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C3DCD560-5913-2940-9F67-4B4FCD1E5F51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schedule!$A$4053:$S$4088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90" i="4" l="1"/>
  <c r="S4090" i="4" s="1"/>
  <c r="G4090" i="4"/>
  <c r="E162" i="2"/>
  <c r="F162" i="2"/>
  <c r="G162" i="2"/>
  <c r="H162" i="2"/>
  <c r="I162" i="2"/>
  <c r="J162" i="2"/>
  <c r="K162" i="2"/>
  <c r="E163" i="2"/>
  <c r="K163" i="2" s="1"/>
  <c r="F163" i="2"/>
  <c r="G163" i="2"/>
  <c r="H163" i="2"/>
  <c r="I163" i="2"/>
  <c r="J163" i="2"/>
  <c r="I4089" i="4"/>
  <c r="S4089" i="4" s="1"/>
  <c r="G4089" i="4"/>
  <c r="H152" i="1"/>
  <c r="I152" i="1"/>
  <c r="J152" i="1" s="1"/>
  <c r="K152" i="1"/>
  <c r="L152" i="1"/>
  <c r="M152" i="1"/>
  <c r="E152" i="1"/>
  <c r="G152" i="1"/>
  <c r="F152" i="1"/>
  <c r="N152" i="1" s="1"/>
  <c r="I4065" i="4"/>
  <c r="S4065" i="4" s="1"/>
  <c r="G4065" i="4"/>
  <c r="I4085" i="4"/>
  <c r="M4085" i="4" s="1"/>
  <c r="G4085" i="4"/>
  <c r="I4057" i="4"/>
  <c r="M4057" i="4" s="1"/>
  <c r="G4057" i="4"/>
  <c r="I4088" i="4"/>
  <c r="S4088" i="4" s="1"/>
  <c r="G4088" i="4"/>
  <c r="I4087" i="4"/>
  <c r="S4087" i="4" s="1"/>
  <c r="G4087" i="4"/>
  <c r="I4086" i="4"/>
  <c r="M4086" i="4" s="1"/>
  <c r="G4086" i="4"/>
  <c r="I4084" i="4"/>
  <c r="M4084" i="4" s="1"/>
  <c r="G4084" i="4"/>
  <c r="I4083" i="4"/>
  <c r="S4083" i="4" s="1"/>
  <c r="G4083" i="4"/>
  <c r="I4082" i="4"/>
  <c r="S4082" i="4" s="1"/>
  <c r="G4082" i="4"/>
  <c r="I4081" i="4"/>
  <c r="N4081" i="4" s="1"/>
  <c r="G4081" i="4"/>
  <c r="I4080" i="4"/>
  <c r="S4080" i="4" s="1"/>
  <c r="G4080" i="4"/>
  <c r="I4079" i="4"/>
  <c r="S4079" i="4" s="1"/>
  <c r="G4079" i="4"/>
  <c r="I4078" i="4"/>
  <c r="M4078" i="4" s="1"/>
  <c r="G4078" i="4"/>
  <c r="I4077" i="4"/>
  <c r="S4077" i="4" s="1"/>
  <c r="G4077" i="4"/>
  <c r="I4076" i="4"/>
  <c r="S4076" i="4" s="1"/>
  <c r="G4076" i="4"/>
  <c r="I4075" i="4"/>
  <c r="S4075" i="4" s="1"/>
  <c r="G4075" i="4"/>
  <c r="I4074" i="4"/>
  <c r="M4074" i="4" s="1"/>
  <c r="G4074" i="4"/>
  <c r="I4073" i="4"/>
  <c r="S4073" i="4" s="1"/>
  <c r="G4073" i="4"/>
  <c r="I4072" i="4"/>
  <c r="S4072" i="4" s="1"/>
  <c r="G4072" i="4"/>
  <c r="I4071" i="4"/>
  <c r="S4071" i="4" s="1"/>
  <c r="G4071" i="4"/>
  <c r="I4070" i="4"/>
  <c r="M4070" i="4" s="1"/>
  <c r="G4070" i="4"/>
  <c r="I4069" i="4"/>
  <c r="N4069" i="4" s="1"/>
  <c r="G4069" i="4"/>
  <c r="I4068" i="4"/>
  <c r="S4068" i="4" s="1"/>
  <c r="G4068" i="4"/>
  <c r="I4067" i="4"/>
  <c r="S4067" i="4" s="1"/>
  <c r="G4067" i="4"/>
  <c r="I4066" i="4"/>
  <c r="M4066" i="4" s="1"/>
  <c r="G4066" i="4"/>
  <c r="I4064" i="4"/>
  <c r="S4064" i="4" s="1"/>
  <c r="G4064" i="4"/>
  <c r="I4063" i="4"/>
  <c r="S4063" i="4" s="1"/>
  <c r="G4063" i="4"/>
  <c r="I4062" i="4"/>
  <c r="S4062" i="4" s="1"/>
  <c r="G4062" i="4"/>
  <c r="I4061" i="4"/>
  <c r="M4061" i="4" s="1"/>
  <c r="G4061" i="4"/>
  <c r="I4060" i="4"/>
  <c r="M4060" i="4" s="1"/>
  <c r="G4060" i="4"/>
  <c r="I4059" i="4"/>
  <c r="S4059" i="4" s="1"/>
  <c r="G4059" i="4"/>
  <c r="I4058" i="4"/>
  <c r="S4058" i="4" s="1"/>
  <c r="G4058" i="4"/>
  <c r="I4056" i="4"/>
  <c r="M4056" i="4" s="1"/>
  <c r="G4056" i="4"/>
  <c r="I4055" i="4"/>
  <c r="S4055" i="4" s="1"/>
  <c r="G4055" i="4"/>
  <c r="I4054" i="4"/>
  <c r="S4054" i="4" s="1"/>
  <c r="G4054" i="4"/>
  <c r="H4054" i="4" s="1"/>
  <c r="I4053" i="4"/>
  <c r="M4053" i="4" s="1"/>
  <c r="G4053" i="4"/>
  <c r="I4052" i="4"/>
  <c r="S4052" i="4" s="1"/>
  <c r="G4052" i="4"/>
  <c r="I4051" i="4"/>
  <c r="S4051" i="4" s="1"/>
  <c r="G4051" i="4"/>
  <c r="I4050" i="4"/>
  <c r="S4050" i="4" s="1"/>
  <c r="G4050" i="4"/>
  <c r="G218" i="3"/>
  <c r="H218" i="3" s="1"/>
  <c r="D218" i="3"/>
  <c r="J218" i="3" s="1"/>
  <c r="I151" i="1"/>
  <c r="J151" i="1"/>
  <c r="K151" i="1"/>
  <c r="L151" i="1"/>
  <c r="M151" i="1"/>
  <c r="G151" i="1"/>
  <c r="H151" i="1"/>
  <c r="F151" i="1"/>
  <c r="N151" i="1" s="1"/>
  <c r="I4049" i="4"/>
  <c r="S4049" i="4" s="1"/>
  <c r="G4049" i="4"/>
  <c r="I4048" i="4"/>
  <c r="S4048" i="4" s="1"/>
  <c r="G4048" i="4"/>
  <c r="I4047" i="4"/>
  <c r="S4047" i="4" s="1"/>
  <c r="G4047" i="4"/>
  <c r="F161" i="2"/>
  <c r="G161" i="2"/>
  <c r="E161" i="2"/>
  <c r="K161" i="2" s="1"/>
  <c r="I4046" i="4"/>
  <c r="S4046" i="4" s="1"/>
  <c r="I4045" i="4"/>
  <c r="G4046" i="4"/>
  <c r="G4045" i="4"/>
  <c r="I4044" i="4"/>
  <c r="M4044" i="4" s="1"/>
  <c r="G4044" i="4"/>
  <c r="I4043" i="4"/>
  <c r="G4043" i="4"/>
  <c r="I4042" i="4"/>
  <c r="S4042" i="4" s="1"/>
  <c r="G4042" i="4"/>
  <c r="I4041" i="4"/>
  <c r="S4041" i="4" s="1"/>
  <c r="G4041" i="4"/>
  <c r="I4040" i="4"/>
  <c r="M4040" i="4" s="1"/>
  <c r="G4040" i="4"/>
  <c r="I4039" i="4"/>
  <c r="N4039" i="4" s="1"/>
  <c r="G4039" i="4"/>
  <c r="I4038" i="4"/>
  <c r="S4038" i="4" s="1"/>
  <c r="G4038" i="4"/>
  <c r="I4037" i="4"/>
  <c r="S4037" i="4" s="1"/>
  <c r="G4037" i="4"/>
  <c r="I4036" i="4"/>
  <c r="M4036" i="4" s="1"/>
  <c r="G4036" i="4"/>
  <c r="I4035" i="4"/>
  <c r="M4035" i="4" s="1"/>
  <c r="G4035" i="4"/>
  <c r="I4034" i="4"/>
  <c r="S4034" i="4" s="1"/>
  <c r="G4034" i="4"/>
  <c r="I4033" i="4"/>
  <c r="S4033" i="4" s="1"/>
  <c r="G4033" i="4"/>
  <c r="I4032" i="4"/>
  <c r="M4032" i="4" s="1"/>
  <c r="G4032" i="4"/>
  <c r="I4031" i="4"/>
  <c r="S4031" i="4" s="1"/>
  <c r="G4031" i="4"/>
  <c r="I4030" i="4"/>
  <c r="S4030" i="4" s="1"/>
  <c r="G4030" i="4"/>
  <c r="I4029" i="4"/>
  <c r="M4029" i="4" s="1"/>
  <c r="G4029" i="4"/>
  <c r="I4028" i="4"/>
  <c r="S4028" i="4" s="1"/>
  <c r="G4028" i="4"/>
  <c r="I4027" i="4"/>
  <c r="S4027" i="4" s="1"/>
  <c r="G4027" i="4"/>
  <c r="I4026" i="4"/>
  <c r="S4026" i="4" s="1"/>
  <c r="G4026" i="4"/>
  <c r="I4025" i="4"/>
  <c r="M4025" i="4" s="1"/>
  <c r="G4025" i="4"/>
  <c r="I4024" i="4"/>
  <c r="S4024" i="4" s="1"/>
  <c r="G4024" i="4"/>
  <c r="I4023" i="4"/>
  <c r="S4023" i="4" s="1"/>
  <c r="G4023" i="4"/>
  <c r="I4022" i="4"/>
  <c r="S4022" i="4" s="1"/>
  <c r="G4022" i="4"/>
  <c r="I4021" i="4"/>
  <c r="M4021" i="4" s="1"/>
  <c r="G4021" i="4"/>
  <c r="I4020" i="4"/>
  <c r="N4020" i="4" s="1"/>
  <c r="G4020" i="4"/>
  <c r="I4019" i="4"/>
  <c r="S4019" i="4" s="1"/>
  <c r="G4019" i="4"/>
  <c r="I4018" i="4"/>
  <c r="S4018" i="4" s="1"/>
  <c r="G4018" i="4"/>
  <c r="I4017" i="4"/>
  <c r="M4017" i="4" s="1"/>
  <c r="G4017" i="4"/>
  <c r="I4016" i="4"/>
  <c r="M4016" i="4" s="1"/>
  <c r="G4016" i="4"/>
  <c r="I4015" i="4"/>
  <c r="S4015" i="4" s="1"/>
  <c r="G4015" i="4"/>
  <c r="I4014" i="4"/>
  <c r="S4014" i="4" s="1"/>
  <c r="G4014" i="4"/>
  <c r="I4013" i="4"/>
  <c r="M4013" i="4" s="1"/>
  <c r="G4013" i="4"/>
  <c r="H4013" i="4" s="1"/>
  <c r="I4012" i="4"/>
  <c r="L4012" i="4" s="1"/>
  <c r="G4012" i="4"/>
  <c r="D217" i="3"/>
  <c r="E217" i="3" s="1"/>
  <c r="F217" i="3" s="1"/>
  <c r="G217" i="3"/>
  <c r="H217" i="3" s="1"/>
  <c r="H161" i="2"/>
  <c r="I161" i="2"/>
  <c r="J161" i="2"/>
  <c r="E150" i="1"/>
  <c r="H150" i="1" s="1"/>
  <c r="G150" i="1"/>
  <c r="F150" i="1"/>
  <c r="N150" i="1" s="1"/>
  <c r="I150" i="1"/>
  <c r="J150" i="1" s="1"/>
  <c r="K150" i="1"/>
  <c r="L150" i="1"/>
  <c r="G216" i="3"/>
  <c r="H216" i="3" s="1"/>
  <c r="D216" i="3"/>
  <c r="E216" i="3" s="1"/>
  <c r="F216" i="3" s="1"/>
  <c r="D215" i="3"/>
  <c r="E215" i="3" s="1"/>
  <c r="F215" i="3" s="1"/>
  <c r="J215" i="3"/>
  <c r="G215" i="3"/>
  <c r="H215" i="3" s="1"/>
  <c r="F160" i="2"/>
  <c r="G160" i="2"/>
  <c r="E160" i="2"/>
  <c r="K160" i="2" s="1"/>
  <c r="H160" i="2"/>
  <c r="I160" i="2"/>
  <c r="J160" i="2"/>
  <c r="I4005" i="4"/>
  <c r="S4005" i="4" s="1"/>
  <c r="G4005" i="4"/>
  <c r="I4004" i="4"/>
  <c r="M4004" i="4" s="1"/>
  <c r="G4004" i="4"/>
  <c r="I4003" i="4"/>
  <c r="G4003" i="4"/>
  <c r="I4011" i="4"/>
  <c r="S4011" i="4" s="1"/>
  <c r="G4011" i="4"/>
  <c r="I4010" i="4"/>
  <c r="S4010" i="4" s="1"/>
  <c r="G4010" i="4"/>
  <c r="I4009" i="4"/>
  <c r="N4009" i="4" s="1"/>
  <c r="G4009" i="4"/>
  <c r="I4008" i="4"/>
  <c r="L4008" i="4" s="1"/>
  <c r="G4008" i="4"/>
  <c r="I4007" i="4"/>
  <c r="S4007" i="4" s="1"/>
  <c r="G4007" i="4"/>
  <c r="I4006" i="4"/>
  <c r="S4006" i="4" s="1"/>
  <c r="G4006" i="4"/>
  <c r="I4002" i="4"/>
  <c r="S4002" i="4" s="1"/>
  <c r="G4002" i="4"/>
  <c r="I4001" i="4"/>
  <c r="M4001" i="4" s="1"/>
  <c r="G4001" i="4"/>
  <c r="I4000" i="4"/>
  <c r="S4000" i="4" s="1"/>
  <c r="G4000" i="4"/>
  <c r="I3999" i="4"/>
  <c r="S3999" i="4" s="1"/>
  <c r="G3999" i="4"/>
  <c r="I3998" i="4"/>
  <c r="M3998" i="4" s="1"/>
  <c r="G3998" i="4"/>
  <c r="I3997" i="4"/>
  <c r="S3997" i="4" s="1"/>
  <c r="G3997" i="4"/>
  <c r="I3996" i="4"/>
  <c r="S3996" i="4" s="1"/>
  <c r="G3996" i="4"/>
  <c r="I3995" i="4"/>
  <c r="S3995" i="4" s="1"/>
  <c r="G3995" i="4"/>
  <c r="I3994" i="4"/>
  <c r="L3994" i="4" s="1"/>
  <c r="G3994" i="4"/>
  <c r="I3993" i="4"/>
  <c r="S3993" i="4" s="1"/>
  <c r="G3993" i="4"/>
  <c r="I3992" i="4"/>
  <c r="S3992" i="4" s="1"/>
  <c r="G3992" i="4"/>
  <c r="I3991" i="4"/>
  <c r="S3991" i="4" s="1"/>
  <c r="G3991" i="4"/>
  <c r="I3990" i="4"/>
  <c r="S3990" i="4" s="1"/>
  <c r="G3990" i="4"/>
  <c r="I3989" i="4"/>
  <c r="L3989" i="4" s="1"/>
  <c r="G3989" i="4"/>
  <c r="I3988" i="4"/>
  <c r="S3988" i="4" s="1"/>
  <c r="G3988" i="4"/>
  <c r="I3987" i="4"/>
  <c r="S3987" i="4" s="1"/>
  <c r="G3987" i="4"/>
  <c r="I3986" i="4"/>
  <c r="S3986" i="4" s="1"/>
  <c r="G3986" i="4"/>
  <c r="I3985" i="4"/>
  <c r="S3985" i="4" s="1"/>
  <c r="G3985" i="4"/>
  <c r="I3984" i="4"/>
  <c r="S3984" i="4" s="1"/>
  <c r="G3984" i="4"/>
  <c r="I3983" i="4"/>
  <c r="S3983" i="4" s="1"/>
  <c r="G3983" i="4"/>
  <c r="I3982" i="4"/>
  <c r="M3982" i="4" s="1"/>
  <c r="G3982" i="4"/>
  <c r="I3981" i="4"/>
  <c r="S3981" i="4" s="1"/>
  <c r="G3981" i="4"/>
  <c r="I3980" i="4"/>
  <c r="S3980" i="4" s="1"/>
  <c r="G3980" i="4"/>
  <c r="I3979" i="4"/>
  <c r="S3979" i="4" s="1"/>
  <c r="G3979" i="4"/>
  <c r="I3978" i="4"/>
  <c r="S3978" i="4" s="1"/>
  <c r="G3978" i="4"/>
  <c r="H3978" i="4" s="1"/>
  <c r="I3977" i="4"/>
  <c r="L3977" i="4" s="1"/>
  <c r="G3977" i="4"/>
  <c r="I3976" i="4"/>
  <c r="S3976" i="4" s="1"/>
  <c r="G3976" i="4"/>
  <c r="I3975" i="4"/>
  <c r="M3975" i="4" s="1"/>
  <c r="G3975" i="4"/>
  <c r="I3974" i="4"/>
  <c r="M3974" i="4" s="1"/>
  <c r="G3974" i="4"/>
  <c r="I3973" i="4"/>
  <c r="M3973" i="4" s="1"/>
  <c r="G3973" i="4"/>
  <c r="I3972" i="4"/>
  <c r="M3972" i="4" s="1"/>
  <c r="G3972" i="4"/>
  <c r="I3971" i="4"/>
  <c r="N3971" i="4" s="1"/>
  <c r="G3971" i="4"/>
  <c r="I3970" i="4"/>
  <c r="M3970" i="4" s="1"/>
  <c r="G3970" i="4"/>
  <c r="I3969" i="4"/>
  <c r="N3969" i="4" s="1"/>
  <c r="G3969" i="4"/>
  <c r="I3968" i="4"/>
  <c r="L3968" i="4" s="1"/>
  <c r="G3968" i="4"/>
  <c r="I3967" i="4"/>
  <c r="S3967" i="4" s="1"/>
  <c r="G3967" i="4"/>
  <c r="I3966" i="4"/>
  <c r="M3966" i="4" s="1"/>
  <c r="G3966" i="4"/>
  <c r="I3965" i="4"/>
  <c r="S3965" i="4" s="1"/>
  <c r="G3965" i="4"/>
  <c r="I3964" i="4"/>
  <c r="N3964" i="4" s="1"/>
  <c r="G3964" i="4"/>
  <c r="I3963" i="4"/>
  <c r="S3963" i="4" s="1"/>
  <c r="G3963" i="4"/>
  <c r="I3962" i="4"/>
  <c r="M3962" i="4" s="1"/>
  <c r="G3962" i="4"/>
  <c r="I3961" i="4"/>
  <c r="N3961" i="4" s="1"/>
  <c r="G3961" i="4"/>
  <c r="I3960" i="4"/>
  <c r="S3960" i="4" s="1"/>
  <c r="G3960" i="4"/>
  <c r="I3959" i="4"/>
  <c r="S3959" i="4" s="1"/>
  <c r="G3959" i="4"/>
  <c r="I3958" i="4"/>
  <c r="M3958" i="4" s="1"/>
  <c r="G3958" i="4"/>
  <c r="I3957" i="4"/>
  <c r="L3957" i="4" s="1"/>
  <c r="G3957" i="4"/>
  <c r="I3956" i="4"/>
  <c r="N3956" i="4" s="1"/>
  <c r="G3956" i="4"/>
  <c r="I3955" i="4"/>
  <c r="S3955" i="4" s="1"/>
  <c r="G3955" i="4"/>
  <c r="I3954" i="4"/>
  <c r="M3954" i="4" s="1"/>
  <c r="G3954" i="4"/>
  <c r="I3953" i="4"/>
  <c r="N3953" i="4" s="1"/>
  <c r="G3953" i="4"/>
  <c r="I3952" i="4"/>
  <c r="L3952" i="4" s="1"/>
  <c r="G3952" i="4"/>
  <c r="I3951" i="4"/>
  <c r="S3951" i="4" s="1"/>
  <c r="G3951" i="4"/>
  <c r="I3950" i="4"/>
  <c r="M3950" i="4" s="1"/>
  <c r="G3950" i="4"/>
  <c r="I3949" i="4"/>
  <c r="S3949" i="4" s="1"/>
  <c r="G3949" i="4"/>
  <c r="I3948" i="4"/>
  <c r="N3948" i="4" s="1"/>
  <c r="G3948" i="4"/>
  <c r="I3947" i="4"/>
  <c r="S3947" i="4" s="1"/>
  <c r="G3947" i="4"/>
  <c r="I3946" i="4"/>
  <c r="M3946" i="4" s="1"/>
  <c r="G3946" i="4"/>
  <c r="I3945" i="4"/>
  <c r="S3945" i="4" s="1"/>
  <c r="G3945" i="4"/>
  <c r="I3944" i="4"/>
  <c r="S3944" i="4" s="1"/>
  <c r="G3944" i="4"/>
  <c r="I3943" i="4"/>
  <c r="S3943" i="4" s="1"/>
  <c r="G3943" i="4"/>
  <c r="H3943" i="4" s="1"/>
  <c r="I3942" i="4"/>
  <c r="N3942" i="4" s="1"/>
  <c r="G3942" i="4"/>
  <c r="I3941" i="4"/>
  <c r="S3941" i="4" s="1"/>
  <c r="G3941" i="4"/>
  <c r="I3939" i="4"/>
  <c r="L3939" i="4" s="1"/>
  <c r="I3940" i="4"/>
  <c r="N3940" i="4" s="1"/>
  <c r="G3940" i="4"/>
  <c r="G3939" i="4"/>
  <c r="I3938" i="4"/>
  <c r="S3938" i="4" s="1"/>
  <c r="G3938" i="4"/>
  <c r="I3937" i="4"/>
  <c r="S3937" i="4" s="1"/>
  <c r="G3937" i="4"/>
  <c r="I3936" i="4"/>
  <c r="M3936" i="4" s="1"/>
  <c r="G3936" i="4"/>
  <c r="I3935" i="4"/>
  <c r="M3935" i="4" s="1"/>
  <c r="G3935" i="4"/>
  <c r="I3934" i="4"/>
  <c r="M3934" i="4" s="1"/>
  <c r="G3934" i="4"/>
  <c r="I3933" i="4"/>
  <c r="S3933" i="4" s="1"/>
  <c r="G3933" i="4"/>
  <c r="I3932" i="4"/>
  <c r="M3932" i="4" s="1"/>
  <c r="G3932" i="4"/>
  <c r="I3931" i="4"/>
  <c r="S3931" i="4" s="1"/>
  <c r="G3931" i="4"/>
  <c r="I3930" i="4"/>
  <c r="M3930" i="4" s="1"/>
  <c r="G3930" i="4"/>
  <c r="I3929" i="4"/>
  <c r="G3929" i="4"/>
  <c r="I3928" i="4"/>
  <c r="S3928" i="4" s="1"/>
  <c r="G3928" i="4"/>
  <c r="I3927" i="4"/>
  <c r="S3927" i="4" s="1"/>
  <c r="G3927" i="4"/>
  <c r="I3926" i="4"/>
  <c r="M3926" i="4" s="1"/>
  <c r="G3926" i="4"/>
  <c r="I3925" i="4"/>
  <c r="M3925" i="4" s="1"/>
  <c r="G3925" i="4"/>
  <c r="I3924" i="4"/>
  <c r="M3924" i="4" s="1"/>
  <c r="G3924" i="4"/>
  <c r="I3923" i="4"/>
  <c r="S3923" i="4" s="1"/>
  <c r="G3923" i="4"/>
  <c r="I3922" i="4"/>
  <c r="M3922" i="4" s="1"/>
  <c r="G3922" i="4"/>
  <c r="I3921" i="4"/>
  <c r="S3921" i="4" s="1"/>
  <c r="G3921" i="4"/>
  <c r="I3920" i="4"/>
  <c r="M3920" i="4" s="1"/>
  <c r="G3920" i="4"/>
  <c r="I3919" i="4"/>
  <c r="S3919" i="4" s="1"/>
  <c r="G3919" i="4"/>
  <c r="I3918" i="4"/>
  <c r="M3918" i="4" s="1"/>
  <c r="G3918" i="4"/>
  <c r="I3917" i="4"/>
  <c r="L3917" i="4" s="1"/>
  <c r="G3917" i="4"/>
  <c r="I3916" i="4"/>
  <c r="S3916" i="4" s="1"/>
  <c r="G3916" i="4"/>
  <c r="I3915" i="4"/>
  <c r="S3915" i="4" s="1"/>
  <c r="G3915" i="4"/>
  <c r="I3914" i="4"/>
  <c r="M3914" i="4" s="1"/>
  <c r="G3914" i="4"/>
  <c r="I3913" i="4"/>
  <c r="M3913" i="4" s="1"/>
  <c r="G3913" i="4"/>
  <c r="I3912" i="4"/>
  <c r="M3912" i="4" s="1"/>
  <c r="G3912" i="4"/>
  <c r="I3911" i="4"/>
  <c r="S3911" i="4" s="1"/>
  <c r="G3911" i="4"/>
  <c r="I3910" i="4"/>
  <c r="M3910" i="4" s="1"/>
  <c r="G3910" i="4"/>
  <c r="I3909" i="4"/>
  <c r="S3909" i="4" s="1"/>
  <c r="G3909" i="4"/>
  <c r="I3908" i="4"/>
  <c r="N3908" i="4" s="1"/>
  <c r="G3908" i="4"/>
  <c r="I3907" i="4"/>
  <c r="S3907" i="4" s="1"/>
  <c r="G3907" i="4"/>
  <c r="I3906" i="4"/>
  <c r="M3906" i="4" s="1"/>
  <c r="G3906" i="4"/>
  <c r="I3905" i="4"/>
  <c r="G3905" i="4"/>
  <c r="H3905" i="4" s="1"/>
  <c r="I3904" i="4"/>
  <c r="S3904" i="4" s="1"/>
  <c r="G3904" i="4"/>
  <c r="D213" i="3"/>
  <c r="E213" i="3" s="1"/>
  <c r="F213" i="3" s="1"/>
  <c r="G213" i="3"/>
  <c r="H213" i="3" s="1"/>
  <c r="J213" i="3"/>
  <c r="D214" i="3"/>
  <c r="E214" i="3"/>
  <c r="F214" i="3" s="1"/>
  <c r="G214" i="3"/>
  <c r="H214" i="3"/>
  <c r="J214" i="3"/>
  <c r="F159" i="2"/>
  <c r="G159" i="2"/>
  <c r="E159" i="2"/>
  <c r="K159" i="2" s="1"/>
  <c r="H159" i="2"/>
  <c r="I159" i="2"/>
  <c r="J159" i="2"/>
  <c r="E149" i="1"/>
  <c r="F149" i="1"/>
  <c r="N149" i="1" s="1"/>
  <c r="I149" i="1"/>
  <c r="J149" i="1" s="1"/>
  <c r="K149" i="1"/>
  <c r="L149" i="1"/>
  <c r="I3887" i="4"/>
  <c r="S3887" i="4" s="1"/>
  <c r="G3887" i="4"/>
  <c r="I3903" i="4"/>
  <c r="S3903" i="4" s="1"/>
  <c r="G3903" i="4"/>
  <c r="I3878" i="4"/>
  <c r="S3878" i="4" s="1"/>
  <c r="G3878" i="4"/>
  <c r="G212" i="3"/>
  <c r="H212" i="3" s="1"/>
  <c r="D212" i="3"/>
  <c r="E212" i="3" s="1"/>
  <c r="F212" i="3" s="1"/>
  <c r="I3894" i="4"/>
  <c r="S3894" i="4" s="1"/>
  <c r="G3894" i="4"/>
  <c r="I3899" i="4"/>
  <c r="G3899" i="4"/>
  <c r="D211" i="3"/>
  <c r="E211" i="3" s="1"/>
  <c r="F211" i="3" s="1"/>
  <c r="J211" i="3"/>
  <c r="G211" i="3"/>
  <c r="H211" i="3" s="1"/>
  <c r="E148" i="1"/>
  <c r="F148" i="1"/>
  <c r="N148" i="1" s="1"/>
  <c r="I148" i="1"/>
  <c r="J148" i="1" s="1"/>
  <c r="K148" i="1"/>
  <c r="L148" i="1"/>
  <c r="I3902" i="4"/>
  <c r="I3875" i="4"/>
  <c r="N3875" i="4" s="1"/>
  <c r="I3895" i="4"/>
  <c r="G3895" i="4"/>
  <c r="G3875" i="4"/>
  <c r="G3902" i="4"/>
  <c r="I3901" i="4"/>
  <c r="N3901" i="4" s="1"/>
  <c r="G3901" i="4"/>
  <c r="I3900" i="4"/>
  <c r="G3900" i="4"/>
  <c r="I3898" i="4"/>
  <c r="N3898" i="4" s="1"/>
  <c r="G3898" i="4"/>
  <c r="I3897" i="4"/>
  <c r="N3897" i="4" s="1"/>
  <c r="G3897" i="4"/>
  <c r="I3896" i="4"/>
  <c r="N3896" i="4" s="1"/>
  <c r="G3896" i="4"/>
  <c r="I3893" i="4"/>
  <c r="N3893" i="4" s="1"/>
  <c r="G3893" i="4"/>
  <c r="I3892" i="4"/>
  <c r="N3892" i="4" s="1"/>
  <c r="G3892" i="4"/>
  <c r="I3890" i="4"/>
  <c r="N3890" i="4" s="1"/>
  <c r="G3890" i="4"/>
  <c r="I3889" i="4"/>
  <c r="N3889" i="4" s="1"/>
  <c r="G3889" i="4"/>
  <c r="I3888" i="4"/>
  <c r="N3888" i="4" s="1"/>
  <c r="G3888" i="4"/>
  <c r="I3886" i="4"/>
  <c r="S3886" i="4" s="1"/>
  <c r="G3886" i="4"/>
  <c r="I3885" i="4"/>
  <c r="S3885" i="4" s="1"/>
  <c r="G3885" i="4"/>
  <c r="I3884" i="4"/>
  <c r="N3884" i="4" s="1"/>
  <c r="G3884" i="4"/>
  <c r="I3883" i="4"/>
  <c r="N3883" i="4" s="1"/>
  <c r="G3883" i="4"/>
  <c r="I3882" i="4"/>
  <c r="S3882" i="4" s="1"/>
  <c r="G3882" i="4"/>
  <c r="I3881" i="4"/>
  <c r="N3881" i="4" s="1"/>
  <c r="G3881" i="4"/>
  <c r="I3880" i="4"/>
  <c r="N3880" i="4" s="1"/>
  <c r="G3880" i="4"/>
  <c r="I3879" i="4"/>
  <c r="N3879" i="4" s="1"/>
  <c r="G3879" i="4"/>
  <c r="I3877" i="4"/>
  <c r="G3877" i="4"/>
  <c r="I3876" i="4"/>
  <c r="N3876" i="4" s="1"/>
  <c r="G3876" i="4"/>
  <c r="I3874" i="4"/>
  <c r="N3874" i="4" s="1"/>
  <c r="G3874" i="4"/>
  <c r="I3891" i="4"/>
  <c r="N3891" i="4" s="1"/>
  <c r="G3891" i="4"/>
  <c r="I3873" i="4"/>
  <c r="S3873" i="4" s="1"/>
  <c r="G3873" i="4"/>
  <c r="I3872" i="4"/>
  <c r="S3872" i="4" s="1"/>
  <c r="G3872" i="4"/>
  <c r="I3871" i="4"/>
  <c r="N3871" i="4" s="1"/>
  <c r="G3871" i="4"/>
  <c r="I3870" i="4"/>
  <c r="S3870" i="4" s="1"/>
  <c r="G3870" i="4"/>
  <c r="I3869" i="4"/>
  <c r="S3869" i="4" s="1"/>
  <c r="G3869" i="4"/>
  <c r="H3869" i="4" s="1"/>
  <c r="I3868" i="4"/>
  <c r="N3868" i="4" s="1"/>
  <c r="G3868" i="4"/>
  <c r="I3865" i="4"/>
  <c r="S3865" i="4" s="1"/>
  <c r="G3865" i="4"/>
  <c r="G209" i="3"/>
  <c r="H209" i="3" s="1"/>
  <c r="G210" i="3"/>
  <c r="H210" i="3"/>
  <c r="D210" i="3"/>
  <c r="E210" i="3" s="1"/>
  <c r="F210" i="3" s="1"/>
  <c r="D209" i="3"/>
  <c r="E209" i="3" s="1"/>
  <c r="F209" i="3" s="1"/>
  <c r="J209" i="3"/>
  <c r="H158" i="2"/>
  <c r="I158" i="2"/>
  <c r="J158" i="2"/>
  <c r="F158" i="2"/>
  <c r="G158" i="2"/>
  <c r="E158" i="2"/>
  <c r="K158" i="2" s="1"/>
  <c r="E147" i="1"/>
  <c r="F147" i="1"/>
  <c r="N147" i="1" s="1"/>
  <c r="I147" i="1"/>
  <c r="J147" i="1" s="1"/>
  <c r="K147" i="1"/>
  <c r="L147" i="1"/>
  <c r="I3864" i="4"/>
  <c r="S3864" i="4" s="1"/>
  <c r="G3864" i="4"/>
  <c r="I3863" i="4"/>
  <c r="M3863" i="4" s="1"/>
  <c r="G3863" i="4"/>
  <c r="I3862" i="4"/>
  <c r="S3862" i="4" s="1"/>
  <c r="G3862" i="4"/>
  <c r="I3861" i="4"/>
  <c r="N3861" i="4" s="1"/>
  <c r="G3861" i="4"/>
  <c r="I3860" i="4"/>
  <c r="S3860" i="4" s="1"/>
  <c r="G3860" i="4"/>
  <c r="I3859" i="4"/>
  <c r="M3859" i="4" s="1"/>
  <c r="G3859" i="4"/>
  <c r="I3858" i="4"/>
  <c r="N3858" i="4" s="1"/>
  <c r="G3858" i="4"/>
  <c r="I3857" i="4"/>
  <c r="M3857" i="4" s="1"/>
  <c r="G3857" i="4"/>
  <c r="I3856" i="4"/>
  <c r="S3856" i="4" s="1"/>
  <c r="G3856" i="4"/>
  <c r="I3855" i="4"/>
  <c r="M3855" i="4" s="1"/>
  <c r="G3855" i="4"/>
  <c r="I3854" i="4"/>
  <c r="N3854" i="4" s="1"/>
  <c r="G3854" i="4"/>
  <c r="I3853" i="4"/>
  <c r="M3853" i="4" s="1"/>
  <c r="G3853" i="4"/>
  <c r="I3852" i="4"/>
  <c r="S3852" i="4" s="1"/>
  <c r="G3852" i="4"/>
  <c r="I3851" i="4"/>
  <c r="M3851" i="4" s="1"/>
  <c r="G3851" i="4"/>
  <c r="I3850" i="4"/>
  <c r="M3850" i="4" s="1"/>
  <c r="G3850" i="4"/>
  <c r="I3849" i="4"/>
  <c r="M3849" i="4" s="1"/>
  <c r="G3849" i="4"/>
  <c r="I3848" i="4"/>
  <c r="M3848" i="4" s="1"/>
  <c r="G3848" i="4"/>
  <c r="I3847" i="4"/>
  <c r="S3847" i="4" s="1"/>
  <c r="G3847" i="4"/>
  <c r="I3846" i="4"/>
  <c r="M3846" i="4" s="1"/>
  <c r="G3846" i="4"/>
  <c r="I3845" i="4"/>
  <c r="L3845" i="4" s="1"/>
  <c r="G3845" i="4"/>
  <c r="I3844" i="4"/>
  <c r="M3844" i="4" s="1"/>
  <c r="G3844" i="4"/>
  <c r="I3843" i="4"/>
  <c r="S3843" i="4" s="1"/>
  <c r="G3843" i="4"/>
  <c r="I3842" i="4"/>
  <c r="M3842" i="4" s="1"/>
  <c r="G3842" i="4"/>
  <c r="I3841" i="4"/>
  <c r="N3841" i="4" s="1"/>
  <c r="G3841" i="4"/>
  <c r="I3840" i="4"/>
  <c r="M3840" i="4" s="1"/>
  <c r="G3840" i="4"/>
  <c r="I3839" i="4"/>
  <c r="M3839" i="4" s="1"/>
  <c r="G3839" i="4"/>
  <c r="I3838" i="4"/>
  <c r="M3838" i="4" s="1"/>
  <c r="G3838" i="4"/>
  <c r="I3837" i="4"/>
  <c r="M3837" i="4" s="1"/>
  <c r="G3837" i="4"/>
  <c r="H3837" i="4" s="1"/>
  <c r="I3836" i="4"/>
  <c r="L3836" i="4" s="1"/>
  <c r="G3836" i="4"/>
  <c r="D205" i="3"/>
  <c r="E205" i="3" s="1"/>
  <c r="F205" i="3" s="1"/>
  <c r="G205" i="3"/>
  <c r="H205" i="3" s="1"/>
  <c r="J205" i="3"/>
  <c r="D206" i="3"/>
  <c r="J206" i="3" s="1"/>
  <c r="G206" i="3"/>
  <c r="H206" i="3" s="1"/>
  <c r="D207" i="3"/>
  <c r="J207" i="3" s="1"/>
  <c r="G207" i="3"/>
  <c r="H207" i="3" s="1"/>
  <c r="D208" i="3"/>
  <c r="E208" i="3"/>
  <c r="F208" i="3"/>
  <c r="G208" i="3"/>
  <c r="H208" i="3"/>
  <c r="J208" i="3"/>
  <c r="I3815" i="4"/>
  <c r="S3815" i="4" s="1"/>
  <c r="G3815" i="4"/>
  <c r="I3807" i="4"/>
  <c r="S3807" i="4" s="1"/>
  <c r="G3807" i="4"/>
  <c r="I3832" i="4"/>
  <c r="S3832" i="4" s="1"/>
  <c r="G3832" i="4"/>
  <c r="I3835" i="4"/>
  <c r="M3835" i="4" s="1"/>
  <c r="G3835" i="4"/>
  <c r="I3834" i="4"/>
  <c r="S3834" i="4" s="1"/>
  <c r="G3834" i="4"/>
  <c r="I3833" i="4"/>
  <c r="S3833" i="4" s="1"/>
  <c r="G3833" i="4"/>
  <c r="I3831" i="4"/>
  <c r="S3831" i="4" s="1"/>
  <c r="G3831" i="4"/>
  <c r="I3830" i="4"/>
  <c r="M3830" i="4" s="1"/>
  <c r="G3830" i="4"/>
  <c r="I3829" i="4"/>
  <c r="S3829" i="4" s="1"/>
  <c r="G3829" i="4"/>
  <c r="I3828" i="4"/>
  <c r="S3828" i="4" s="1"/>
  <c r="G3828" i="4"/>
  <c r="I3827" i="4"/>
  <c r="S3827" i="4" s="1"/>
  <c r="G3827" i="4"/>
  <c r="I3826" i="4"/>
  <c r="M3826" i="4" s="1"/>
  <c r="G3826" i="4"/>
  <c r="I3825" i="4"/>
  <c r="N3825" i="4" s="1"/>
  <c r="G3825" i="4"/>
  <c r="I3824" i="4"/>
  <c r="S3824" i="4" s="1"/>
  <c r="G3824" i="4"/>
  <c r="I3823" i="4"/>
  <c r="M3823" i="4" s="1"/>
  <c r="G3823" i="4"/>
  <c r="I3822" i="4"/>
  <c r="S3822" i="4" s="1"/>
  <c r="G3822" i="4"/>
  <c r="I3821" i="4"/>
  <c r="S3821" i="4" s="1"/>
  <c r="G3821" i="4"/>
  <c r="I3820" i="4"/>
  <c r="S3820" i="4" s="1"/>
  <c r="G3820" i="4"/>
  <c r="I3819" i="4"/>
  <c r="M3819" i="4" s="1"/>
  <c r="G3819" i="4"/>
  <c r="I3818" i="4"/>
  <c r="N3818" i="4" s="1"/>
  <c r="G3818" i="4"/>
  <c r="I3817" i="4"/>
  <c r="S3817" i="4" s="1"/>
  <c r="G3817" i="4"/>
  <c r="I3816" i="4"/>
  <c r="S3816" i="4" s="1"/>
  <c r="G3816" i="4"/>
  <c r="I3814" i="4"/>
  <c r="M3814" i="4" s="1"/>
  <c r="G3814" i="4"/>
  <c r="I3813" i="4"/>
  <c r="M3813" i="4" s="1"/>
  <c r="G3813" i="4"/>
  <c r="I3812" i="4"/>
  <c r="S3812" i="4" s="1"/>
  <c r="G3812" i="4"/>
  <c r="I3811" i="4"/>
  <c r="S3811" i="4" s="1"/>
  <c r="G3811" i="4"/>
  <c r="I3810" i="4"/>
  <c r="M3810" i="4" s="1"/>
  <c r="G3810" i="4"/>
  <c r="I3809" i="4"/>
  <c r="L3809" i="4" s="1"/>
  <c r="G3809" i="4"/>
  <c r="I3808" i="4"/>
  <c r="S3808" i="4" s="1"/>
  <c r="G3808" i="4"/>
  <c r="I3806" i="4"/>
  <c r="S3806" i="4" s="1"/>
  <c r="G3806" i="4"/>
  <c r="I3805" i="4"/>
  <c r="M3805" i="4" s="1"/>
  <c r="G3805" i="4"/>
  <c r="I3804" i="4"/>
  <c r="M3804" i="4" s="1"/>
  <c r="G3804" i="4"/>
  <c r="H3804" i="4" s="1"/>
  <c r="I3803" i="4"/>
  <c r="S3803" i="4" s="1"/>
  <c r="G3803" i="4"/>
  <c r="E145" i="1"/>
  <c r="M145" i="1" s="1"/>
  <c r="F145" i="1"/>
  <c r="G145" i="1" s="1"/>
  <c r="I145" i="1"/>
  <c r="J145" i="1" s="1"/>
  <c r="K145" i="1"/>
  <c r="L145" i="1"/>
  <c r="E146" i="1"/>
  <c r="M146" i="1" s="1"/>
  <c r="F146" i="1"/>
  <c r="G146" i="1" s="1"/>
  <c r="I146" i="1"/>
  <c r="J146" i="1" s="1"/>
  <c r="K146" i="1"/>
  <c r="L146" i="1"/>
  <c r="G204" i="3"/>
  <c r="H204" i="3" s="1"/>
  <c r="D204" i="3"/>
  <c r="E204" i="3" s="1"/>
  <c r="F204" i="3" s="1"/>
  <c r="I3798" i="4"/>
  <c r="S3798" i="4" s="1"/>
  <c r="G3798" i="4"/>
  <c r="I3785" i="4"/>
  <c r="S3785" i="4" s="1"/>
  <c r="G3785" i="4"/>
  <c r="I3786" i="4"/>
  <c r="S3786" i="4" s="1"/>
  <c r="G3786" i="4"/>
  <c r="I3784" i="4"/>
  <c r="S3784" i="4" s="1"/>
  <c r="G3784" i="4"/>
  <c r="I3782" i="4"/>
  <c r="N3782" i="4" s="1"/>
  <c r="I3783" i="4"/>
  <c r="M3783" i="4" s="1"/>
  <c r="I3787" i="4"/>
  <c r="S3787" i="4" s="1"/>
  <c r="I3788" i="4"/>
  <c r="M3788" i="4" s="1"/>
  <c r="I3789" i="4"/>
  <c r="S3789" i="4" s="1"/>
  <c r="I3790" i="4"/>
  <c r="M3790" i="4" s="1"/>
  <c r="I3791" i="4"/>
  <c r="S3791" i="4" s="1"/>
  <c r="I3792" i="4"/>
  <c r="S3792" i="4" s="1"/>
  <c r="I3793" i="4"/>
  <c r="S3793" i="4" s="1"/>
  <c r="I3794" i="4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G3793" i="4"/>
  <c r="G3791" i="4"/>
  <c r="G3790" i="4"/>
  <c r="G3789" i="4"/>
  <c r="G3788" i="4"/>
  <c r="G3787" i="4"/>
  <c r="G3783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 s="1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G3731" i="4"/>
  <c r="I3731" i="4"/>
  <c r="L3731" i="4" s="1"/>
  <c r="G3732" i="4"/>
  <c r="I3732" i="4"/>
  <c r="N3732" i="4" s="1"/>
  <c r="G3733" i="4"/>
  <c r="I3733" i="4"/>
  <c r="S3733" i="4" s="1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E143" i="1"/>
  <c r="M143" i="1" s="1"/>
  <c r="F143" i="1"/>
  <c r="N143" i="1" s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E142" i="1"/>
  <c r="M142" i="1" s="1"/>
  <c r="G142" i="1"/>
  <c r="F142" i="1"/>
  <c r="N142" i="1" s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G141" i="1"/>
  <c r="H141" i="1" s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E140" i="1"/>
  <c r="M140" i="1" s="1"/>
  <c r="F140" i="1"/>
  <c r="N140" i="1" s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E139" i="1"/>
  <c r="M139" i="1" s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K144" i="2" s="1"/>
  <c r="F144" i="2"/>
  <c r="E145" i="2"/>
  <c r="F145" i="2"/>
  <c r="E146" i="2"/>
  <c r="K146" i="2" s="1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G144" i="2"/>
  <c r="D190" i="3"/>
  <c r="E190" i="3" s="1"/>
  <c r="F190" i="3" s="1"/>
  <c r="I3509" i="4"/>
  <c r="S3509" i="4" s="1"/>
  <c r="G3509" i="4"/>
  <c r="L4090" i="4" l="1"/>
  <c r="M4090" i="4"/>
  <c r="N4090" i="4"/>
  <c r="N4035" i="4"/>
  <c r="M3994" i="4"/>
  <c r="S4069" i="4"/>
  <c r="S4032" i="4"/>
  <c r="S4035" i="4"/>
  <c r="L4043" i="4"/>
  <c r="L4086" i="4"/>
  <c r="L4003" i="4"/>
  <c r="L4079" i="4"/>
  <c r="L4087" i="4"/>
  <c r="L4045" i="4"/>
  <c r="N4032" i="4"/>
  <c r="L4035" i="4"/>
  <c r="M4064" i="4"/>
  <c r="L4089" i="4"/>
  <c r="M4089" i="4"/>
  <c r="N4089" i="4"/>
  <c r="L4064" i="4"/>
  <c r="M4069" i="4"/>
  <c r="N4076" i="4"/>
  <c r="L4069" i="4"/>
  <c r="L4076" i="4"/>
  <c r="S4084" i="4"/>
  <c r="S4045" i="4"/>
  <c r="N4045" i="4"/>
  <c r="N4060" i="4"/>
  <c r="N4074" i="4"/>
  <c r="L4080" i="4"/>
  <c r="L4082" i="4"/>
  <c r="M4045" i="4"/>
  <c r="S4060" i="4"/>
  <c r="S4074" i="4"/>
  <c r="N4080" i="4"/>
  <c r="L4072" i="4"/>
  <c r="L4054" i="4"/>
  <c r="L4058" i="4"/>
  <c r="N4072" i="4"/>
  <c r="N4054" i="4"/>
  <c r="N4064" i="4"/>
  <c r="N4070" i="4"/>
  <c r="S4070" i="4"/>
  <c r="N4084" i="4"/>
  <c r="L4063" i="4"/>
  <c r="L4088" i="4"/>
  <c r="L4055" i="4"/>
  <c r="N4063" i="4"/>
  <c r="M4073" i="4"/>
  <c r="N4088" i="4"/>
  <c r="S4081" i="4"/>
  <c r="N4056" i="4"/>
  <c r="N4083" i="4"/>
  <c r="M4055" i="4"/>
  <c r="N4061" i="4"/>
  <c r="L4066" i="4"/>
  <c r="L4068" i="4"/>
  <c r="N4073" i="4"/>
  <c r="L4075" i="4"/>
  <c r="M4077" i="4"/>
  <c r="L4081" i="4"/>
  <c r="S4086" i="4"/>
  <c r="N4057" i="4"/>
  <c r="S4085" i="4"/>
  <c r="L4059" i="4"/>
  <c r="L4067" i="4"/>
  <c r="L4078" i="4"/>
  <c r="N4059" i="4"/>
  <c r="L4073" i="4"/>
  <c r="N4078" i="4"/>
  <c r="L4071" i="4"/>
  <c r="L4077" i="4"/>
  <c r="S4078" i="4"/>
  <c r="N4055" i="4"/>
  <c r="L4060" i="4"/>
  <c r="S4061" i="4"/>
  <c r="N4066" i="4"/>
  <c r="N4068" i="4"/>
  <c r="N4077" i="4"/>
  <c r="M4081" i="4"/>
  <c r="L4084" i="4"/>
  <c r="S4057" i="4"/>
  <c r="L4056" i="4"/>
  <c r="L4083" i="4"/>
  <c r="S4056" i="4"/>
  <c r="L4061" i="4"/>
  <c r="N4086" i="4"/>
  <c r="L4062" i="4"/>
  <c r="S4066" i="4"/>
  <c r="L4070" i="4"/>
  <c r="L4074" i="4"/>
  <c r="N4085" i="4"/>
  <c r="L4053" i="4"/>
  <c r="M4054" i="4"/>
  <c r="M4059" i="4"/>
  <c r="M4063" i="4"/>
  <c r="M4068" i="4"/>
  <c r="M4072" i="4"/>
  <c r="M4076" i="4"/>
  <c r="M4080" i="4"/>
  <c r="M4083" i="4"/>
  <c r="M4088" i="4"/>
  <c r="L4065" i="4"/>
  <c r="N4053" i="4"/>
  <c r="M4058" i="4"/>
  <c r="M4062" i="4"/>
  <c r="M4067" i="4"/>
  <c r="M4071" i="4"/>
  <c r="M4075" i="4"/>
  <c r="M4079" i="4"/>
  <c r="M4082" i="4"/>
  <c r="M4087" i="4"/>
  <c r="M4065" i="4"/>
  <c r="S4053" i="4"/>
  <c r="N4058" i="4"/>
  <c r="N4062" i="4"/>
  <c r="N4067" i="4"/>
  <c r="N4071" i="4"/>
  <c r="N4075" i="4"/>
  <c r="N4079" i="4"/>
  <c r="N4082" i="4"/>
  <c r="N4087" i="4"/>
  <c r="L4057" i="4"/>
  <c r="L4085" i="4"/>
  <c r="N4065" i="4"/>
  <c r="L4052" i="4"/>
  <c r="M4052" i="4"/>
  <c r="N4052" i="4"/>
  <c r="S4039" i="4"/>
  <c r="L4051" i="4"/>
  <c r="M4051" i="4"/>
  <c r="N4051" i="4"/>
  <c r="L4050" i="4"/>
  <c r="M4050" i="4"/>
  <c r="N4050" i="4"/>
  <c r="E218" i="3"/>
  <c r="F218" i="3" s="1"/>
  <c r="J217" i="3"/>
  <c r="L4049" i="4"/>
  <c r="M4049" i="4"/>
  <c r="N4049" i="4"/>
  <c r="L4048" i="4"/>
  <c r="M4048" i="4"/>
  <c r="N4048" i="4"/>
  <c r="L4047" i="4"/>
  <c r="M4047" i="4"/>
  <c r="N4047" i="4"/>
  <c r="L4046" i="4"/>
  <c r="M4046" i="4"/>
  <c r="N4046" i="4"/>
  <c r="N3977" i="4"/>
  <c r="N3989" i="4"/>
  <c r="S4012" i="4"/>
  <c r="S3977" i="4"/>
  <c r="M3989" i="4"/>
  <c r="S3989" i="4"/>
  <c r="S4036" i="4"/>
  <c r="N4029" i="4"/>
  <c r="N4016" i="4"/>
  <c r="M4043" i="4"/>
  <c r="S4016" i="4"/>
  <c r="N4043" i="4"/>
  <c r="L4014" i="4"/>
  <c r="L4039" i="4"/>
  <c r="M4039" i="4"/>
  <c r="S4043" i="4"/>
  <c r="L4018" i="4"/>
  <c r="S4029" i="4"/>
  <c r="S4020" i="4"/>
  <c r="N4025" i="4"/>
  <c r="L4041" i="4"/>
  <c r="M3981" i="4"/>
  <c r="N4021" i="4"/>
  <c r="S4025" i="4"/>
  <c r="L4028" i="4"/>
  <c r="L4037" i="4"/>
  <c r="N3981" i="4"/>
  <c r="L3988" i="4"/>
  <c r="L3993" i="4"/>
  <c r="L4013" i="4"/>
  <c r="N4017" i="4"/>
  <c r="S4021" i="4"/>
  <c r="L4024" i="4"/>
  <c r="M4028" i="4"/>
  <c r="L4033" i="4"/>
  <c r="M3993" i="4"/>
  <c r="L3996" i="4"/>
  <c r="N4013" i="4"/>
  <c r="S4017" i="4"/>
  <c r="L4020" i="4"/>
  <c r="M4024" i="4"/>
  <c r="N4028" i="4"/>
  <c r="L4030" i="4"/>
  <c r="S4044" i="4"/>
  <c r="N3996" i="4"/>
  <c r="S4013" i="4"/>
  <c r="L4016" i="4"/>
  <c r="M4020" i="4"/>
  <c r="N4024" i="4"/>
  <c r="L4026" i="4"/>
  <c r="N4040" i="4"/>
  <c r="S3982" i="4"/>
  <c r="L3991" i="4"/>
  <c r="L4000" i="4"/>
  <c r="N4012" i="4"/>
  <c r="L4022" i="4"/>
  <c r="N4036" i="4"/>
  <c r="S4040" i="4"/>
  <c r="M4012" i="4"/>
  <c r="N4044" i="4"/>
  <c r="L4015" i="4"/>
  <c r="L4019" i="4"/>
  <c r="L4023" i="4"/>
  <c r="L4027" i="4"/>
  <c r="L4031" i="4"/>
  <c r="L4034" i="4"/>
  <c r="L4038" i="4"/>
  <c r="L4042" i="4"/>
  <c r="M4015" i="4"/>
  <c r="M4019" i="4"/>
  <c r="M4023" i="4"/>
  <c r="M4027" i="4"/>
  <c r="M4031" i="4"/>
  <c r="M4034" i="4"/>
  <c r="M4038" i="4"/>
  <c r="M4042" i="4"/>
  <c r="N4038" i="4"/>
  <c r="N4042" i="4"/>
  <c r="N4015" i="4"/>
  <c r="N4019" i="4"/>
  <c r="N4023" i="4"/>
  <c r="N4027" i="4"/>
  <c r="N4031" i="4"/>
  <c r="N4034" i="4"/>
  <c r="M4014" i="4"/>
  <c r="M4018" i="4"/>
  <c r="M4022" i="4"/>
  <c r="M4026" i="4"/>
  <c r="M4030" i="4"/>
  <c r="M4033" i="4"/>
  <c r="M4037" i="4"/>
  <c r="M4041" i="4"/>
  <c r="N4014" i="4"/>
  <c r="L4017" i="4"/>
  <c r="N4018" i="4"/>
  <c r="L4021" i="4"/>
  <c r="N4022" i="4"/>
  <c r="L4025" i="4"/>
  <c r="N4026" i="4"/>
  <c r="L4029" i="4"/>
  <c r="N4030" i="4"/>
  <c r="L4032" i="4"/>
  <c r="N4033" i="4"/>
  <c r="L4036" i="4"/>
  <c r="N4037" i="4"/>
  <c r="L4040" i="4"/>
  <c r="N4041" i="4"/>
  <c r="L4044" i="4"/>
  <c r="M150" i="1"/>
  <c r="G144" i="1"/>
  <c r="H144" i="1" s="1"/>
  <c r="H146" i="1"/>
  <c r="H142" i="1"/>
  <c r="G140" i="1"/>
  <c r="H140" i="1" s="1"/>
  <c r="G143" i="1"/>
  <c r="H143" i="1" s="1"/>
  <c r="G149" i="1"/>
  <c r="H149" i="1" s="1"/>
  <c r="G147" i="1"/>
  <c r="G139" i="1"/>
  <c r="H139" i="1" s="1"/>
  <c r="H145" i="1"/>
  <c r="H147" i="1"/>
  <c r="G148" i="1"/>
  <c r="H148" i="1"/>
  <c r="N4003" i="4"/>
  <c r="M4003" i="4"/>
  <c r="J216" i="3"/>
  <c r="L3981" i="4"/>
  <c r="N3982" i="4"/>
  <c r="L3998" i="4"/>
  <c r="L4001" i="4"/>
  <c r="S4009" i="4"/>
  <c r="L3979" i="4"/>
  <c r="L3986" i="4"/>
  <c r="N4001" i="4"/>
  <c r="S4003" i="4"/>
  <c r="M3986" i="4"/>
  <c r="S4001" i="4"/>
  <c r="M4008" i="4"/>
  <c r="L3982" i="4"/>
  <c r="N3984" i="4"/>
  <c r="N3994" i="4"/>
  <c r="N4008" i="4"/>
  <c r="S3994" i="4"/>
  <c r="S4008" i="4"/>
  <c r="L3978" i="4"/>
  <c r="L3985" i="4"/>
  <c r="N3986" i="4"/>
  <c r="N3988" i="4"/>
  <c r="N3993" i="4"/>
  <c r="N3998" i="4"/>
  <c r="N4000" i="4"/>
  <c r="M3978" i="4"/>
  <c r="L3980" i="4"/>
  <c r="L3983" i="4"/>
  <c r="M3985" i="4"/>
  <c r="L3990" i="4"/>
  <c r="L3997" i="4"/>
  <c r="S3998" i="4"/>
  <c r="L4002" i="4"/>
  <c r="L4007" i="4"/>
  <c r="N3978" i="4"/>
  <c r="N3980" i="4"/>
  <c r="N3985" i="4"/>
  <c r="M3990" i="4"/>
  <c r="L3992" i="4"/>
  <c r="L3995" i="4"/>
  <c r="M3997" i="4"/>
  <c r="M4002" i="4"/>
  <c r="L4009" i="4"/>
  <c r="L4011" i="4"/>
  <c r="S4004" i="4"/>
  <c r="N3990" i="4"/>
  <c r="N3992" i="4"/>
  <c r="N3997" i="4"/>
  <c r="N4002" i="4"/>
  <c r="M4009" i="4"/>
  <c r="L3984" i="4"/>
  <c r="L3987" i="4"/>
  <c r="L3999" i="4"/>
  <c r="M3977" i="4"/>
  <c r="N4004" i="4"/>
  <c r="M3980" i="4"/>
  <c r="M3984" i="4"/>
  <c r="M3988" i="4"/>
  <c r="M3992" i="4"/>
  <c r="M3996" i="4"/>
  <c r="M4000" i="4"/>
  <c r="M4007" i="4"/>
  <c r="M4011" i="4"/>
  <c r="L4006" i="4"/>
  <c r="N4007" i="4"/>
  <c r="L4010" i="4"/>
  <c r="N4011" i="4"/>
  <c r="L4005" i="4"/>
  <c r="M3979" i="4"/>
  <c r="M3983" i="4"/>
  <c r="M3987" i="4"/>
  <c r="M3991" i="4"/>
  <c r="M3995" i="4"/>
  <c r="M3999" i="4"/>
  <c r="M4006" i="4"/>
  <c r="M4010" i="4"/>
  <c r="M4005" i="4"/>
  <c r="N3979" i="4"/>
  <c r="N3983" i="4"/>
  <c r="N3987" i="4"/>
  <c r="N3991" i="4"/>
  <c r="N3995" i="4"/>
  <c r="N3999" i="4"/>
  <c r="N4006" i="4"/>
  <c r="N4010" i="4"/>
  <c r="L4004" i="4"/>
  <c r="N4005" i="4"/>
  <c r="L3955" i="4"/>
  <c r="M3955" i="4"/>
  <c r="L3969" i="4"/>
  <c r="M3969" i="4"/>
  <c r="M3947" i="4"/>
  <c r="M3957" i="4"/>
  <c r="S3969" i="4"/>
  <c r="N3957" i="4"/>
  <c r="L3964" i="4"/>
  <c r="L3972" i="4"/>
  <c r="L3880" i="4"/>
  <c r="S3957" i="4"/>
  <c r="M3964" i="4"/>
  <c r="N3972" i="4"/>
  <c r="S3952" i="4"/>
  <c r="S3964" i="4"/>
  <c r="S3972" i="4"/>
  <c r="L3875" i="4"/>
  <c r="L3905" i="4"/>
  <c r="L3929" i="4"/>
  <c r="L3974" i="4"/>
  <c r="N3974" i="4"/>
  <c r="L3948" i="4"/>
  <c r="L3953" i="4"/>
  <c r="S3974" i="4"/>
  <c r="M3948" i="4"/>
  <c r="M3953" i="4"/>
  <c r="S3880" i="4"/>
  <c r="S3948" i="4"/>
  <c r="S3953" i="4"/>
  <c r="M3968" i="4"/>
  <c r="S3896" i="4"/>
  <c r="M3952" i="4"/>
  <c r="N3968" i="4"/>
  <c r="M3904" i="4"/>
  <c r="M3943" i="4"/>
  <c r="N3952" i="4"/>
  <c r="M3959" i="4"/>
  <c r="S3968" i="4"/>
  <c r="L3944" i="4"/>
  <c r="L3943" i="4"/>
  <c r="L3959" i="4"/>
  <c r="L3945" i="4"/>
  <c r="L3947" i="4"/>
  <c r="L3956" i="4"/>
  <c r="L3961" i="4"/>
  <c r="L3963" i="4"/>
  <c r="L3971" i="4"/>
  <c r="M3945" i="4"/>
  <c r="M3956" i="4"/>
  <c r="M3961" i="4"/>
  <c r="M3963" i="4"/>
  <c r="M3971" i="4"/>
  <c r="N3945" i="4"/>
  <c r="M3944" i="4"/>
  <c r="M3949" i="4"/>
  <c r="M3951" i="4"/>
  <c r="S3956" i="4"/>
  <c r="M3960" i="4"/>
  <c r="S3961" i="4"/>
  <c r="M3965" i="4"/>
  <c r="M3967" i="4"/>
  <c r="S3971" i="4"/>
  <c r="L3942" i="4"/>
  <c r="L3951" i="4"/>
  <c r="L3960" i="4"/>
  <c r="L3965" i="4"/>
  <c r="L3967" i="4"/>
  <c r="N3944" i="4"/>
  <c r="N3949" i="4"/>
  <c r="N3960" i="4"/>
  <c r="N3965" i="4"/>
  <c r="L3949" i="4"/>
  <c r="S3942" i="4"/>
  <c r="N3946" i="4"/>
  <c r="N3950" i="4"/>
  <c r="N3954" i="4"/>
  <c r="N3958" i="4"/>
  <c r="N3962" i="4"/>
  <c r="N3966" i="4"/>
  <c r="N3970" i="4"/>
  <c r="N3973" i="4"/>
  <c r="N3975" i="4"/>
  <c r="S3946" i="4"/>
  <c r="S3950" i="4"/>
  <c r="S3954" i="4"/>
  <c r="S3958" i="4"/>
  <c r="S3962" i="4"/>
  <c r="S3966" i="4"/>
  <c r="S3970" i="4"/>
  <c r="S3973" i="4"/>
  <c r="S3975" i="4"/>
  <c r="L3976" i="4"/>
  <c r="M3976" i="4"/>
  <c r="M3942" i="4"/>
  <c r="N3943" i="4"/>
  <c r="L3946" i="4"/>
  <c r="N3947" i="4"/>
  <c r="L3950" i="4"/>
  <c r="N3951" i="4"/>
  <c r="L3954" i="4"/>
  <c r="N3955" i="4"/>
  <c r="L3958" i="4"/>
  <c r="N3959" i="4"/>
  <c r="L3962" i="4"/>
  <c r="N3963" i="4"/>
  <c r="L3966" i="4"/>
  <c r="N3967" i="4"/>
  <c r="L3970" i="4"/>
  <c r="L3973" i="4"/>
  <c r="L3975" i="4"/>
  <c r="N3976" i="4"/>
  <c r="L3941" i="4"/>
  <c r="M3941" i="4"/>
  <c r="N3941" i="4"/>
  <c r="M3940" i="4"/>
  <c r="L3940" i="4"/>
  <c r="S3939" i="4"/>
  <c r="M3939" i="4"/>
  <c r="N3939" i="4"/>
  <c r="S3940" i="4"/>
  <c r="L3928" i="4"/>
  <c r="N3928" i="4"/>
  <c r="L3923" i="4"/>
  <c r="N3932" i="4"/>
  <c r="M3875" i="4"/>
  <c r="N3912" i="4"/>
  <c r="L3938" i="4"/>
  <c r="M3938" i="4"/>
  <c r="N3938" i="4"/>
  <c r="L3937" i="4"/>
  <c r="M3937" i="4"/>
  <c r="N3937" i="4"/>
  <c r="M3929" i="4"/>
  <c r="M3927" i="4"/>
  <c r="S3884" i="4"/>
  <c r="N3905" i="4"/>
  <c r="L3908" i="4"/>
  <c r="M3921" i="4"/>
  <c r="N3924" i="4"/>
  <c r="N3917" i="4"/>
  <c r="M3905" i="4"/>
  <c r="S3917" i="4"/>
  <c r="N3929" i="4"/>
  <c r="N3934" i="4"/>
  <c r="L3896" i="4"/>
  <c r="S3905" i="4"/>
  <c r="M3915" i="4"/>
  <c r="L3909" i="4"/>
  <c r="N3936" i="4"/>
  <c r="S3912" i="4"/>
  <c r="M3931" i="4"/>
  <c r="S3935" i="4"/>
  <c r="N3935" i="4"/>
  <c r="M3911" i="4"/>
  <c r="L3916" i="4"/>
  <c r="S3934" i="4"/>
  <c r="N3916" i="4"/>
  <c r="N3909" i="4"/>
  <c r="L3912" i="4"/>
  <c r="L3919" i="4"/>
  <c r="S3924" i="4"/>
  <c r="S3929" i="4"/>
  <c r="L3935" i="4"/>
  <c r="M3907" i="4"/>
  <c r="M3917" i="4"/>
  <c r="M3919" i="4"/>
  <c r="N3922" i="4"/>
  <c r="L3933" i="4"/>
  <c r="S3908" i="4"/>
  <c r="N3913" i="4"/>
  <c r="N3920" i="4"/>
  <c r="N3925" i="4"/>
  <c r="N3930" i="4"/>
  <c r="L3907" i="4"/>
  <c r="N3910" i="4"/>
  <c r="S3913" i="4"/>
  <c r="S3920" i="4"/>
  <c r="S3925" i="4"/>
  <c r="S3930" i="4"/>
  <c r="M3909" i="4"/>
  <c r="L3911" i="4"/>
  <c r="N3914" i="4"/>
  <c r="M3916" i="4"/>
  <c r="L3921" i="4"/>
  <c r="N3926" i="4"/>
  <c r="M3928" i="4"/>
  <c r="L3931" i="4"/>
  <c r="N3906" i="4"/>
  <c r="M3908" i="4"/>
  <c r="L3913" i="4"/>
  <c r="L3920" i="4"/>
  <c r="N3921" i="4"/>
  <c r="M3923" i="4"/>
  <c r="L3925" i="4"/>
  <c r="L3930" i="4"/>
  <c r="N3931" i="4"/>
  <c r="M3933" i="4"/>
  <c r="L3915" i="4"/>
  <c r="N3918" i="4"/>
  <c r="L3924" i="4"/>
  <c r="L3927" i="4"/>
  <c r="L3934" i="4"/>
  <c r="L3904" i="4"/>
  <c r="S3906" i="4"/>
  <c r="S3910" i="4"/>
  <c r="S3914" i="4"/>
  <c r="S3918" i="4"/>
  <c r="S3922" i="4"/>
  <c r="S3926" i="4"/>
  <c r="S3932" i="4"/>
  <c r="S3936" i="4"/>
  <c r="N3904" i="4"/>
  <c r="L3906" i="4"/>
  <c r="N3907" i="4"/>
  <c r="L3910" i="4"/>
  <c r="N3911" i="4"/>
  <c r="L3914" i="4"/>
  <c r="N3915" i="4"/>
  <c r="L3918" i="4"/>
  <c r="N3919" i="4"/>
  <c r="L3922" i="4"/>
  <c r="N3923" i="4"/>
  <c r="L3926" i="4"/>
  <c r="N3927" i="4"/>
  <c r="L3932" i="4"/>
  <c r="N3933" i="4"/>
  <c r="L3936" i="4"/>
  <c r="M149" i="1"/>
  <c r="S3868" i="4"/>
  <c r="L3887" i="4"/>
  <c r="L3900" i="4"/>
  <c r="L3889" i="4"/>
  <c r="M3887" i="4"/>
  <c r="S3889" i="4"/>
  <c r="N3887" i="4"/>
  <c r="L3903" i="4"/>
  <c r="M3903" i="4"/>
  <c r="N3903" i="4"/>
  <c r="S3876" i="4"/>
  <c r="L3884" i="4"/>
  <c r="S3892" i="4"/>
  <c r="L3894" i="4"/>
  <c r="S3881" i="4"/>
  <c r="L3877" i="4"/>
  <c r="S3890" i="4"/>
  <c r="L3872" i="4"/>
  <c r="M3882" i="4"/>
  <c r="L3892" i="4"/>
  <c r="M3898" i="4"/>
  <c r="S3897" i="4"/>
  <c r="S3871" i="4"/>
  <c r="L3882" i="4"/>
  <c r="L3874" i="4"/>
  <c r="N3882" i="4"/>
  <c r="M3892" i="4"/>
  <c r="S3898" i="4"/>
  <c r="L3898" i="4"/>
  <c r="S3874" i="4"/>
  <c r="S3901" i="4"/>
  <c r="L3878" i="4"/>
  <c r="M3878" i="4"/>
  <c r="N3878" i="4"/>
  <c r="M3877" i="4"/>
  <c r="N3877" i="4"/>
  <c r="S3877" i="4"/>
  <c r="J212" i="3"/>
  <c r="S3893" i="4"/>
  <c r="M3870" i="4"/>
  <c r="M3872" i="4"/>
  <c r="M3874" i="4"/>
  <c r="M3880" i="4"/>
  <c r="M3884" i="4"/>
  <c r="M3889" i="4"/>
  <c r="M3896" i="4"/>
  <c r="L3895" i="4"/>
  <c r="N3870" i="4"/>
  <c r="N3872" i="4"/>
  <c r="S3888" i="4"/>
  <c r="L3870" i="4"/>
  <c r="L3899" i="4"/>
  <c r="L3868" i="4"/>
  <c r="L3871" i="4"/>
  <c r="L3891" i="4"/>
  <c r="L3876" i="4"/>
  <c r="L3879" i="4"/>
  <c r="L3881" i="4"/>
  <c r="L3883" i="4"/>
  <c r="L3888" i="4"/>
  <c r="L3890" i="4"/>
  <c r="L3893" i="4"/>
  <c r="L3897" i="4"/>
  <c r="L3901" i="4"/>
  <c r="M3894" i="4"/>
  <c r="S3891" i="4"/>
  <c r="S3883" i="4"/>
  <c r="M3868" i="4"/>
  <c r="M3871" i="4"/>
  <c r="M3891" i="4"/>
  <c r="M3876" i="4"/>
  <c r="M3879" i="4"/>
  <c r="M3881" i="4"/>
  <c r="M3883" i="4"/>
  <c r="M3888" i="4"/>
  <c r="M3890" i="4"/>
  <c r="M3893" i="4"/>
  <c r="M3897" i="4"/>
  <c r="M3901" i="4"/>
  <c r="L3902" i="4"/>
  <c r="N3894" i="4"/>
  <c r="S3879" i="4"/>
  <c r="M3900" i="4"/>
  <c r="N3900" i="4"/>
  <c r="S3900" i="4"/>
  <c r="S3899" i="4"/>
  <c r="N3899" i="4"/>
  <c r="M3899" i="4"/>
  <c r="M148" i="1"/>
  <c r="S3902" i="4"/>
  <c r="N3902" i="4"/>
  <c r="M3902" i="4"/>
  <c r="M3873" i="4"/>
  <c r="N3873" i="4"/>
  <c r="L3873" i="4"/>
  <c r="S3895" i="4"/>
  <c r="N3895" i="4"/>
  <c r="M3895" i="4"/>
  <c r="S3875" i="4"/>
  <c r="L3886" i="4"/>
  <c r="M3886" i="4"/>
  <c r="N3886" i="4"/>
  <c r="L3885" i="4"/>
  <c r="M3885" i="4"/>
  <c r="N3885" i="4"/>
  <c r="L3869" i="4"/>
  <c r="M3869" i="4"/>
  <c r="N3869" i="4"/>
  <c r="L3865" i="4"/>
  <c r="M3865" i="4"/>
  <c r="N3865" i="4"/>
  <c r="L3853" i="4"/>
  <c r="N3840" i="4"/>
  <c r="S3840" i="4"/>
  <c r="S3853" i="4"/>
  <c r="M3847" i="4"/>
  <c r="L3857" i="4"/>
  <c r="N3847" i="4"/>
  <c r="N3857" i="4"/>
  <c r="S3836" i="4"/>
  <c r="S3857" i="4"/>
  <c r="L3861" i="4"/>
  <c r="N3836" i="4"/>
  <c r="S3858" i="4"/>
  <c r="S3861" i="4"/>
  <c r="S3845" i="4"/>
  <c r="L3849" i="4"/>
  <c r="L3864" i="4"/>
  <c r="S3841" i="4"/>
  <c r="M3845" i="4"/>
  <c r="L3733" i="4"/>
  <c r="L3840" i="4"/>
  <c r="S3849" i="4"/>
  <c r="L3858" i="4"/>
  <c r="L3860" i="4"/>
  <c r="N3864" i="4"/>
  <c r="M3858" i="4"/>
  <c r="M3860" i="4"/>
  <c r="L3862" i="4"/>
  <c r="M3836" i="4"/>
  <c r="N3860" i="4"/>
  <c r="M3862" i="4"/>
  <c r="L3844" i="4"/>
  <c r="N3844" i="4"/>
  <c r="S3844" i="4"/>
  <c r="L3837" i="4"/>
  <c r="S3837" i="4"/>
  <c r="J210" i="3"/>
  <c r="M147" i="1"/>
  <c r="S3854" i="4"/>
  <c r="N3845" i="4"/>
  <c r="L3847" i="4"/>
  <c r="N3853" i="4"/>
  <c r="L3852" i="4"/>
  <c r="L3846" i="4"/>
  <c r="N3838" i="4"/>
  <c r="L3841" i="4"/>
  <c r="L3843" i="4"/>
  <c r="N3846" i="4"/>
  <c r="N3850" i="4"/>
  <c r="N3852" i="4"/>
  <c r="L3854" i="4"/>
  <c r="L3856" i="4"/>
  <c r="L3838" i="4"/>
  <c r="L3850" i="4"/>
  <c r="S3838" i="4"/>
  <c r="M3841" i="4"/>
  <c r="M3843" i="4"/>
  <c r="S3846" i="4"/>
  <c r="S3850" i="4"/>
  <c r="M3854" i="4"/>
  <c r="M3856" i="4"/>
  <c r="M3852" i="4"/>
  <c r="N3837" i="4"/>
  <c r="N3843" i="4"/>
  <c r="N3849" i="4"/>
  <c r="N3856" i="4"/>
  <c r="L3851" i="4"/>
  <c r="L3859" i="4"/>
  <c r="N3839" i="4"/>
  <c r="N3842" i="4"/>
  <c r="N3848" i="4"/>
  <c r="N3851" i="4"/>
  <c r="N3855" i="4"/>
  <c r="N3859" i="4"/>
  <c r="N3863" i="4"/>
  <c r="L3839" i="4"/>
  <c r="L3855" i="4"/>
  <c r="S3839" i="4"/>
  <c r="S3842" i="4"/>
  <c r="S3848" i="4"/>
  <c r="S3851" i="4"/>
  <c r="S3855" i="4"/>
  <c r="S3859" i="4"/>
  <c r="S3863" i="4"/>
  <c r="N3862" i="4"/>
  <c r="M3861" i="4"/>
  <c r="M3864" i="4"/>
  <c r="L3863" i="4"/>
  <c r="L3842" i="4"/>
  <c r="L3848" i="4"/>
  <c r="E206" i="3"/>
  <c r="F206" i="3" s="1"/>
  <c r="E207" i="3"/>
  <c r="F207" i="3" s="1"/>
  <c r="L3794" i="4"/>
  <c r="L3798" i="4"/>
  <c r="M3730" i="4"/>
  <c r="N3809" i="4"/>
  <c r="L3825" i="4"/>
  <c r="N3804" i="4"/>
  <c r="S3835" i="4"/>
  <c r="L3815" i="4"/>
  <c r="M3815" i="4"/>
  <c r="N3815" i="4"/>
  <c r="L3785" i="4"/>
  <c r="L3829" i="4"/>
  <c r="S3730" i="4"/>
  <c r="N3830" i="4"/>
  <c r="N3834" i="4"/>
  <c r="S3830" i="4"/>
  <c r="S3804" i="4"/>
  <c r="S3818" i="4"/>
  <c r="M3834" i="4"/>
  <c r="M3809" i="4"/>
  <c r="M3816" i="4"/>
  <c r="N3819" i="4"/>
  <c r="S3809" i="4"/>
  <c r="S3826" i="4"/>
  <c r="M3829" i="4"/>
  <c r="M3806" i="4"/>
  <c r="N3813" i="4"/>
  <c r="N3829" i="4"/>
  <c r="N3823" i="4"/>
  <c r="S3823" i="4"/>
  <c r="L3804" i="4"/>
  <c r="M3811" i="4"/>
  <c r="S3813" i="4"/>
  <c r="N3826" i="4"/>
  <c r="L3834" i="4"/>
  <c r="N3814" i="4"/>
  <c r="L3822" i="4"/>
  <c r="N3805" i="4"/>
  <c r="S3810" i="4"/>
  <c r="L3813" i="4"/>
  <c r="M3818" i="4"/>
  <c r="N3822" i="4"/>
  <c r="S3825" i="4"/>
  <c r="S3819" i="4"/>
  <c r="M3825" i="4"/>
  <c r="M3831" i="4"/>
  <c r="N3810" i="4"/>
  <c r="S3814" i="4"/>
  <c r="L3818" i="4"/>
  <c r="M3822" i="4"/>
  <c r="M3827" i="4"/>
  <c r="S3805" i="4"/>
  <c r="M3820" i="4"/>
  <c r="N3835" i="4"/>
  <c r="L3803" i="4"/>
  <c r="M3803" i="4"/>
  <c r="L3808" i="4"/>
  <c r="L3812" i="4"/>
  <c r="L3817" i="4"/>
  <c r="L3821" i="4"/>
  <c r="L3824" i="4"/>
  <c r="L3828" i="4"/>
  <c r="L3833" i="4"/>
  <c r="L3832" i="4"/>
  <c r="N3803" i="4"/>
  <c r="M3808" i="4"/>
  <c r="M3812" i="4"/>
  <c r="M3817" i="4"/>
  <c r="M3821" i="4"/>
  <c r="M3824" i="4"/>
  <c r="M3828" i="4"/>
  <c r="M3833" i="4"/>
  <c r="M3832" i="4"/>
  <c r="L3806" i="4"/>
  <c r="N3808" i="4"/>
  <c r="L3811" i="4"/>
  <c r="N3812" i="4"/>
  <c r="L3816" i="4"/>
  <c r="N3817" i="4"/>
  <c r="L3820" i="4"/>
  <c r="N3821" i="4"/>
  <c r="N3824" i="4"/>
  <c r="L3827" i="4"/>
  <c r="N3828" i="4"/>
  <c r="L3831" i="4"/>
  <c r="N3833" i="4"/>
  <c r="N3832" i="4"/>
  <c r="L3807" i="4"/>
  <c r="M3807" i="4"/>
  <c r="L3805" i="4"/>
  <c r="N3806" i="4"/>
  <c r="L3810" i="4"/>
  <c r="N3811" i="4"/>
  <c r="L3814" i="4"/>
  <c r="N3816" i="4"/>
  <c r="L3819" i="4"/>
  <c r="N3820" i="4"/>
  <c r="L3823" i="4"/>
  <c r="L3826" i="4"/>
  <c r="N3827" i="4"/>
  <c r="L3830" i="4"/>
  <c r="N3831" i="4"/>
  <c r="L3835" i="4"/>
  <c r="N3807" i="4"/>
  <c r="N146" i="1"/>
  <c r="N145" i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 s="1"/>
  <c r="K138" i="1"/>
  <c r="L138" i="1"/>
  <c r="M138" i="1"/>
  <c r="E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I136" i="1"/>
  <c r="J136" i="1" s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F134" i="1"/>
  <c r="G134" i="1" s="1"/>
  <c r="I3268" i="4"/>
  <c r="S3268" i="4" s="1"/>
  <c r="G3268" i="4"/>
  <c r="I3269" i="4"/>
  <c r="S3269" i="4" s="1"/>
  <c r="G3269" i="4"/>
  <c r="E131" i="1"/>
  <c r="M131" i="1" s="1"/>
  <c r="F131" i="1"/>
  <c r="G131" i="1" s="1"/>
  <c r="I131" i="1"/>
  <c r="J131" i="1" s="1"/>
  <c r="K131" i="1"/>
  <c r="L131" i="1"/>
  <c r="E132" i="1"/>
  <c r="M132" i="1" s="1"/>
  <c r="F132" i="1"/>
  <c r="G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I130" i="1"/>
  <c r="J130" i="1" s="1"/>
  <c r="K130" i="1"/>
  <c r="L130" i="1"/>
  <c r="N130" i="1"/>
  <c r="E130" i="1"/>
  <c r="M130" i="1" s="1"/>
  <c r="F130" i="1"/>
  <c r="G130" i="1" s="1"/>
  <c r="H130" i="1" s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N129" i="1"/>
  <c r="E129" i="1"/>
  <c r="M129" i="1" s="1"/>
  <c r="G129" i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I128" i="1"/>
  <c r="J128" i="1" s="1"/>
  <c r="K128" i="1"/>
  <c r="L128" i="1"/>
  <c r="M128" i="1"/>
  <c r="F128" i="1"/>
  <c r="N128" i="1" s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H131" i="1" l="1"/>
  <c r="H134" i="1"/>
  <c r="G138" i="1"/>
  <c r="H129" i="1"/>
  <c r="H132" i="1"/>
  <c r="H138" i="1"/>
  <c r="G128" i="1"/>
  <c r="H128" i="1" s="1"/>
  <c r="H136" i="1"/>
  <c r="H137" i="1"/>
  <c r="H127" i="1"/>
  <c r="L3462" i="4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E121" i="1"/>
  <c r="M121" i="1" s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 s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M108" i="1" s="1"/>
  <c r="F108" i="1"/>
  <c r="G108" i="1" s="1"/>
  <c r="I108" i="1"/>
  <c r="J108" i="1" s="1"/>
  <c r="K108" i="1"/>
  <c r="L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E98" i="1"/>
  <c r="M98" i="1" s="1"/>
  <c r="F98" i="1"/>
  <c r="G98" i="1" s="1"/>
  <c r="I98" i="1"/>
  <c r="J98" i="1" s="1"/>
  <c r="K98" i="1"/>
  <c r="L98" i="1"/>
  <c r="E102" i="1"/>
  <c r="M102" i="1" s="1"/>
  <c r="F102" i="1"/>
  <c r="G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N98" i="1" l="1"/>
  <c r="H108" i="1"/>
  <c r="G119" i="1"/>
  <c r="N107" i="1"/>
  <c r="H110" i="1"/>
  <c r="G122" i="1"/>
  <c r="H122" i="1" s="1"/>
  <c r="N95" i="1"/>
  <c r="H102" i="1"/>
  <c r="N101" i="1"/>
  <c r="G100" i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E72" i="1"/>
  <c r="F72" i="1"/>
  <c r="N72" i="1" s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70" i="1" l="1"/>
  <c r="G72" i="1"/>
  <c r="G81" i="1"/>
  <c r="H81" i="1" s="1"/>
  <c r="G78" i="1"/>
  <c r="H78" i="1" s="1"/>
  <c r="G69" i="1"/>
  <c r="H69" i="1" s="1"/>
  <c r="G77" i="1"/>
  <c r="H77" i="1" s="1"/>
  <c r="G82" i="1"/>
  <c r="H82" i="1" s="1"/>
  <c r="G79" i="1"/>
  <c r="H79" i="1" s="1"/>
  <c r="H70" i="1"/>
  <c r="H54" i="1"/>
  <c r="H80" i="1"/>
  <c r="H72" i="1"/>
  <c r="H58" i="1"/>
  <c r="N71" i="1"/>
  <c r="H84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<sst xmlns="http://schemas.openxmlformats.org/spreadsheetml/2006/main" count="17173" uniqueCount="543">
  <si>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</si>
  <si>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</si>
  <si>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</si>
  <si>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</si>
  <si>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</si>
  <si>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</si>
  <si>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</si>
  <si>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</si>
  <si>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</si>
  <si>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</si>
  <si>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</si>
  <si>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</si>
  <si>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</si>
  <si>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</si>
  <si>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</si>
  <si>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</si>
  <si>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</si>
  <si>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</si>
  <si>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</si>
  <si>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</si>
  <si>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</si>
  <si>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</si>
  <si>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</si>
  <si>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</si>
  <si>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</si>
  <si>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</si>
  <si>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</si>
  <si>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</si>
  <si>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</si>
  <si>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</si>
  <si>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</si>
  <si>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</si>
  <si>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</si>
  <si>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</si>
  <si>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</si>
  <si>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</si>
  <si>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</si>
  <si>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</si>
  <si>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</si>
  <si>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</si>
  <si>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</si>
  <si>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</si>
  <si>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</si>
  <si>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</si>
  <si>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</si>
  <si>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</si>
  <si>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</si>
  <si>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</si>
  <si>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</si>
  <si>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</si>
  <si>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</si>
  <si>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</si>
  <si>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</si>
  <si>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</si>
  <si>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</si>
  <si>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</si>
  <si>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</si>
  <si>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</si>
  <si>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</si>
  <si>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</si>
  <si>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</si>
  <si>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</si>
  <si>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</si>
  <si>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</si>
  <si>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</si>
  <si>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</si>
  <si>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</si>
  <si>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</si>
  <si>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</si>
  <si>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</si>
  <si>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</si>
  <si>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</si>
  <si>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</si>
  <si>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</si>
  <si>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</si>
  <si>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</si>
  <si>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</si>
  <si>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</si>
  <si>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</si>
  <si>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</si>
  <si>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</si>
  <si>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</si>
  <si>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</si>
  <si>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</si>
  <si>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</si>
  <si>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</si>
  <si>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</si>
  <si>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</si>
  <si>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</si>
  <si>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</si>
  <si>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</si>
  <si>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</si>
  <si>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</si>
  <si>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</si>
  <si>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</si>
  <si>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</si>
  <si>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</si>
  <si>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</si>
  <si>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</si>
  <si>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</si>
  <si>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</si>
  <si>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</si>
  <si>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</si>
  <si>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</si>
  <si>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</si>
  <si>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</si>
  <si>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</si>
  <si>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</si>
  <si>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</si>
  <si>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</si>
  <si>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</si>
  <si>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</si>
  <si>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</si>
  <si>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</si>
  <si>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</si>
  <si>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</si>
  <si>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</si>
  <si>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</si>
  <si>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</si>
  <si>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</si>
  <si>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</si>
  <si>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</si>
  <si>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</si>
  <si>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</si>
  <si>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</si>
  <si>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</si>
  <si>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</si>
  <si>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</si>
  <si>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</si>
  <si>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</si>
  <si>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</si>
  <si>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</si>
  <si>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</si>
  <si>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</si>
  <si>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</si>
  <si>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</si>
  <si>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</si>
  <si>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</si>
  <si>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</si>
  <si>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</si>
  <si>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</si>
  <si>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</si>
  <si>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</si>
  <si>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</si>
  <si>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</si>
  <si>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</si>
  <si>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</si>
  <si>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</si>
  <si>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</si>
  <si>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</si>
  <si>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</si>
  <si>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</si>
  <si>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</si>
  <si>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</si>
  <si>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</si>
  <si>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</si>
  <si>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</si>
  <si>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</si>
  <si>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</si>
  <si>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</si>
  <si>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</si>
  <si>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</si>
  <si>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</si>
  <si>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</si>
  <si>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</si>
  <si>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</si>
  <si>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</si>
  <si>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</si>
  <si>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</si>
  <si>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</si>
  <si>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</si>
  <si>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</si>
  <si>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</si>
  <si>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</si>
  <si>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</si>
  <si>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</si>
  <si>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</si>
  <si>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</si>
  <si>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</si>
  <si>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</si>
  <si>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</si>
  <si>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</si>
  <si>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</si>
  <si>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</si>
  <si>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</si>
  <si>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</si>
  <si>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</si>
  <si>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</si>
  <si>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</si>
  <si>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</si>
  <si>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</si>
  <si>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</si>
  <si>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</si>
  <si>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</si>
  <si>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</si>
  <si>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</si>
  <si>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</si>
  <si>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</si>
  <si>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</si>
  <si>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</si>
  <si>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</si>
  <si>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</si>
  <si>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</si>
  <si>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</si>
  <si>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</si>
  <si>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</si>
  <si>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</si>
  <si>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</si>
  <si>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</si>
  <si>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</si>
  <si>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</si>
  <si>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</si>
  <si>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</si>
  <si>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</si>
  <si>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</si>
  <si>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</si>
  <si>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</si>
  <si>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</si>
  <si>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</si>
  <si>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</si>
  <si>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</si>
  <si>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</si>
  <si>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</si>
  <si>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</si>
  <si>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</si>
  <si>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</si>
  <si>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</si>
  <si>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</si>
  <si>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</si>
  <si>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</si>
  <si>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</si>
  <si>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</si>
  <si>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</si>
  <si>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</si>
  <si>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</si>
  <si>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</si>
  <si>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</si>
  <si>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</si>
  <si>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</si>
  <si>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</si>
  <si>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</si>
  <si>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</si>
  <si>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</si>
  <si>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</si>
  <si>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</si>
  <si>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</si>
  <si>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</si>
  <si>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</si>
  <si>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</si>
  <si>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</si>
  <si>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</si>
  <si>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</si>
  <si>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</si>
  <si>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</si>
  <si>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</si>
  <si>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</si>
  <si>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</si>
  <si>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</si>
  <si>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</si>
  <si>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</si>
  <si>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</si>
  <si>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</si>
  <si>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</si>
  <si>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</si>
  <si>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</si>
  <si>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</si>
  <si>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</si>
  <si>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</si>
  <si>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</si>
  <si>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</si>
  <si>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</si>
  <si>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</si>
  <si>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</si>
  <si>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</si>
  <si>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</si>
  <si>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</si>
  <si>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</si>
  <si>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</si>
  <si>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</si>
  <si>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</si>
  <si>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</si>
  <si>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</si>
  <si>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</si>
  <si>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</si>
  <si>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</si>
  <si>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</si>
  <si>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</si>
  <si>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</si>
  <si>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</si>
  <si>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</si>
  <si>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</si>
  <si>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</si>
  <si>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</si>
  <si>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</si>
  <si>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</si>
  <si>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</si>
  <si>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</si>
  <si>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</si>
  <si>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</si>
  <si>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</si>
  <si>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</si>
  <si>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</si>
  <si>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</si>
  <si>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</si>
  <si>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</si>
  <si>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</si>
  <si>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</si>
  <si>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</si>
  <si>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</si>
  <si>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</si>
  <si>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</si>
  <si>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</si>
  <si>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</si>
  <si>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</si>
  <si>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</si>
  <si>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</si>
  <si>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</si>
  <si>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</si>
  <si>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</si>
  <si>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</si>
  <si>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</si>
  <si>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</si>
  <si>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</si>
  <si>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</si>
  <si>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</si>
  <si>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</si>
  <si>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</si>
  <si>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</si>
  <si>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</si>
  <si>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</si>
  <si>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</si>
  <si>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</si>
  <si>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</si>
  <si>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</si>
  <si>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</si>
  <si>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</si>
  <si>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</si>
  <si>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</si>
  <si>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</si>
  <si>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</si>
  <si>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</si>
  <si>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</si>
  <si>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</si>
  <si>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</si>
  <si>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</si>
  <si>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</si>
  <si>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</si>
  <si>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</si>
  <si>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</si>
  <si>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</si>
  <si>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</si>
  <si>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</si>
  <si>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</si>
  <si>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</si>
  <si>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</si>
  <si>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</si>
  <si>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</si>
  <si>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</si>
  <si>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</si>
  <si>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</si>
  <si>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</si>
  <si>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</si>
  <si>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</si>
  <si>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</si>
  <si>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</si>
  <si>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</si>
  <si>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</si>
  <si>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</si>
  <si>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</si>
  <si>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</si>
  <si>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</si>
  <si>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</si>
  <si>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</si>
  <si>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</si>
  <si>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</si>
  <si>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</si>
  <si>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</si>
  <si>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</si>
  <si>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</si>
  <si>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</si>
  <si>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</si>
  <si>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</si>
  <si>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</si>
  <si>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</si>
  <si>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</si>
  <si>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</si>
  <si>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</si>
  <si>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</si>
  <si>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</si>
  <si>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</si>
  <si>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</si>
  <si>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</si>
  <si>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</si>
  <si>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</si>
  <si>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</si>
  <si>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</si>
  <si>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</si>
  <si>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</si>
  <si>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</si>
  <si>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</si>
  <si>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</si>
  <si>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</si>
  <si>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</si>
  <si>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</si>
  <si>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</si>
  <si>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</si>
  <si>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</si>
  <si>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</si>
  <si>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</si>
  <si>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</si>
  <si>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</si>
  <si>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</si>
  <si>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</si>
  <si>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</si>
  <si>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</si>
  <si>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</si>
  <si>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</si>
  <si>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</si>
  <si>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</si>
  <si>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</si>
  <si>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</si>
  <si>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</si>
  <si>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</si>
  <si>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</si>
  <si>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</si>
  <si>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</si>
  <si>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</si>
  <si>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</si>
  <si>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</si>
  <si>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</si>
  <si>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</si>
  <si>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</si>
  <si>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</si>
  <si>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</si>
  <si>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</si>
  <si>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</si>
  <si>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</si>
  <si>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</si>
  <si>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</si>
  <si>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</si>
  <si>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</si>
  <si>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</si>
  <si>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</si>
  <si>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</si>
  <si>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</si>
  <si>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</si>
  <si>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</si>
  <si>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</si>
  <si>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</si>
  <si>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</si>
  <si>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</si>
  <si>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</si>
  <si>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</si>
  <si>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</si>
  <si>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</si>
  <si>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</si>
  <si>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</si>
  <si>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</si>
  <si>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</si>
  <si>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</si>
  <si>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</si>
  <si>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</si>
  <si>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</si>
  <si>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</si>
  <si>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</si>
  <si>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</si>
  <si>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</si>
  <si>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</si>
  <si>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</si>
  <si>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</si>
  <si>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</si>
  <si>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</si>
  <si>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</si>
  <si>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</si>
  <si>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</si>
  <si>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</si>
  <si>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</si>
  <si>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</si>
  <si>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</si>
  <si>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</si>
  <si>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</si>
  <si>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</si>
  <si>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</si>
  <si>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</si>
  <si>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</si>
  <si>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</si>
  <si>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</si>
  <si>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</si>
  <si>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</si>
  <si>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</si>
  <si>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</si>
  <si>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</si>
  <si>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</si>
  <si>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</si>
  <si>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</si>
  <si>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</si>
  <si>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</si>
  <si>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</si>
  <si>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</si>
  <si>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</si>
  <si>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</si>
  <si>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</si>
  <si>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</si>
  <si>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</si>
  <si>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</si>
  <si>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</si>
  <si>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</si>
  <si>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</si>
  <si>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</si>
  <si>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</si>
  <si>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</si>
  <si>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</si>
  <si>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</si>
  <si>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</si>
  <si>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</si>
  <si>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</si>
  <si>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</si>
  <si>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</si>
  <si>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</si>
  <si>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</si>
  <si>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</si>
  <si>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</si>
  <si>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</si>
  <si>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</si>
  <si>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</si>
  <si>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</si>
  <si>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</si>
  <si>
    <t>Old Deposit</t>
  </si>
  <si>
    <t>Moritz</t>
  </si>
  <si>
    <t>Seminar</t>
  </si>
  <si>
    <t>Schumpeter Seminar</t>
  </si>
  <si>
    <t>Deep Research</t>
  </si>
  <si>
    <t xml:space="preserve">AI Life Plan </t>
  </si>
  <si>
    <t>Whey</t>
  </si>
  <si>
    <t xml:space="preserve">Reading - </t>
  </si>
  <si>
    <t>Dune Messiah</t>
  </si>
  <si>
    <t>Creatine</t>
  </si>
  <si>
    <t>Annika Oma Planung</t>
  </si>
  <si>
    <t>Routes</t>
  </si>
  <si>
    <t>Study</t>
  </si>
  <si>
    <t>Read Paper</t>
  </si>
  <si>
    <t>Char&amp;maxim</t>
  </si>
  <si>
    <t>Witcher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</si>
</sst>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1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52"/>
  <sheetViews>
    <sheetView topLeftCell="A132" zoomScale="150" workbookViewId="0">
      <selection activeCell="C153" sqref="C153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 t="shared" ref="F21:F29" si="18">A21+(TIME(INT(C21),MOD(C21, 1)*60,0))</f>
        <v>45406.291666666664</v>
      </c>
      <c r="G21" s="5">
        <f t="shared" ref="G21:G29" si="19"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 t="shared" ref="N21:N29" si="20"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 t="shared" si="18"/>
        <v>45406.708333333336</v>
      </c>
      <c r="G22" s="5">
        <f t="shared" si="19"/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 t="shared" si="20"/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 t="shared" si="18"/>
        <v>45407.3</v>
      </c>
      <c r="G23" s="5">
        <f t="shared" si="19"/>
        <v>45407.304166666669</v>
      </c>
      <c r="H23">
        <f t="shared" ref="H23:H29" si="21">(G23-E23)*1440</f>
        <v>444.00000000139698</v>
      </c>
      <c r="I23" t="str">
        <f t="shared" ref="I23:I35" si="22">IF(A23&gt;0,"sleep",0)</f>
        <v>sleep</v>
      </c>
      <c r="J23" t="str">
        <f t="shared" si="14"/>
        <v>sleep</v>
      </c>
      <c r="K23" t="str">
        <f t="shared" ref="K23:K35" si="23">IF(A23&gt;0,"blue",0)</f>
        <v>blue</v>
      </c>
      <c r="L23">
        <f t="shared" ref="L23:L35" si="24">IF(A23&gt;0,0,0)</f>
        <v>0</v>
      </c>
      <c r="M23" s="1">
        <f t="shared" ref="M23:M29" si="25">INT(E23)</f>
        <v>45406</v>
      </c>
      <c r="N23" s="1">
        <f t="shared" si="20"/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 t="shared" si="18"/>
        <v>45408.291666666664</v>
      </c>
      <c r="G24" s="5">
        <f t="shared" si="19"/>
        <v>45408.299999999996</v>
      </c>
      <c r="H24">
        <f t="shared" si="21"/>
        <v>479.99999999301508</v>
      </c>
      <c r="I24" t="str">
        <f t="shared" si="22"/>
        <v>sleep</v>
      </c>
      <c r="J24" t="str">
        <f t="shared" si="14"/>
        <v>sleep</v>
      </c>
      <c r="K24" t="str">
        <f t="shared" si="23"/>
        <v>blue</v>
      </c>
      <c r="L24">
        <f t="shared" si="24"/>
        <v>0</v>
      </c>
      <c r="M24" s="1">
        <f t="shared" si="25"/>
        <v>45407</v>
      </c>
      <c r="N24" s="1">
        <f t="shared" si="20"/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si="18"/>
        <v>45409.333333333336</v>
      </c>
      <c r="G25" s="5">
        <f t="shared" si="19"/>
        <v>45409.333333333336</v>
      </c>
      <c r="H25">
        <f t="shared" si="21"/>
        <v>438.00000000279397</v>
      </c>
      <c r="I25" t="str">
        <f t="shared" si="22"/>
        <v>sleep</v>
      </c>
      <c r="J25" t="str">
        <f t="shared" si="14"/>
        <v>sleep</v>
      </c>
      <c r="K25" t="str">
        <f t="shared" si="23"/>
        <v>blue</v>
      </c>
      <c r="L25">
        <f t="shared" si="24"/>
        <v>0</v>
      </c>
      <c r="M25" s="1">
        <f t="shared" si="25"/>
        <v>45409</v>
      </c>
      <c r="N25" s="1">
        <f t="shared" si="20"/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>(IF((IF(INT((C26+D26)-B26)&lt;0,(24+INT((C26+D26)-B26)),INT((C26+D26)-B26)))&gt;12,A26-1,A26+0))+(TIME((IF(INT((C26+D26)-B26)&lt;0,(24+INT((C26+D26)-B26)),INT((C26+D26)-B26))),(MOD((C26+D26)-B26, 1)*60),0))</f>
        <v>45409.966666666667</v>
      </c>
      <c r="F26" s="5">
        <f t="shared" si="18"/>
        <v>45410.033333333333</v>
      </c>
      <c r="G26" s="5">
        <f t="shared" si="19"/>
        <v>45410.033333333333</v>
      </c>
      <c r="H26">
        <f t="shared" si="21"/>
        <v>95.999999998603016</v>
      </c>
      <c r="I26" t="str">
        <f t="shared" si="22"/>
        <v>sleep</v>
      </c>
      <c r="J26" t="str">
        <f t="shared" si="14"/>
        <v>sleep</v>
      </c>
      <c r="K26" t="str">
        <f t="shared" si="23"/>
        <v>blue</v>
      </c>
      <c r="L26">
        <f t="shared" si="24"/>
        <v>0</v>
      </c>
      <c r="M26" s="1">
        <f t="shared" si="25"/>
        <v>45409</v>
      </c>
      <c r="N26" s="1">
        <f t="shared" si="20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>(IF((IF(INT((C27+D27)-B27)&lt;0,(24+INT((C27+D27)-B27)),INT((C27+D27)-B27)))&gt;12,A27-1,A27+0))+(TIME((IF(INT((C27+D27)-B27)&lt;0,(24+INT((C27+D27)-B27)),INT((C27+D27)-B27))),(MOD((C27+D27)-B27, 1)*60),0))</f>
        <v>45410.195833333331</v>
      </c>
      <c r="F27" s="5">
        <f t="shared" si="18"/>
        <v>45410.375</v>
      </c>
      <c r="G27" s="5">
        <f t="shared" si="19"/>
        <v>45410.375</v>
      </c>
      <c r="H27">
        <f t="shared" si="21"/>
        <v>258.00000000279397</v>
      </c>
      <c r="I27" t="str">
        <f t="shared" si="22"/>
        <v>sleep</v>
      </c>
      <c r="J27" t="str">
        <f t="shared" si="14"/>
        <v>sleep</v>
      </c>
      <c r="K27" t="str">
        <f t="shared" si="23"/>
        <v>blue</v>
      </c>
      <c r="L27">
        <f t="shared" si="24"/>
        <v>0</v>
      </c>
      <c r="M27" s="1">
        <f t="shared" si="25"/>
        <v>45410</v>
      </c>
      <c r="N27" s="1">
        <f t="shared" si="20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>(IF((IF(INT((C28+D28)-B28)&lt;0,(24+INT((C28+D28)-B28)),INT((C28+D28)-B28)))&gt;12,A28-1,A28+0))+(TIME((IF(INT((C28+D28)-B28)&lt;0,(24+INT((C28+D28)-B28)),INT((C28+D28)-B28))),(MOD((C28+D28)-B28, 1)*60),0))</f>
        <v>45410.962500000001</v>
      </c>
      <c r="F28" s="5">
        <f t="shared" si="18"/>
        <v>45411.279166666667</v>
      </c>
      <c r="G28" s="5">
        <f t="shared" si="19"/>
        <v>45411.279166666667</v>
      </c>
      <c r="H28">
        <f t="shared" si="21"/>
        <v>455.99999999860302</v>
      </c>
      <c r="I28" t="str">
        <f t="shared" si="22"/>
        <v>sleep</v>
      </c>
      <c r="J28" t="str">
        <f t="shared" si="14"/>
        <v>sleep</v>
      </c>
      <c r="K28" t="str">
        <f t="shared" si="23"/>
        <v>blue</v>
      </c>
      <c r="L28">
        <f t="shared" si="24"/>
        <v>0</v>
      </c>
      <c r="M28" s="1">
        <f t="shared" si="25"/>
        <v>45410</v>
      </c>
      <c r="N28" s="1">
        <f t="shared" si="20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>(IF((IF(INT((C29+D29)-B29)&lt;0,(24+INT((C29+D29)-B29)),INT((C29+D29)-B29)))&gt;12,A29-1,A29+0))+(TIME((IF(INT((C29+D29)-B29)&lt;0,(24+INT((C29+D29)-B29)),INT((C29+D29)-B29))),(MOD((C29+D29)-B29, 1)*60),0))</f>
        <v>45411.962500000001</v>
      </c>
      <c r="F29" s="5">
        <f t="shared" si="18"/>
        <v>45412.291666666664</v>
      </c>
      <c r="G29" s="5">
        <f t="shared" si="19"/>
        <v>45412.299999999996</v>
      </c>
      <c r="H29">
        <f t="shared" si="21"/>
        <v>485.9999999916181</v>
      </c>
      <c r="I29" t="str">
        <f t="shared" si="22"/>
        <v>sleep</v>
      </c>
      <c r="J29" t="str">
        <f t="shared" si="14"/>
        <v>sleep</v>
      </c>
      <c r="K29" t="str">
        <f t="shared" si="23"/>
        <v>blue</v>
      </c>
      <c r="L29">
        <f t="shared" si="24"/>
        <v>0</v>
      </c>
      <c r="M29" s="1">
        <f t="shared" si="25"/>
        <v>45411</v>
      </c>
      <c r="N29" s="1">
        <f t="shared" si="20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26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27">A30+(TIME(INT(C30),MOD(C30, 1)*60,0))</f>
        <v>45413.291666666664</v>
      </c>
      <c r="G30" s="5">
        <f t="shared" ref="G30:G35" si="28">F30+(1/24)*D30</f>
        <v>45413.333333333328</v>
      </c>
      <c r="H30">
        <f t="shared" ref="H30:H35" si="29">(G30-E30)*1440</f>
        <v>437.99999999231659</v>
      </c>
      <c r="I30" t="str">
        <f t="shared" si="22"/>
        <v>sleep</v>
      </c>
      <c r="J30" t="str">
        <f t="shared" si="14"/>
        <v>sleep</v>
      </c>
      <c r="K30" t="str">
        <f t="shared" si="23"/>
        <v>blue</v>
      </c>
      <c r="L30">
        <f t="shared" si="24"/>
        <v>0</v>
      </c>
      <c r="M30" s="1">
        <f t="shared" ref="M30:M35" si="30">INT(E30)</f>
        <v>45413</v>
      </c>
      <c r="N30" s="1">
        <f t="shared" ref="N30:N35" si="3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26"/>
        <v>45413.979166666664</v>
      </c>
      <c r="F31" s="5">
        <f t="shared" si="27"/>
        <v>45414.283333333333</v>
      </c>
      <c r="G31" s="5">
        <f t="shared" si="28"/>
        <v>45414.333333333336</v>
      </c>
      <c r="H31">
        <f t="shared" si="29"/>
        <v>510.00000000698492</v>
      </c>
      <c r="I31" t="str">
        <f t="shared" si="22"/>
        <v>sleep</v>
      </c>
      <c r="J31" t="str">
        <f t="shared" si="14"/>
        <v>sleep</v>
      </c>
      <c r="K31" t="str">
        <f t="shared" si="23"/>
        <v>blue</v>
      </c>
      <c r="L31">
        <f t="shared" si="24"/>
        <v>0</v>
      </c>
      <c r="M31" s="1">
        <f t="shared" si="30"/>
        <v>45413</v>
      </c>
      <c r="N31" s="1">
        <f t="shared" si="3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26"/>
        <v>45415.004166666666</v>
      </c>
      <c r="F32" s="5">
        <f t="shared" si="27"/>
        <v>45415.3</v>
      </c>
      <c r="G32" s="5">
        <f t="shared" si="28"/>
        <v>45415.304166666669</v>
      </c>
      <c r="H32">
        <f t="shared" si="29"/>
        <v>432.00000000419095</v>
      </c>
      <c r="I32" t="str">
        <f t="shared" si="22"/>
        <v>sleep</v>
      </c>
      <c r="J32" t="str">
        <f>I32</f>
        <v>sleep</v>
      </c>
      <c r="K32" t="str">
        <f t="shared" si="23"/>
        <v>blue</v>
      </c>
      <c r="L32">
        <f t="shared" si="24"/>
        <v>0</v>
      </c>
      <c r="M32" s="1">
        <f t="shared" si="30"/>
        <v>45415</v>
      </c>
      <c r="N32" s="1">
        <f t="shared" si="3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26"/>
        <v>45415.995833333334</v>
      </c>
      <c r="F33" s="5">
        <f t="shared" si="27"/>
        <v>45416.270833333336</v>
      </c>
      <c r="G33" s="5">
        <f t="shared" si="28"/>
        <v>45416.270833333336</v>
      </c>
      <c r="H33">
        <f t="shared" si="29"/>
        <v>396.00000000209548</v>
      </c>
      <c r="I33" t="str">
        <f t="shared" si="22"/>
        <v>sleep</v>
      </c>
      <c r="J33" t="str">
        <f>I33</f>
        <v>sleep</v>
      </c>
      <c r="K33" t="str">
        <f t="shared" si="23"/>
        <v>blue</v>
      </c>
      <c r="L33">
        <f t="shared" si="24"/>
        <v>0</v>
      </c>
      <c r="M33" s="1">
        <f t="shared" si="30"/>
        <v>45415</v>
      </c>
      <c r="N33" s="1">
        <f t="shared" si="3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26"/>
        <v>45416.945833333331</v>
      </c>
      <c r="F34" s="5">
        <f t="shared" si="27"/>
        <v>45417.333333333336</v>
      </c>
      <c r="G34" s="5">
        <f t="shared" si="28"/>
        <v>45417.333333333336</v>
      </c>
      <c r="H34">
        <f t="shared" si="29"/>
        <v>558.00000000628643</v>
      </c>
      <c r="I34" t="str">
        <f t="shared" si="22"/>
        <v>sleep</v>
      </c>
      <c r="J34" t="str">
        <f>I34</f>
        <v>sleep</v>
      </c>
      <c r="K34" t="str">
        <f t="shared" si="23"/>
        <v>blue</v>
      </c>
      <c r="L34">
        <f t="shared" si="24"/>
        <v>0</v>
      </c>
      <c r="M34" s="1">
        <f t="shared" si="30"/>
        <v>45416</v>
      </c>
      <c r="N34" s="1">
        <f t="shared" si="3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26"/>
        <v>45417.974999999999</v>
      </c>
      <c r="F35" s="5">
        <f t="shared" si="27"/>
        <v>45418.333333333336</v>
      </c>
      <c r="G35" s="5">
        <f t="shared" si="28"/>
        <v>45418.333333333336</v>
      </c>
      <c r="H35">
        <f t="shared" si="29"/>
        <v>516.00000000558794</v>
      </c>
      <c r="I35" t="str">
        <f t="shared" si="22"/>
        <v>sleep</v>
      </c>
      <c r="J35" t="str">
        <f>I35</f>
        <v>sleep</v>
      </c>
      <c r="K35" t="str">
        <f t="shared" si="23"/>
        <v>blue</v>
      </c>
      <c r="L35">
        <f t="shared" si="24"/>
        <v>0</v>
      </c>
      <c r="M35" s="1">
        <f t="shared" si="30"/>
        <v>45417</v>
      </c>
      <c r="N35" s="1">
        <f t="shared" si="3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32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33">A36+(TIME(INT(C36),MOD(C36, 1)*60,0))</f>
        <v>45419.324999999997</v>
      </c>
      <c r="G36" s="5">
        <f t="shared" ref="G36:G44" si="34">F36+(1/24)*D36</f>
        <v>45419.324999999997</v>
      </c>
      <c r="H36">
        <f t="shared" ref="H36:H43" si="35">(G36-E36)*1440</f>
        <v>503.99999999790452</v>
      </c>
      <c r="I36" t="str">
        <f t="shared" ref="I36:I43" si="36">IF(A36&gt;0,"sleep",0)</f>
        <v>sleep</v>
      </c>
      <c r="J36" t="str">
        <f t="shared" ref="J36:J43" si="37">I36</f>
        <v>sleep</v>
      </c>
      <c r="K36" t="str">
        <f t="shared" ref="K36:K43" si="38">IF(A36&gt;0,"blue",0)</f>
        <v>blue</v>
      </c>
      <c r="L36">
        <f t="shared" ref="L36:L43" si="39">IF(A36&gt;0,0,0)</f>
        <v>0</v>
      </c>
      <c r="M36" s="1">
        <f t="shared" ref="M36:M43" si="40">INT(E36)</f>
        <v>45418</v>
      </c>
      <c r="N36" s="1">
        <f t="shared" ref="N36:N44" si="41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32"/>
        <v>45420</v>
      </c>
      <c r="F37" s="5">
        <f t="shared" si="33"/>
        <v>45420.333333333336</v>
      </c>
      <c r="G37" s="5">
        <f t="shared" si="34"/>
        <v>45420.358333333337</v>
      </c>
      <c r="H37">
        <f t="shared" si="35"/>
        <v>516.00000000558794</v>
      </c>
      <c r="I37" t="str">
        <f t="shared" si="36"/>
        <v>sleep</v>
      </c>
      <c r="J37" t="str">
        <f t="shared" si="37"/>
        <v>sleep</v>
      </c>
      <c r="K37" t="str">
        <f t="shared" si="38"/>
        <v>blue</v>
      </c>
      <c r="L37">
        <f t="shared" si="39"/>
        <v>0</v>
      </c>
      <c r="M37" s="1">
        <f t="shared" si="40"/>
        <v>45420</v>
      </c>
      <c r="N37" s="1">
        <f t="shared" si="41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32"/>
        <v>45421.025000000001</v>
      </c>
      <c r="F38" s="5">
        <f t="shared" si="33"/>
        <v>45421.333333333336</v>
      </c>
      <c r="G38" s="5">
        <f t="shared" si="34"/>
        <v>45421.379166666666</v>
      </c>
      <c r="H38">
        <f t="shared" si="35"/>
        <v>509.99999999650754</v>
      </c>
      <c r="I38" t="str">
        <f t="shared" si="36"/>
        <v>sleep</v>
      </c>
      <c r="J38" t="str">
        <f t="shared" si="37"/>
        <v>sleep</v>
      </c>
      <c r="K38" t="str">
        <f t="shared" si="38"/>
        <v>blue</v>
      </c>
      <c r="L38">
        <f t="shared" si="39"/>
        <v>0</v>
      </c>
      <c r="M38" s="1">
        <f t="shared" si="40"/>
        <v>45421</v>
      </c>
      <c r="N38" s="1">
        <f t="shared" si="41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32"/>
        <v>45421.995833333334</v>
      </c>
      <c r="F39" s="5">
        <f t="shared" si="33"/>
        <v>45422.333333333336</v>
      </c>
      <c r="G39" s="5">
        <f t="shared" si="34"/>
        <v>45422.375</v>
      </c>
      <c r="H39">
        <f t="shared" si="35"/>
        <v>545.99999999860302</v>
      </c>
      <c r="I39" t="str">
        <f t="shared" si="36"/>
        <v>sleep</v>
      </c>
      <c r="J39" t="str">
        <f t="shared" si="37"/>
        <v>sleep</v>
      </c>
      <c r="K39" t="str">
        <f t="shared" si="38"/>
        <v>blue</v>
      </c>
      <c r="L39">
        <f t="shared" si="39"/>
        <v>0</v>
      </c>
      <c r="M39" s="1">
        <f t="shared" si="40"/>
        <v>45421</v>
      </c>
      <c r="N39" s="1">
        <f t="shared" si="41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32"/>
        <v>45423.020833333336</v>
      </c>
      <c r="F40" s="5">
        <f t="shared" si="33"/>
        <v>45423.333333333336</v>
      </c>
      <c r="G40" s="5">
        <f t="shared" si="34"/>
        <v>45423.333333333336</v>
      </c>
      <c r="H40">
        <f t="shared" si="35"/>
        <v>450</v>
      </c>
      <c r="I40" t="str">
        <f t="shared" si="36"/>
        <v>sleep</v>
      </c>
      <c r="J40" t="str">
        <f t="shared" si="37"/>
        <v>sleep</v>
      </c>
      <c r="K40" t="str">
        <f t="shared" si="38"/>
        <v>blue</v>
      </c>
      <c r="L40">
        <f t="shared" si="39"/>
        <v>0</v>
      </c>
      <c r="M40" s="1">
        <f t="shared" si="40"/>
        <v>45423</v>
      </c>
      <c r="N40" s="1">
        <f t="shared" si="41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32"/>
        <v>45424.129166666666</v>
      </c>
      <c r="F41" s="5">
        <f t="shared" si="33"/>
        <v>45424.333333333336</v>
      </c>
      <c r="G41" s="5">
        <f t="shared" si="34"/>
        <v>45424.333333333336</v>
      </c>
      <c r="H41">
        <f t="shared" si="35"/>
        <v>294.00000000488944</v>
      </c>
      <c r="I41" t="str">
        <f t="shared" si="36"/>
        <v>sleep</v>
      </c>
      <c r="J41" t="str">
        <f t="shared" si="37"/>
        <v>sleep</v>
      </c>
      <c r="K41" t="str">
        <f t="shared" si="38"/>
        <v>blue</v>
      </c>
      <c r="L41">
        <f t="shared" si="39"/>
        <v>0</v>
      </c>
      <c r="M41" s="1">
        <f t="shared" si="40"/>
        <v>45424</v>
      </c>
      <c r="N41" s="1">
        <f t="shared" si="41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32"/>
        <v>45424.987500000003</v>
      </c>
      <c r="F42" s="5">
        <f t="shared" si="33"/>
        <v>45425.258333333331</v>
      </c>
      <c r="G42" s="5">
        <f t="shared" si="34"/>
        <v>45425.258333333331</v>
      </c>
      <c r="H42">
        <f t="shared" si="35"/>
        <v>389.99999999301508</v>
      </c>
      <c r="I42" t="str">
        <f t="shared" si="36"/>
        <v>sleep</v>
      </c>
      <c r="J42" t="str">
        <f t="shared" si="37"/>
        <v>sleep</v>
      </c>
      <c r="K42" t="str">
        <f t="shared" si="38"/>
        <v>blue</v>
      </c>
      <c r="L42">
        <f t="shared" si="39"/>
        <v>0</v>
      </c>
      <c r="M42" s="1">
        <f t="shared" si="40"/>
        <v>45424</v>
      </c>
      <c r="N42" s="1">
        <f t="shared" si="41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33"/>
        <v>45425.625</v>
      </c>
      <c r="G43" s="5">
        <f t="shared" si="34"/>
        <v>45425.625</v>
      </c>
      <c r="H43">
        <f t="shared" si="35"/>
        <v>59.99999999650754</v>
      </c>
      <c r="I43" t="str">
        <f t="shared" si="36"/>
        <v>sleep</v>
      </c>
      <c r="J43" t="str">
        <f t="shared" si="37"/>
        <v>sleep</v>
      </c>
      <c r="K43" t="str">
        <f t="shared" si="38"/>
        <v>blue</v>
      </c>
      <c r="L43">
        <f t="shared" si="39"/>
        <v>0</v>
      </c>
      <c r="M43" s="1">
        <f t="shared" si="40"/>
        <v>45425</v>
      </c>
      <c r="N43" s="1">
        <f t="shared" si="41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32"/>
        <v>45436.012499999997</v>
      </c>
      <c r="F44" s="5">
        <f t="shared" si="33"/>
        <v>45436.3</v>
      </c>
      <c r="G44" s="5">
        <f t="shared" si="34"/>
        <v>45436.304166666669</v>
      </c>
      <c r="H44">
        <f t="shared" ref="H44:H63" si="42">(G44-E44)*1440</f>
        <v>420.00000000698492</v>
      </c>
      <c r="I44" t="str">
        <f t="shared" ref="I44:I49" si="43">IF(A44&gt;0,"sleep",0)</f>
        <v>sleep</v>
      </c>
      <c r="J44" t="str">
        <f t="shared" ref="J44:J49" si="44">I44</f>
        <v>sleep</v>
      </c>
      <c r="K44" t="str">
        <f t="shared" ref="K44:K49" si="45">IF(A44&gt;0,"blue",0)</f>
        <v>blue</v>
      </c>
      <c r="L44">
        <f t="shared" ref="L44:L49" si="46">IF(A44&gt;0,0,0)</f>
        <v>0</v>
      </c>
      <c r="M44" s="1">
        <f>INT(E44)</f>
        <v>45436</v>
      </c>
      <c r="N44" s="1">
        <f t="shared" si="41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>A45+(TIME(INT(C45),MOD(C45, 1)*60,0))</f>
        <v>45437.3</v>
      </c>
      <c r="G45" s="5">
        <f>F45+(1/24)*D45</f>
        <v>45437.354166666672</v>
      </c>
      <c r="H45">
        <f t="shared" si="42"/>
        <v>540.00000001047738</v>
      </c>
      <c r="I45" t="str">
        <f t="shared" si="43"/>
        <v>sleep</v>
      </c>
      <c r="J45" t="str">
        <f t="shared" si="44"/>
        <v>sleep</v>
      </c>
      <c r="K45" t="str">
        <f t="shared" si="45"/>
        <v>blue</v>
      </c>
      <c r="L45">
        <f t="shared" si="46"/>
        <v>0</v>
      </c>
      <c r="M45" s="1">
        <f>INT(E45)</f>
        <v>45436</v>
      </c>
      <c r="N45" s="1">
        <f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42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si="42"/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42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ref="E49:E65" si="47">(IF((IF(INT((C49+D49)-B49)&lt;0,(24+INT((C49+D49)-B49)),INT((C49+D49)-B49)))&gt;12,A49-1,A49+0))+(TIME((IF(INT((C49+D49)-B49)&lt;0,(24+INT((C49+D49)-B49)),INT((C49+D49)-B49))),(MOD((C49+D49)-B49, 1)*60),0))</f>
        <v>45438.029166666667</v>
      </c>
      <c r="F49" s="5">
        <f t="shared" ref="F49:F65" si="48">A49+(TIME(INT(C49),MOD(C49, 1)*60,0))</f>
        <v>45438.3125</v>
      </c>
      <c r="G49" s="5">
        <f t="shared" ref="G49:G63" si="49">F49+(1/24)*D49</f>
        <v>45438.324999999997</v>
      </c>
      <c r="H49">
        <f t="shared" si="42"/>
        <v>425.99999999511056</v>
      </c>
      <c r="I49" t="str">
        <f t="shared" si="43"/>
        <v>sleep</v>
      </c>
      <c r="J49" t="str">
        <f t="shared" si="44"/>
        <v>sleep</v>
      </c>
      <c r="K49" t="str">
        <f t="shared" si="45"/>
        <v>blue</v>
      </c>
      <c r="L49">
        <f t="shared" si="46"/>
        <v>0</v>
      </c>
      <c r="M49" s="1">
        <f>INT(E49)</f>
        <v>45438</v>
      </c>
      <c r="N49" s="1">
        <f>INT(F49)</f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si="47"/>
        <v>45438.991666666669</v>
      </c>
      <c r="F50" s="5">
        <f t="shared" si="48"/>
        <v>45439.3125</v>
      </c>
      <c r="G50" s="5">
        <f t="shared" si="49"/>
        <v>45439.3125</v>
      </c>
      <c r="H50">
        <f t="shared" si="42"/>
        <v>461.99999999720603</v>
      </c>
      <c r="I50" t="str">
        <f>IF(A50&gt;0,"sleep",0)</f>
        <v>sleep</v>
      </c>
      <c r="J50" t="str">
        <f>I50</f>
        <v>sleep</v>
      </c>
      <c r="K50" t="str">
        <f>IF(A50&gt;0,"blue",0)</f>
        <v>blue</v>
      </c>
      <c r="L50">
        <f t="shared" ref="L50:L74" si="50">IF(A50&gt;0,0,0)</f>
        <v>0</v>
      </c>
      <c r="M50" s="1">
        <f>INT(E50)</f>
        <v>45438</v>
      </c>
      <c r="N50" s="1">
        <f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si="47"/>
        <v>45440.004166666666</v>
      </c>
      <c r="F51" s="5">
        <f t="shared" si="48"/>
        <v>45440.3</v>
      </c>
      <c r="G51" s="5">
        <f t="shared" si="49"/>
        <v>45440.370833333334</v>
      </c>
      <c r="H51">
        <f t="shared" si="42"/>
        <v>528.00000000279397</v>
      </c>
      <c r="I51" t="s">
        <v>190</v>
      </c>
      <c r="J51" t="s">
        <v>190</v>
      </c>
      <c r="K51" t="s">
        <v>191</v>
      </c>
      <c r="L51">
        <f t="shared" si="50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47"/>
        <v>45441.012499999997</v>
      </c>
      <c r="F52" s="5">
        <f t="shared" si="48"/>
        <v>45441.291666666664</v>
      </c>
      <c r="G52" s="5">
        <f t="shared" si="49"/>
        <v>45441.29583333333</v>
      </c>
      <c r="H52">
        <f t="shared" si="42"/>
        <v>407.99999999930151</v>
      </c>
      <c r="I52" t="str">
        <f t="shared" ref="I52:I74" si="51">IF(A52&gt;0,"sleep",0)</f>
        <v>sleep</v>
      </c>
      <c r="J52" t="str">
        <f t="shared" ref="J52:J72" si="52">I52</f>
        <v>sleep</v>
      </c>
      <c r="K52" t="str">
        <f t="shared" ref="K52:K74" si="53">IF(A52&gt;0,"blue",0)</f>
        <v>blue</v>
      </c>
      <c r="L52">
        <f t="shared" si="50"/>
        <v>0</v>
      </c>
      <c r="M52" s="1">
        <f t="shared" ref="M52:M74" si="54">INT(E52)</f>
        <v>45441</v>
      </c>
      <c r="N52" s="1">
        <f t="shared" ref="N52:N74" si="55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47"/>
        <v>45442.004166666666</v>
      </c>
      <c r="F53" s="5">
        <f t="shared" si="48"/>
        <v>45442.3125</v>
      </c>
      <c r="G53" s="5">
        <f t="shared" si="49"/>
        <v>45442.3125</v>
      </c>
      <c r="H53">
        <f t="shared" si="42"/>
        <v>444.00000000139698</v>
      </c>
      <c r="I53" t="str">
        <f t="shared" si="51"/>
        <v>sleep</v>
      </c>
      <c r="J53" t="str">
        <f t="shared" si="52"/>
        <v>sleep</v>
      </c>
      <c r="K53" t="str">
        <f t="shared" si="53"/>
        <v>blue</v>
      </c>
      <c r="L53">
        <f t="shared" si="50"/>
        <v>0</v>
      </c>
      <c r="M53" s="1">
        <f t="shared" si="54"/>
        <v>45442</v>
      </c>
      <c r="N53" s="1">
        <f t="shared" si="55"/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si="47"/>
        <v>45443.037499999999</v>
      </c>
      <c r="F54" s="5">
        <f t="shared" si="48"/>
        <v>45443.3</v>
      </c>
      <c r="G54" s="5">
        <f t="shared" si="49"/>
        <v>45443.358333333337</v>
      </c>
      <c r="H54">
        <f t="shared" si="42"/>
        <v>462.00000000768341</v>
      </c>
      <c r="I54" t="str">
        <f t="shared" si="51"/>
        <v>sleep</v>
      </c>
      <c r="J54" t="str">
        <f t="shared" si="52"/>
        <v>sleep</v>
      </c>
      <c r="K54" t="str">
        <f t="shared" si="53"/>
        <v>blue</v>
      </c>
      <c r="L54">
        <f t="shared" si="50"/>
        <v>0</v>
      </c>
      <c r="M54" s="1">
        <f t="shared" si="54"/>
        <v>45443</v>
      </c>
      <c r="N54" s="1">
        <f t="shared" si="5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47"/>
        <v>45444.183333333334</v>
      </c>
      <c r="F55" s="5">
        <f t="shared" si="48"/>
        <v>45444.4375</v>
      </c>
      <c r="G55" s="5">
        <f t="shared" si="49"/>
        <v>45444.4375</v>
      </c>
      <c r="H55">
        <f t="shared" si="42"/>
        <v>365.99999999860302</v>
      </c>
      <c r="I55" t="str">
        <f t="shared" si="51"/>
        <v>sleep</v>
      </c>
      <c r="J55" t="str">
        <f t="shared" si="52"/>
        <v>sleep</v>
      </c>
      <c r="K55" t="str">
        <f t="shared" si="53"/>
        <v>blue</v>
      </c>
      <c r="L55">
        <f t="shared" si="50"/>
        <v>0</v>
      </c>
      <c r="M55" s="1">
        <f t="shared" si="54"/>
        <v>45444</v>
      </c>
      <c r="N55" s="1">
        <f t="shared" si="55"/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47"/>
        <v>45445.041666666664</v>
      </c>
      <c r="F56" s="5">
        <f t="shared" si="48"/>
        <v>45445.333333333336</v>
      </c>
      <c r="G56" s="5">
        <f t="shared" si="49"/>
        <v>45445.395833333336</v>
      </c>
      <c r="H56">
        <f t="shared" si="42"/>
        <v>510.00000000698492</v>
      </c>
      <c r="I56" t="str">
        <f t="shared" si="51"/>
        <v>sleep</v>
      </c>
      <c r="J56" t="str">
        <f t="shared" si="52"/>
        <v>sleep</v>
      </c>
      <c r="K56" t="str">
        <f t="shared" si="53"/>
        <v>blue</v>
      </c>
      <c r="L56">
        <f t="shared" si="50"/>
        <v>0</v>
      </c>
      <c r="M56" s="1">
        <f t="shared" si="54"/>
        <v>45445</v>
      </c>
      <c r="N56" s="1">
        <f t="shared" si="5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47"/>
        <v>45445.958333333336</v>
      </c>
      <c r="F57" s="5">
        <f t="shared" si="48"/>
        <v>45446.020833333336</v>
      </c>
      <c r="G57" s="5">
        <f t="shared" si="49"/>
        <v>45446.020833333336</v>
      </c>
      <c r="H57">
        <f t="shared" si="42"/>
        <v>90</v>
      </c>
      <c r="I57" t="str">
        <f t="shared" si="51"/>
        <v>sleep</v>
      </c>
      <c r="J57" t="str">
        <f t="shared" si="52"/>
        <v>sleep</v>
      </c>
      <c r="K57" t="str">
        <f t="shared" si="53"/>
        <v>blue</v>
      </c>
      <c r="L57">
        <f t="shared" si="50"/>
        <v>0</v>
      </c>
      <c r="M57" s="1">
        <f t="shared" si="54"/>
        <v>45445</v>
      </c>
      <c r="N57" s="1">
        <f t="shared" si="5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47"/>
        <v>45446.104166666664</v>
      </c>
      <c r="F58" s="5">
        <f t="shared" si="48"/>
        <v>45446.416666666664</v>
      </c>
      <c r="G58" s="5">
        <f t="shared" si="49"/>
        <v>45446.395833333328</v>
      </c>
      <c r="H58">
        <f t="shared" si="42"/>
        <v>419.99999999650754</v>
      </c>
      <c r="I58" t="str">
        <f t="shared" si="51"/>
        <v>sleep</v>
      </c>
      <c r="J58" t="str">
        <f t="shared" si="52"/>
        <v>sleep</v>
      </c>
      <c r="K58" t="str">
        <f t="shared" si="53"/>
        <v>blue</v>
      </c>
      <c r="L58">
        <f t="shared" si="50"/>
        <v>0</v>
      </c>
      <c r="M58" s="1">
        <f t="shared" si="54"/>
        <v>45446</v>
      </c>
      <c r="N58" s="1">
        <f t="shared" si="5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si="47"/>
        <v>45447.074999999997</v>
      </c>
      <c r="F59" s="5">
        <f t="shared" si="48"/>
        <v>45447.333333333336</v>
      </c>
      <c r="G59" s="5">
        <f t="shared" si="49"/>
        <v>45447.366666666669</v>
      </c>
      <c r="H59">
        <f t="shared" si="42"/>
        <v>420.00000000698492</v>
      </c>
      <c r="I59" t="str">
        <f t="shared" si="51"/>
        <v>sleep</v>
      </c>
      <c r="J59" t="str">
        <f t="shared" si="52"/>
        <v>sleep</v>
      </c>
      <c r="K59" t="str">
        <f t="shared" si="53"/>
        <v>blue</v>
      </c>
      <c r="L59">
        <f t="shared" si="50"/>
        <v>0</v>
      </c>
      <c r="M59" s="1">
        <f t="shared" si="54"/>
        <v>45447</v>
      </c>
      <c r="N59" s="1">
        <f t="shared" si="55"/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47"/>
        <v>45448.04583333333</v>
      </c>
      <c r="F60" s="5">
        <f t="shared" si="48"/>
        <v>45448.270833333336</v>
      </c>
      <c r="G60" s="5">
        <f t="shared" si="49"/>
        <v>45448.354166666672</v>
      </c>
      <c r="H60">
        <f t="shared" si="42"/>
        <v>444.00000001187436</v>
      </c>
      <c r="I60" t="str">
        <f t="shared" si="51"/>
        <v>sleep</v>
      </c>
      <c r="J60" t="str">
        <f t="shared" si="52"/>
        <v>sleep</v>
      </c>
      <c r="K60" t="str">
        <f t="shared" si="53"/>
        <v>blue</v>
      </c>
      <c r="L60">
        <f t="shared" si="50"/>
        <v>0</v>
      </c>
      <c r="M60" s="1">
        <f t="shared" si="54"/>
        <v>45448</v>
      </c>
      <c r="N60" s="1">
        <f t="shared" si="55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si="47"/>
        <v>45453.116666666669</v>
      </c>
      <c r="F61" s="5">
        <f t="shared" si="48"/>
        <v>45453.354166666664</v>
      </c>
      <c r="G61" s="5">
        <f t="shared" si="49"/>
        <v>45453.395833333328</v>
      </c>
      <c r="H61">
        <f t="shared" si="42"/>
        <v>401.99999999022111</v>
      </c>
      <c r="I61" t="str">
        <f t="shared" si="51"/>
        <v>sleep</v>
      </c>
      <c r="J61" t="str">
        <f t="shared" si="52"/>
        <v>sleep</v>
      </c>
      <c r="K61" t="str">
        <f t="shared" si="53"/>
        <v>blue</v>
      </c>
      <c r="L61">
        <f t="shared" si="50"/>
        <v>0</v>
      </c>
      <c r="M61" s="1">
        <f t="shared" si="54"/>
        <v>45453</v>
      </c>
      <c r="N61" s="1">
        <f t="shared" si="55"/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47"/>
        <v>45454</v>
      </c>
      <c r="F62" s="5">
        <f t="shared" si="48"/>
        <v>45454.3125</v>
      </c>
      <c r="G62" s="5">
        <f t="shared" si="49"/>
        <v>45454.354166666664</v>
      </c>
      <c r="H62">
        <f t="shared" si="42"/>
        <v>509.99999999650754</v>
      </c>
      <c r="I62" t="str">
        <f t="shared" si="51"/>
        <v>sleep</v>
      </c>
      <c r="J62" t="str">
        <f t="shared" si="52"/>
        <v>sleep</v>
      </c>
      <c r="K62" t="str">
        <f t="shared" si="53"/>
        <v>blue</v>
      </c>
      <c r="L62">
        <f t="shared" si="50"/>
        <v>0</v>
      </c>
      <c r="M62" s="1">
        <f t="shared" si="54"/>
        <v>45454</v>
      </c>
      <c r="N62" s="1">
        <f t="shared" si="55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 t="shared" si="47"/>
        <v>45455.008333333331</v>
      </c>
      <c r="F63" s="5">
        <f t="shared" si="48"/>
        <v>45455.3125</v>
      </c>
      <c r="G63" s="5">
        <f t="shared" si="49"/>
        <v>45455.354166666664</v>
      </c>
      <c r="H63">
        <f t="shared" si="42"/>
        <v>497.99999999930151</v>
      </c>
      <c r="I63" t="str">
        <f t="shared" si="51"/>
        <v>sleep</v>
      </c>
      <c r="J63" t="str">
        <f t="shared" si="52"/>
        <v>sleep</v>
      </c>
      <c r="K63" t="str">
        <f t="shared" si="53"/>
        <v>blue</v>
      </c>
      <c r="L63">
        <f t="shared" si="50"/>
        <v>0</v>
      </c>
      <c r="M63" s="1">
        <f t="shared" si="54"/>
        <v>45455</v>
      </c>
      <c r="N63" s="1">
        <f t="shared" si="55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si="47"/>
        <v>45456.033333333333</v>
      </c>
      <c r="F64" s="5">
        <f t="shared" si="48"/>
        <v>45456.333333333336</v>
      </c>
      <c r="G64" s="5">
        <f t="shared" ref="G64:G72" si="56">F64+(1/24)*D64</f>
        <v>45456.337500000001</v>
      </c>
      <c r="H64">
        <f t="shared" ref="H64:H72" si="57">(G64-E64)*1440</f>
        <v>438.00000000279397</v>
      </c>
      <c r="I64" t="str">
        <f t="shared" si="51"/>
        <v>sleep</v>
      </c>
      <c r="J64" t="str">
        <f t="shared" si="52"/>
        <v>sleep</v>
      </c>
      <c r="K64" t="str">
        <f t="shared" si="53"/>
        <v>blue</v>
      </c>
      <c r="L64">
        <f t="shared" si="50"/>
        <v>0</v>
      </c>
      <c r="M64" s="1">
        <f t="shared" si="54"/>
        <v>45456</v>
      </c>
      <c r="N64" s="1">
        <f t="shared" si="55"/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si="47"/>
        <v>45456.375</v>
      </c>
      <c r="F65" s="5">
        <f t="shared" si="48"/>
        <v>45456.458333333336</v>
      </c>
      <c r="G65" s="5">
        <f>F65+(1/24)*D65</f>
        <v>45456.5</v>
      </c>
      <c r="H65">
        <f>(G65-E65)*1440</f>
        <v>180</v>
      </c>
      <c r="I65" t="str">
        <f t="shared" si="51"/>
        <v>sleep</v>
      </c>
      <c r="J65" t="str">
        <f t="shared" si="52"/>
        <v>sleep</v>
      </c>
      <c r="K65" t="str">
        <f t="shared" si="53"/>
        <v>blue</v>
      </c>
      <c r="L65">
        <f t="shared" si="50"/>
        <v>0</v>
      </c>
      <c r="M65" s="1">
        <f t="shared" si="54"/>
        <v>45456</v>
      </c>
      <c r="N65" s="1">
        <f t="shared" si="55"/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58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59">A66+(TIME(INT(C66),MOD(C66, 1)*60,0))</f>
        <v>45457.354166666664</v>
      </c>
      <c r="G66" s="5">
        <f t="shared" si="56"/>
        <v>45457.370833333334</v>
      </c>
      <c r="H66">
        <f t="shared" si="57"/>
        <v>468.00000000628643</v>
      </c>
      <c r="I66" t="str">
        <f t="shared" si="51"/>
        <v>sleep</v>
      </c>
      <c r="J66" t="str">
        <f t="shared" si="52"/>
        <v>sleep</v>
      </c>
      <c r="K66" t="str">
        <f t="shared" si="53"/>
        <v>blue</v>
      </c>
      <c r="L66">
        <f t="shared" si="50"/>
        <v>0</v>
      </c>
      <c r="M66" s="1">
        <f t="shared" si="54"/>
        <v>45457</v>
      </c>
      <c r="N66" s="1">
        <f t="shared" si="55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58"/>
        <v>45458.01666666667</v>
      </c>
      <c r="F67" s="5">
        <f t="shared" si="59"/>
        <v>45458.354166666664</v>
      </c>
      <c r="G67" s="5">
        <f t="shared" si="56"/>
        <v>45458.354166666664</v>
      </c>
      <c r="H67">
        <f t="shared" si="57"/>
        <v>485.9999999916181</v>
      </c>
      <c r="I67" t="str">
        <f t="shared" si="51"/>
        <v>sleep</v>
      </c>
      <c r="J67" t="str">
        <f t="shared" si="52"/>
        <v>sleep</v>
      </c>
      <c r="K67" t="str">
        <f t="shared" si="53"/>
        <v>blue</v>
      </c>
      <c r="L67">
        <f t="shared" si="50"/>
        <v>0</v>
      </c>
      <c r="M67" s="1">
        <f t="shared" si="54"/>
        <v>45458</v>
      </c>
      <c r="N67" s="1">
        <f t="shared" si="55"/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58"/>
        <v>45459.033333333333</v>
      </c>
      <c r="F68" s="5">
        <f t="shared" si="59"/>
        <v>45459.354166666664</v>
      </c>
      <c r="G68" s="5">
        <f t="shared" si="56"/>
        <v>45459.366666666661</v>
      </c>
      <c r="H68">
        <f t="shared" si="57"/>
        <v>479.99999999301508</v>
      </c>
      <c r="I68" t="str">
        <f t="shared" si="51"/>
        <v>sleep</v>
      </c>
      <c r="J68" t="str">
        <f t="shared" si="52"/>
        <v>sleep</v>
      </c>
      <c r="K68" t="str">
        <f t="shared" si="53"/>
        <v>blue</v>
      </c>
      <c r="L68">
        <f t="shared" si="50"/>
        <v>0</v>
      </c>
      <c r="M68" s="1">
        <f t="shared" si="54"/>
        <v>45459</v>
      </c>
      <c r="N68" s="1">
        <f t="shared" si="55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58"/>
        <v>45460</v>
      </c>
      <c r="F69" s="5">
        <f t="shared" si="59"/>
        <v>45460.3125</v>
      </c>
      <c r="G69" s="5">
        <f t="shared" si="56"/>
        <v>45460.316666666666</v>
      </c>
      <c r="H69">
        <f t="shared" si="57"/>
        <v>455.99999999860302</v>
      </c>
      <c r="I69" t="str">
        <f t="shared" si="51"/>
        <v>sleep</v>
      </c>
      <c r="J69" t="str">
        <f t="shared" si="52"/>
        <v>sleep</v>
      </c>
      <c r="K69" t="str">
        <f t="shared" si="53"/>
        <v>blue</v>
      </c>
      <c r="L69">
        <f t="shared" si="50"/>
        <v>0</v>
      </c>
      <c r="M69" s="1">
        <f t="shared" si="54"/>
        <v>45460</v>
      </c>
      <c r="N69" s="1">
        <f t="shared" si="55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58"/>
        <v>45461.083333333336</v>
      </c>
      <c r="F70" s="5">
        <f t="shared" si="59"/>
        <v>45461.3125</v>
      </c>
      <c r="G70" s="5">
        <f t="shared" si="56"/>
        <v>45461.3125</v>
      </c>
      <c r="H70">
        <f t="shared" si="57"/>
        <v>329.99999999650754</v>
      </c>
      <c r="I70" t="str">
        <f t="shared" si="51"/>
        <v>sleep</v>
      </c>
      <c r="J70" t="str">
        <f t="shared" si="52"/>
        <v>sleep</v>
      </c>
      <c r="K70" t="str">
        <f t="shared" si="53"/>
        <v>blue</v>
      </c>
      <c r="L70">
        <f t="shared" si="50"/>
        <v>0</v>
      </c>
      <c r="M70" s="1">
        <f t="shared" si="54"/>
        <v>45461</v>
      </c>
      <c r="N70" s="1">
        <f t="shared" si="55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58"/>
        <v>45461.966666666667</v>
      </c>
      <c r="F71" s="5">
        <f t="shared" si="59"/>
        <v>45462.3125</v>
      </c>
      <c r="G71" s="5">
        <f t="shared" si="56"/>
        <v>45462.370833333334</v>
      </c>
      <c r="H71">
        <f t="shared" si="57"/>
        <v>582.00000000069849</v>
      </c>
      <c r="I71" t="str">
        <f t="shared" si="51"/>
        <v>sleep</v>
      </c>
      <c r="J71" t="str">
        <f t="shared" si="52"/>
        <v>sleep</v>
      </c>
      <c r="K71" t="str">
        <f t="shared" si="53"/>
        <v>blue</v>
      </c>
      <c r="L71">
        <f t="shared" si="50"/>
        <v>0</v>
      </c>
      <c r="M71" s="1">
        <f t="shared" si="54"/>
        <v>45461</v>
      </c>
      <c r="N71" s="1">
        <f t="shared" si="55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58"/>
        <v>45462.962500000001</v>
      </c>
      <c r="F72" s="5">
        <f t="shared" si="59"/>
        <v>45463.3125</v>
      </c>
      <c r="G72" s="5">
        <f t="shared" si="56"/>
        <v>45463.3125</v>
      </c>
      <c r="H72">
        <f t="shared" si="57"/>
        <v>503.99999999790452</v>
      </c>
      <c r="I72" t="str">
        <f t="shared" si="51"/>
        <v>sleep</v>
      </c>
      <c r="J72" t="str">
        <f t="shared" si="52"/>
        <v>sleep</v>
      </c>
      <c r="K72" t="str">
        <f t="shared" si="53"/>
        <v>blue</v>
      </c>
      <c r="L72">
        <f t="shared" si="50"/>
        <v>0</v>
      </c>
      <c r="M72" s="1">
        <f t="shared" si="54"/>
        <v>45462</v>
      </c>
      <c r="N72" s="1">
        <f t="shared" si="55"/>
        <v>45463</v>
      </c>
      <c r="O72" t="s">
        <v>130</v>
      </c>
    </row>
    <row r="73" spans="1:15" x14ac:dyDescent="0.2">
      <c r="A73" s="1">
        <v>45464</v>
      </c>
      <c r="E73" s="5">
        <f t="shared" ref="E73:E84" si="60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61">A73+(TIME(INT(C73),MOD(C73, 1)*60,0))</f>
        <v>45464</v>
      </c>
      <c r="G73" s="5">
        <f t="shared" ref="G73:G84" si="62">F73+(1/24)*D73</f>
        <v>45464</v>
      </c>
      <c r="H73">
        <f t="shared" ref="H73:H84" si="63">(G73-E73)*1440</f>
        <v>0</v>
      </c>
      <c r="I73" t="str">
        <f t="shared" si="51"/>
        <v>sleep</v>
      </c>
      <c r="J73" t="str">
        <f t="shared" ref="J73:J84" si="64">I73</f>
        <v>sleep</v>
      </c>
      <c r="K73" t="str">
        <f t="shared" si="53"/>
        <v>blue</v>
      </c>
      <c r="L73">
        <f t="shared" si="50"/>
        <v>0</v>
      </c>
      <c r="M73" s="1">
        <f t="shared" si="54"/>
        <v>45464</v>
      </c>
      <c r="N73" s="1">
        <f t="shared" si="55"/>
        <v>45464</v>
      </c>
      <c r="O73" t="s">
        <v>130</v>
      </c>
    </row>
    <row r="74" spans="1:15" x14ac:dyDescent="0.2">
      <c r="A74" s="1">
        <v>45465</v>
      </c>
      <c r="E74" s="5">
        <f t="shared" si="60"/>
        <v>45465</v>
      </c>
      <c r="F74" s="5">
        <f t="shared" si="61"/>
        <v>45465</v>
      </c>
      <c r="G74" s="5">
        <f t="shared" si="62"/>
        <v>45465</v>
      </c>
      <c r="H74">
        <f t="shared" si="63"/>
        <v>0</v>
      </c>
      <c r="I74" t="str">
        <f t="shared" si="51"/>
        <v>sleep</v>
      </c>
      <c r="J74" t="str">
        <f t="shared" si="64"/>
        <v>sleep</v>
      </c>
      <c r="K74" t="str">
        <f t="shared" si="53"/>
        <v>blue</v>
      </c>
      <c r="L74">
        <f t="shared" si="50"/>
        <v>0</v>
      </c>
      <c r="M74" s="1">
        <f t="shared" si="54"/>
        <v>45465</v>
      </c>
      <c r="N74" s="1">
        <f t="shared" si="55"/>
        <v>45465</v>
      </c>
      <c r="O74" t="s">
        <v>325</v>
      </c>
    </row>
    <row r="75" spans="1:15" x14ac:dyDescent="0.2">
      <c r="A75" s="1">
        <v>45466</v>
      </c>
      <c r="E75" s="5">
        <f t="shared" si="60"/>
        <v>45466</v>
      </c>
      <c r="F75" s="5">
        <f t="shared" si="61"/>
        <v>45466</v>
      </c>
      <c r="G75" s="5">
        <f t="shared" si="62"/>
        <v>45466</v>
      </c>
      <c r="H75">
        <f t="shared" si="63"/>
        <v>0</v>
      </c>
      <c r="I75" t="str">
        <f t="shared" ref="I75:I84" si="65">IF(A75&gt;0,"sleep",0)</f>
        <v>sleep</v>
      </c>
      <c r="J75" t="str">
        <f t="shared" si="64"/>
        <v>sleep</v>
      </c>
      <c r="K75" t="str">
        <f t="shared" ref="K75:K84" si="66">IF(A75&gt;0,"blue",0)</f>
        <v>blue</v>
      </c>
      <c r="L75">
        <f t="shared" ref="L75:L84" si="67">IF(A75&gt;0,0,0)</f>
        <v>0</v>
      </c>
      <c r="M75" s="1">
        <f t="shared" ref="M75:M84" si="68">INT(E75)</f>
        <v>45466</v>
      </c>
      <c r="N75" s="1">
        <f t="shared" ref="N75:N84" si="69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60"/>
        <v>45467.054166666669</v>
      </c>
      <c r="F76" s="5">
        <f t="shared" si="61"/>
        <v>45467.291666666664</v>
      </c>
      <c r="G76" s="5">
        <f t="shared" si="62"/>
        <v>45467.291666666664</v>
      </c>
      <c r="H76">
        <f t="shared" si="63"/>
        <v>341.99999999371357</v>
      </c>
      <c r="I76" t="str">
        <f t="shared" si="65"/>
        <v>sleep</v>
      </c>
      <c r="J76" t="str">
        <f t="shared" si="64"/>
        <v>sleep</v>
      </c>
      <c r="K76" t="str">
        <f t="shared" si="66"/>
        <v>blue</v>
      </c>
      <c r="L76">
        <f t="shared" si="67"/>
        <v>0</v>
      </c>
      <c r="M76" s="1">
        <f t="shared" si="68"/>
        <v>45467</v>
      </c>
      <c r="N76" s="1">
        <f t="shared" si="69"/>
        <v>45467</v>
      </c>
      <c r="O76" t="s">
        <v>325</v>
      </c>
    </row>
    <row r="77" spans="1:15" x14ac:dyDescent="0.2">
      <c r="A77" s="1">
        <v>45468</v>
      </c>
      <c r="E77" s="5">
        <f t="shared" si="60"/>
        <v>45468</v>
      </c>
      <c r="F77" s="5">
        <f t="shared" si="61"/>
        <v>45468</v>
      </c>
      <c r="G77" s="5">
        <f t="shared" si="62"/>
        <v>45468</v>
      </c>
      <c r="H77">
        <f t="shared" si="63"/>
        <v>0</v>
      </c>
      <c r="I77" t="str">
        <f t="shared" si="65"/>
        <v>sleep</v>
      </c>
      <c r="J77" t="str">
        <f t="shared" si="64"/>
        <v>sleep</v>
      </c>
      <c r="K77" t="str">
        <f t="shared" si="66"/>
        <v>blue</v>
      </c>
      <c r="L77">
        <f t="shared" si="67"/>
        <v>0</v>
      </c>
      <c r="M77" s="1">
        <f t="shared" si="68"/>
        <v>45468</v>
      </c>
      <c r="N77" s="1">
        <f t="shared" si="69"/>
        <v>45468</v>
      </c>
      <c r="O77" t="s">
        <v>130</v>
      </c>
    </row>
    <row r="78" spans="1:15" x14ac:dyDescent="0.2">
      <c r="A78" s="1">
        <v>45469</v>
      </c>
      <c r="E78" s="5">
        <f t="shared" si="60"/>
        <v>45469</v>
      </c>
      <c r="F78" s="5">
        <f t="shared" si="61"/>
        <v>45469</v>
      </c>
      <c r="G78" s="5">
        <f t="shared" si="62"/>
        <v>45469</v>
      </c>
      <c r="H78">
        <f t="shared" si="63"/>
        <v>0</v>
      </c>
      <c r="I78" t="str">
        <f t="shared" si="65"/>
        <v>sleep</v>
      </c>
      <c r="J78" t="str">
        <f t="shared" si="64"/>
        <v>sleep</v>
      </c>
      <c r="K78" t="str">
        <f t="shared" si="66"/>
        <v>blue</v>
      </c>
      <c r="L78">
        <f t="shared" si="67"/>
        <v>0</v>
      </c>
      <c r="M78" s="1">
        <f t="shared" si="68"/>
        <v>45469</v>
      </c>
      <c r="N78" s="1">
        <f t="shared" si="69"/>
        <v>45469</v>
      </c>
      <c r="O78" t="s">
        <v>130</v>
      </c>
    </row>
    <row r="79" spans="1:15" x14ac:dyDescent="0.2">
      <c r="A79" s="1">
        <v>45470</v>
      </c>
      <c r="E79" s="5">
        <f t="shared" si="60"/>
        <v>45470</v>
      </c>
      <c r="F79" s="5">
        <f t="shared" si="61"/>
        <v>45470</v>
      </c>
      <c r="G79" s="5">
        <f t="shared" si="62"/>
        <v>45470</v>
      </c>
      <c r="H79">
        <f t="shared" si="63"/>
        <v>0</v>
      </c>
      <c r="I79" t="str">
        <f t="shared" si="65"/>
        <v>sleep</v>
      </c>
      <c r="J79" t="str">
        <f t="shared" si="64"/>
        <v>sleep</v>
      </c>
      <c r="K79" t="str">
        <f t="shared" si="66"/>
        <v>blue</v>
      </c>
      <c r="L79">
        <f t="shared" si="67"/>
        <v>0</v>
      </c>
      <c r="M79" s="1">
        <f t="shared" si="68"/>
        <v>45470</v>
      </c>
      <c r="N79" s="1">
        <f t="shared" si="69"/>
        <v>45470</v>
      </c>
      <c r="O79" t="s">
        <v>130</v>
      </c>
    </row>
    <row r="80" spans="1:15" x14ac:dyDescent="0.2">
      <c r="A80" s="1">
        <v>45471</v>
      </c>
      <c r="E80" s="5">
        <f t="shared" si="60"/>
        <v>45471</v>
      </c>
      <c r="F80" s="5">
        <f t="shared" si="61"/>
        <v>45471</v>
      </c>
      <c r="G80" s="5">
        <f t="shared" si="62"/>
        <v>45471</v>
      </c>
      <c r="H80">
        <f t="shared" si="63"/>
        <v>0</v>
      </c>
      <c r="I80" t="str">
        <f t="shared" si="65"/>
        <v>sleep</v>
      </c>
      <c r="J80" t="str">
        <f t="shared" si="64"/>
        <v>sleep</v>
      </c>
      <c r="K80" t="str">
        <f t="shared" si="66"/>
        <v>blue</v>
      </c>
      <c r="L80">
        <f t="shared" si="67"/>
        <v>0</v>
      </c>
      <c r="M80" s="1">
        <f t="shared" si="68"/>
        <v>45471</v>
      </c>
      <c r="N80" s="1">
        <f t="shared" si="69"/>
        <v>45471</v>
      </c>
      <c r="O80" t="s">
        <v>130</v>
      </c>
    </row>
    <row r="81" spans="1:15" x14ac:dyDescent="0.2">
      <c r="A81" s="1">
        <v>45472</v>
      </c>
      <c r="E81" s="5">
        <f t="shared" si="60"/>
        <v>45472</v>
      </c>
      <c r="F81" s="5">
        <f t="shared" si="61"/>
        <v>45472</v>
      </c>
      <c r="G81" s="5">
        <f t="shared" si="62"/>
        <v>45472</v>
      </c>
      <c r="H81">
        <f t="shared" si="63"/>
        <v>0</v>
      </c>
      <c r="I81" t="str">
        <f t="shared" si="65"/>
        <v>sleep</v>
      </c>
      <c r="J81" t="str">
        <f t="shared" si="64"/>
        <v>sleep</v>
      </c>
      <c r="K81" t="str">
        <f t="shared" si="66"/>
        <v>blue</v>
      </c>
      <c r="L81">
        <f t="shared" si="67"/>
        <v>0</v>
      </c>
      <c r="M81" s="1">
        <f t="shared" si="68"/>
        <v>45472</v>
      </c>
      <c r="N81" s="1">
        <f t="shared" si="69"/>
        <v>45472</v>
      </c>
      <c r="O81" t="s">
        <v>130</v>
      </c>
    </row>
    <row r="82" spans="1:15" x14ac:dyDescent="0.2">
      <c r="A82" s="1">
        <v>45473</v>
      </c>
      <c r="E82" s="5">
        <f t="shared" si="60"/>
        <v>45473</v>
      </c>
      <c r="F82" s="5">
        <f t="shared" si="61"/>
        <v>45473</v>
      </c>
      <c r="G82" s="5">
        <f t="shared" si="62"/>
        <v>45473</v>
      </c>
      <c r="H82">
        <f t="shared" si="63"/>
        <v>0</v>
      </c>
      <c r="I82" t="str">
        <f t="shared" si="65"/>
        <v>sleep</v>
      </c>
      <c r="J82" t="str">
        <f t="shared" si="64"/>
        <v>sleep</v>
      </c>
      <c r="K82" t="str">
        <f t="shared" si="66"/>
        <v>blue</v>
      </c>
      <c r="L82">
        <f t="shared" si="67"/>
        <v>0</v>
      </c>
      <c r="M82" s="1">
        <f t="shared" si="68"/>
        <v>45473</v>
      </c>
      <c r="N82" s="1">
        <f t="shared" si="69"/>
        <v>45473</v>
      </c>
      <c r="O82" t="s">
        <v>130</v>
      </c>
    </row>
    <row r="83" spans="1:15" x14ac:dyDescent="0.2">
      <c r="A83" s="1">
        <v>45474</v>
      </c>
      <c r="E83" s="5">
        <f t="shared" si="60"/>
        <v>45474</v>
      </c>
      <c r="F83" s="5">
        <f t="shared" si="61"/>
        <v>45474</v>
      </c>
      <c r="G83" s="5">
        <f t="shared" si="62"/>
        <v>45474</v>
      </c>
      <c r="H83">
        <f t="shared" si="63"/>
        <v>0</v>
      </c>
      <c r="I83" t="str">
        <f t="shared" si="65"/>
        <v>sleep</v>
      </c>
      <c r="J83" t="str">
        <f t="shared" si="64"/>
        <v>sleep</v>
      </c>
      <c r="K83" t="str">
        <f t="shared" si="66"/>
        <v>blue</v>
      </c>
      <c r="L83">
        <f t="shared" si="67"/>
        <v>0</v>
      </c>
      <c r="M83" s="1">
        <f t="shared" si="68"/>
        <v>45474</v>
      </c>
      <c r="N83" s="1">
        <f t="shared" si="69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60"/>
        <v>45475.012499999997</v>
      </c>
      <c r="F84" s="5">
        <f t="shared" si="61"/>
        <v>45475.3</v>
      </c>
      <c r="G84" s="5">
        <f t="shared" si="62"/>
        <v>45475.308333333334</v>
      </c>
      <c r="H84">
        <f t="shared" si="63"/>
        <v>426.00000000558794</v>
      </c>
      <c r="I84" t="str">
        <f t="shared" si="65"/>
        <v>sleep</v>
      </c>
      <c r="J84" t="str">
        <f t="shared" si="64"/>
        <v>sleep</v>
      </c>
      <c r="K84" t="str">
        <f t="shared" si="66"/>
        <v>blue</v>
      </c>
      <c r="L84">
        <f t="shared" si="67"/>
        <v>0</v>
      </c>
      <c r="M84" s="1">
        <f t="shared" si="68"/>
        <v>45475</v>
      </c>
      <c r="N84" s="1">
        <f t="shared" si="69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>A85+(TIME(INT(C85),MOD(C85, 1)*60,0))</f>
        <v>45561.270833333336</v>
      </c>
      <c r="G85" s="5">
        <f>F85+(1/24)*D85</f>
        <v>45561.275000000001</v>
      </c>
      <c r="H85">
        <f t="shared" ref="H85:H114" si="70">(G85-E85)*1440</f>
        <v>461.99999999720603</v>
      </c>
      <c r="I85" t="str">
        <f t="shared" ref="I85:I123" si="71">IF(A85&gt;0,"sleep",0)</f>
        <v>sleep</v>
      </c>
      <c r="J85" t="str">
        <f t="shared" ref="J85:J123" si="72">I85</f>
        <v>sleep</v>
      </c>
      <c r="K85" t="str">
        <f t="shared" ref="K85:K123" si="73">IF(A85&gt;0,"blue",0)</f>
        <v>blue</v>
      </c>
      <c r="L85">
        <f t="shared" ref="L85:L123" si="74">IF(A85&gt;0,0,0)</f>
        <v>0</v>
      </c>
      <c r="M85" s="1">
        <f t="shared" ref="M85:M123" si="75">INT(E85)</f>
        <v>45560</v>
      </c>
      <c r="N85" s="1">
        <f t="shared" ref="N85:N123" si="7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7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78">A86+(TIME(INT(C86),MOD(C86, 1)*60,0))</f>
        <v>45580.270833333336</v>
      </c>
      <c r="G86" s="5">
        <f t="shared" ref="G86:G94" si="79">F86+(1/24)*D86</f>
        <v>45580.270833333336</v>
      </c>
      <c r="H86">
        <f t="shared" si="70"/>
        <v>426.00000000558794</v>
      </c>
      <c r="I86" t="str">
        <f t="shared" si="71"/>
        <v>sleep</v>
      </c>
      <c r="J86" t="str">
        <f t="shared" si="72"/>
        <v>sleep</v>
      </c>
      <c r="K86" t="str">
        <f t="shared" si="73"/>
        <v>blue</v>
      </c>
      <c r="L86">
        <f t="shared" si="74"/>
        <v>0</v>
      </c>
      <c r="M86" s="1">
        <f t="shared" si="75"/>
        <v>45579</v>
      </c>
      <c r="N86" s="1">
        <f t="shared" si="7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77"/>
        <v>45580.962500000001</v>
      </c>
      <c r="F87" s="5">
        <f t="shared" si="78"/>
        <v>45581.270833333336</v>
      </c>
      <c r="G87" s="5">
        <f t="shared" si="79"/>
        <v>45581.304166666669</v>
      </c>
      <c r="H87">
        <f t="shared" si="70"/>
        <v>492.00000000069849</v>
      </c>
      <c r="I87" t="str">
        <f t="shared" si="71"/>
        <v>sleep</v>
      </c>
      <c r="J87" t="str">
        <f t="shared" si="72"/>
        <v>sleep</v>
      </c>
      <c r="K87" t="str">
        <f t="shared" si="73"/>
        <v>blue</v>
      </c>
      <c r="L87">
        <f t="shared" si="74"/>
        <v>0</v>
      </c>
      <c r="M87" s="1">
        <f t="shared" si="75"/>
        <v>45580</v>
      </c>
      <c r="N87" s="1">
        <f t="shared" si="7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77"/>
        <v>45581.95</v>
      </c>
      <c r="F88" s="5">
        <f t="shared" si="78"/>
        <v>45582.291666666664</v>
      </c>
      <c r="G88" s="5">
        <f t="shared" si="79"/>
        <v>45582.299999999996</v>
      </c>
      <c r="H88">
        <f t="shared" si="70"/>
        <v>503.99999999790452</v>
      </c>
      <c r="I88" t="str">
        <f t="shared" si="71"/>
        <v>sleep</v>
      </c>
      <c r="J88" t="str">
        <f t="shared" si="72"/>
        <v>sleep</v>
      </c>
      <c r="K88" t="str">
        <f t="shared" si="73"/>
        <v>blue</v>
      </c>
      <c r="L88">
        <f t="shared" si="74"/>
        <v>0</v>
      </c>
      <c r="M88" s="1">
        <f t="shared" si="75"/>
        <v>45581</v>
      </c>
      <c r="N88" s="1">
        <f t="shared" si="7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70"/>
        <v>18.000000006286427</v>
      </c>
      <c r="I89" t="str">
        <f t="shared" si="71"/>
        <v>sleep</v>
      </c>
      <c r="J89" t="str">
        <f t="shared" si="72"/>
        <v>sleep</v>
      </c>
      <c r="K89" t="str">
        <f t="shared" si="73"/>
        <v>blue</v>
      </c>
      <c r="L89">
        <f t="shared" si="74"/>
        <v>0</v>
      </c>
      <c r="M89" s="1">
        <f t="shared" si="75"/>
        <v>45582</v>
      </c>
      <c r="N89" s="1">
        <f t="shared" si="7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77"/>
        <v>45583.012499999997</v>
      </c>
      <c r="F90" s="5">
        <f t="shared" si="78"/>
        <v>45583.25</v>
      </c>
      <c r="G90" s="5">
        <f t="shared" si="79"/>
        <v>45583.275000000001</v>
      </c>
      <c r="H90">
        <f t="shared" si="70"/>
        <v>378.00000000628643</v>
      </c>
      <c r="I90" t="str">
        <f t="shared" si="71"/>
        <v>sleep</v>
      </c>
      <c r="J90" t="str">
        <f t="shared" si="72"/>
        <v>sleep</v>
      </c>
      <c r="K90" t="str">
        <f t="shared" si="73"/>
        <v>blue</v>
      </c>
      <c r="L90">
        <f t="shared" si="74"/>
        <v>0</v>
      </c>
      <c r="M90" s="1">
        <f t="shared" si="75"/>
        <v>45583</v>
      </c>
      <c r="N90" s="1">
        <f t="shared" si="76"/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77"/>
        <v>45583.537499999999</v>
      </c>
      <c r="F91" s="5">
        <f t="shared" si="78"/>
        <v>45583.604166666664</v>
      </c>
      <c r="G91" s="5">
        <f t="shared" si="79"/>
        <v>45583.604166666664</v>
      </c>
      <c r="H91">
        <f t="shared" si="70"/>
        <v>95.999999998603016</v>
      </c>
      <c r="I91" t="str">
        <f t="shared" si="71"/>
        <v>sleep</v>
      </c>
      <c r="J91" t="str">
        <f t="shared" si="72"/>
        <v>sleep</v>
      </c>
      <c r="K91" t="str">
        <f t="shared" si="73"/>
        <v>blue</v>
      </c>
      <c r="L91">
        <f t="shared" si="74"/>
        <v>0</v>
      </c>
      <c r="M91" s="1">
        <f t="shared" si="75"/>
        <v>45583</v>
      </c>
      <c r="N91" s="1">
        <f t="shared" si="7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77"/>
        <v>45584</v>
      </c>
      <c r="F92" s="5">
        <f t="shared" si="78"/>
        <v>45584.354166666664</v>
      </c>
      <c r="G92" s="5">
        <f t="shared" si="79"/>
        <v>45584.395833333328</v>
      </c>
      <c r="H92">
        <f t="shared" si="70"/>
        <v>569.99999999301508</v>
      </c>
      <c r="I92" t="str">
        <f t="shared" si="71"/>
        <v>sleep</v>
      </c>
      <c r="J92" t="str">
        <f t="shared" si="72"/>
        <v>sleep</v>
      </c>
      <c r="K92" t="str">
        <f t="shared" si="73"/>
        <v>blue</v>
      </c>
      <c r="L92">
        <f t="shared" si="74"/>
        <v>0</v>
      </c>
      <c r="M92" s="1">
        <f t="shared" si="75"/>
        <v>45584</v>
      </c>
      <c r="N92" s="1">
        <f t="shared" si="76"/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77"/>
        <v>45585.0625</v>
      </c>
      <c r="F93" s="5">
        <f t="shared" si="78"/>
        <v>45585.354166666664</v>
      </c>
      <c r="G93" s="5">
        <f t="shared" si="79"/>
        <v>45585.395833333328</v>
      </c>
      <c r="H93">
        <f t="shared" si="70"/>
        <v>479.99999999301508</v>
      </c>
      <c r="I93" t="str">
        <f t="shared" si="71"/>
        <v>sleep</v>
      </c>
      <c r="J93" t="str">
        <f t="shared" si="72"/>
        <v>sleep</v>
      </c>
      <c r="K93" t="str">
        <f t="shared" si="73"/>
        <v>blue</v>
      </c>
      <c r="L93">
        <f t="shared" si="74"/>
        <v>0</v>
      </c>
      <c r="M93" s="1">
        <f t="shared" si="75"/>
        <v>45585</v>
      </c>
      <c r="N93" s="1">
        <f t="shared" si="76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78"/>
        <v>45586.262499999997</v>
      </c>
      <c r="G94" s="5">
        <f t="shared" si="79"/>
        <v>45586.266666666663</v>
      </c>
      <c r="H94">
        <f t="shared" si="70"/>
        <v>443.9999999909196</v>
      </c>
      <c r="I94" t="str">
        <f t="shared" si="71"/>
        <v>sleep</v>
      </c>
      <c r="J94" t="str">
        <f t="shared" si="72"/>
        <v>sleep</v>
      </c>
      <c r="K94" t="str">
        <f t="shared" si="73"/>
        <v>blue</v>
      </c>
      <c r="L94">
        <f t="shared" si="74"/>
        <v>0</v>
      </c>
      <c r="M94" s="1">
        <f t="shared" si="75"/>
        <v>45585</v>
      </c>
      <c r="N94" s="1">
        <f t="shared" si="76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>A95+(TIME(INT(C95),MOD(C95, 1)*60,0))</f>
        <v>45587.291666666664</v>
      </c>
      <c r="G95" s="5">
        <f>F95+(1/24)*D95</f>
        <v>45587.299999999996</v>
      </c>
      <c r="H95">
        <f t="shared" si="70"/>
        <v>491.99999999022111</v>
      </c>
      <c r="I95" t="str">
        <f t="shared" si="71"/>
        <v>sleep</v>
      </c>
      <c r="J95" t="str">
        <f t="shared" si="72"/>
        <v>sleep</v>
      </c>
      <c r="K95" t="str">
        <f t="shared" si="73"/>
        <v>blue</v>
      </c>
      <c r="L95">
        <f t="shared" si="74"/>
        <v>0</v>
      </c>
      <c r="M95" s="1">
        <f t="shared" si="75"/>
        <v>45586</v>
      </c>
      <c r="N95" s="1">
        <f t="shared" si="76"/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77"/>
        <v>45588.070833333331</v>
      </c>
      <c r="F96" s="5">
        <f>A96+(TIME(INT(C96),MOD(C96, 1)*60,0))</f>
        <v>45588.308333333334</v>
      </c>
      <c r="G96" s="5">
        <f>F96+(1/24)*D96</f>
        <v>45588.320833333331</v>
      </c>
      <c r="H96">
        <f t="shared" si="70"/>
        <v>360</v>
      </c>
      <c r="I96" t="str">
        <f t="shared" si="71"/>
        <v>sleep</v>
      </c>
      <c r="J96" t="str">
        <f t="shared" si="72"/>
        <v>sleep</v>
      </c>
      <c r="K96" t="str">
        <f t="shared" si="73"/>
        <v>blue</v>
      </c>
      <c r="L96">
        <f t="shared" si="74"/>
        <v>0</v>
      </c>
      <c r="M96" s="1">
        <f t="shared" si="75"/>
        <v>45588</v>
      </c>
      <c r="N96" s="1">
        <f t="shared" si="76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>A97+(TIME(INT(C97),MOD(C97, 1)*60,0))</f>
        <v>45588.633333333331</v>
      </c>
      <c r="G97" s="5">
        <f>F97+(1/24)*D97</f>
        <v>45588.633333333331</v>
      </c>
      <c r="H97">
        <f t="shared" si="70"/>
        <v>17.999999995809048</v>
      </c>
      <c r="I97" t="str">
        <f t="shared" si="71"/>
        <v>sleep</v>
      </c>
      <c r="J97" t="str">
        <f t="shared" si="72"/>
        <v>sleep</v>
      </c>
      <c r="K97" t="str">
        <f t="shared" si="73"/>
        <v>blue</v>
      </c>
      <c r="L97">
        <f t="shared" si="74"/>
        <v>0</v>
      </c>
      <c r="M97" s="1">
        <f t="shared" si="75"/>
        <v>45588</v>
      </c>
      <c r="N97" s="1">
        <f t="shared" si="76"/>
        <v>45588</v>
      </c>
      <c r="O97" t="s">
        <v>130</v>
      </c>
    </row>
    <row r="98" spans="1:15" x14ac:dyDescent="0.2">
      <c r="A98" s="1">
        <v>45589</v>
      </c>
      <c r="E98" s="5">
        <f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80">A98+(TIME(INT(C98),MOD(C98, 1)*60,0))</f>
        <v>45589</v>
      </c>
      <c r="G98" s="5">
        <f t="shared" ref="G98:G103" si="81">F98+(1/24)*D98</f>
        <v>45589</v>
      </c>
      <c r="H98">
        <f t="shared" si="70"/>
        <v>0</v>
      </c>
      <c r="I98" t="str">
        <f t="shared" si="71"/>
        <v>sleep</v>
      </c>
      <c r="J98" t="str">
        <f t="shared" si="72"/>
        <v>sleep</v>
      </c>
      <c r="K98" t="str">
        <f t="shared" si="73"/>
        <v>blue</v>
      </c>
      <c r="L98">
        <f t="shared" si="74"/>
        <v>0</v>
      </c>
      <c r="M98" s="1">
        <f t="shared" si="75"/>
        <v>45589</v>
      </c>
      <c r="N98" s="1">
        <f t="shared" si="76"/>
        <v>45589</v>
      </c>
    </row>
    <row r="99" spans="1:15" x14ac:dyDescent="0.2">
      <c r="A99" s="1">
        <v>45590</v>
      </c>
      <c r="E99" s="5">
        <f>(IF((IF(INT((C99+D99)-B99)&lt;0,(24+INT((C99+D99)-B99)),INT((C99+D99)-B99)))&gt;12,A99-1,A99+0))+(TIME((IF(INT((C99+D99)-B99)&lt;0,(24+INT((C99+D99)-B99)),INT((C99+D99)-B99))),(MOD((C99+D99)-B99, 1)*60),0))</f>
        <v>45590</v>
      </c>
      <c r="F99" s="5">
        <f>A99+(TIME(INT(C99),MOD(C99, 1)*60,0))</f>
        <v>45590</v>
      </c>
      <c r="G99" s="5">
        <f>F99+(1/24)*D99</f>
        <v>45590</v>
      </c>
      <c r="H99">
        <f t="shared" si="70"/>
        <v>0</v>
      </c>
      <c r="I99" t="str">
        <f t="shared" si="71"/>
        <v>sleep</v>
      </c>
      <c r="J99" t="str">
        <f t="shared" si="72"/>
        <v>sleep</v>
      </c>
      <c r="K99" t="str">
        <f t="shared" si="73"/>
        <v>blue</v>
      </c>
      <c r="L99">
        <f t="shared" si="74"/>
        <v>0</v>
      </c>
      <c r="M99" s="1">
        <f t="shared" si="75"/>
        <v>45590</v>
      </c>
      <c r="N99" s="1">
        <f t="shared" si="76"/>
        <v>45590</v>
      </c>
    </row>
    <row r="100" spans="1:15" x14ac:dyDescent="0.2">
      <c r="A100" s="1">
        <v>45591</v>
      </c>
      <c r="E100" s="5">
        <f>(IF((IF(INT((C100+D100)-B100)&lt;0,(24+INT((C100+D100)-B100)),INT((C100+D100)-B100)))&gt;12,A100-1,A100+0))+(TIME((IF(INT((C100+D100)-B100)&lt;0,(24+INT((C100+D100)-B100)),INT((C100+D100)-B100))),(MOD((C100+D100)-B100, 1)*60),0))</f>
        <v>45591</v>
      </c>
      <c r="F100" s="5">
        <f>A100+(TIME(INT(C100),MOD(C100, 1)*60,0))</f>
        <v>45591</v>
      </c>
      <c r="G100" s="5">
        <f>F100+(1/24)*D100</f>
        <v>45591</v>
      </c>
      <c r="H100">
        <f t="shared" si="70"/>
        <v>0</v>
      </c>
      <c r="I100" t="str">
        <f t="shared" si="71"/>
        <v>sleep</v>
      </c>
      <c r="J100" t="str">
        <f t="shared" si="72"/>
        <v>sleep</v>
      </c>
      <c r="K100" t="str">
        <f t="shared" si="73"/>
        <v>blue</v>
      </c>
      <c r="L100">
        <f t="shared" si="74"/>
        <v>0</v>
      </c>
      <c r="M100" s="1">
        <f t="shared" si="75"/>
        <v>45591</v>
      </c>
      <c r="N100" s="1">
        <f t="shared" si="76"/>
        <v>45591</v>
      </c>
    </row>
    <row r="101" spans="1:15" x14ac:dyDescent="0.2">
      <c r="A101" s="1">
        <v>45592</v>
      </c>
      <c r="E101" s="5">
        <f>(IF((IF(INT((C101+D101)-B101)&lt;0,(24+INT((C101+D101)-B101)),INT((C101+D101)-B101)))&gt;12,A101-1,A101+0))+(TIME((IF(INT((C101+D101)-B101)&lt;0,(24+INT((C101+D101)-B101)),INT((C101+D101)-B101))),(MOD((C101+D101)-B101, 1)*60),0))</f>
        <v>45592</v>
      </c>
      <c r="F101" s="5">
        <f>A101+(TIME(INT(C101),MOD(C101, 1)*60,0))</f>
        <v>45592</v>
      </c>
      <c r="G101" s="5">
        <f>F101+(1/24)*D101</f>
        <v>45592</v>
      </c>
      <c r="H101">
        <f t="shared" si="70"/>
        <v>0</v>
      </c>
      <c r="I101" t="str">
        <f t="shared" si="71"/>
        <v>sleep</v>
      </c>
      <c r="J101" t="str">
        <f t="shared" si="72"/>
        <v>sleep</v>
      </c>
      <c r="K101" t="str">
        <f t="shared" si="73"/>
        <v>blue</v>
      </c>
      <c r="L101">
        <f t="shared" si="74"/>
        <v>0</v>
      </c>
      <c r="M101" s="1">
        <f t="shared" si="75"/>
        <v>45592</v>
      </c>
      <c r="N101" s="1">
        <f t="shared" si="76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80"/>
        <v>45593.220833333333</v>
      </c>
      <c r="G102" s="5">
        <f t="shared" si="81"/>
        <v>45593.224999999999</v>
      </c>
      <c r="H102">
        <f t="shared" si="70"/>
        <v>383.99999999441206</v>
      </c>
      <c r="I102" t="str">
        <f t="shared" si="71"/>
        <v>sleep</v>
      </c>
      <c r="J102" t="str">
        <f t="shared" si="72"/>
        <v>sleep</v>
      </c>
      <c r="K102" t="str">
        <f t="shared" si="73"/>
        <v>blue</v>
      </c>
      <c r="L102">
        <f t="shared" si="74"/>
        <v>0</v>
      </c>
      <c r="M102" s="1">
        <f t="shared" si="75"/>
        <v>45592</v>
      </c>
      <c r="N102" s="1">
        <f t="shared" si="76"/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80"/>
        <v>45593.416666666664</v>
      </c>
      <c r="G103" s="5">
        <f t="shared" si="81"/>
        <v>45593.416666666664</v>
      </c>
      <c r="H103">
        <f t="shared" si="70"/>
        <v>101.99999999720603</v>
      </c>
      <c r="I103" t="str">
        <f t="shared" si="71"/>
        <v>sleep</v>
      </c>
      <c r="J103" t="str">
        <f t="shared" si="72"/>
        <v>sleep</v>
      </c>
      <c r="K103" t="str">
        <f t="shared" si="73"/>
        <v>blue</v>
      </c>
      <c r="L103">
        <f t="shared" si="74"/>
        <v>0</v>
      </c>
      <c r="M103" s="1">
        <f t="shared" si="75"/>
        <v>45593</v>
      </c>
      <c r="N103" s="1">
        <f t="shared" si="76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14" si="82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14" si="83">A104+(TIME(INT(C104),MOD(C104, 1)*60,0))</f>
        <v>45594.291666666664</v>
      </c>
      <c r="G104" s="5">
        <f t="shared" ref="G104:G114" si="84">F104+(1/24)*D104</f>
        <v>45594.341666666667</v>
      </c>
      <c r="H104">
        <f t="shared" si="70"/>
        <v>545.99999999860302</v>
      </c>
      <c r="I104" t="str">
        <f t="shared" si="71"/>
        <v>sleep</v>
      </c>
      <c r="J104" t="str">
        <f t="shared" si="72"/>
        <v>sleep</v>
      </c>
      <c r="K104" t="str">
        <f t="shared" si="73"/>
        <v>blue</v>
      </c>
      <c r="L104">
        <f t="shared" si="74"/>
        <v>0</v>
      </c>
      <c r="M104" s="1">
        <f t="shared" si="75"/>
        <v>45593</v>
      </c>
      <c r="N104" s="1">
        <f t="shared" si="76"/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82"/>
        <v>45595.004166666666</v>
      </c>
      <c r="F105" s="5">
        <f t="shared" si="83"/>
        <v>45595.291666666664</v>
      </c>
      <c r="G105" s="5">
        <f t="shared" si="84"/>
        <v>45595.304166666661</v>
      </c>
      <c r="H105">
        <f t="shared" si="70"/>
        <v>431.99999999371357</v>
      </c>
      <c r="I105" t="str">
        <f t="shared" si="71"/>
        <v>sleep</v>
      </c>
      <c r="J105" t="str">
        <f t="shared" si="72"/>
        <v>sleep</v>
      </c>
      <c r="K105" t="str">
        <f t="shared" si="73"/>
        <v>blue</v>
      </c>
      <c r="L105">
        <f t="shared" si="74"/>
        <v>0</v>
      </c>
      <c r="M105" s="1">
        <f t="shared" si="75"/>
        <v>45595</v>
      </c>
      <c r="N105" s="1">
        <f t="shared" si="76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82"/>
        <v>45595.991666666669</v>
      </c>
      <c r="F106" s="5">
        <f t="shared" si="83"/>
        <v>45596.279166666667</v>
      </c>
      <c r="G106" s="5">
        <f t="shared" si="84"/>
        <v>45596.3125</v>
      </c>
      <c r="H106">
        <f t="shared" si="70"/>
        <v>461.99999999720603</v>
      </c>
      <c r="I106" t="str">
        <f t="shared" si="71"/>
        <v>sleep</v>
      </c>
      <c r="J106" t="str">
        <f t="shared" si="72"/>
        <v>sleep</v>
      </c>
      <c r="K106" t="str">
        <f t="shared" si="73"/>
        <v>blue</v>
      </c>
      <c r="L106">
        <f t="shared" si="74"/>
        <v>0</v>
      </c>
      <c r="M106" s="1">
        <f t="shared" si="75"/>
        <v>45595</v>
      </c>
      <c r="N106" s="1">
        <f t="shared" si="76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82"/>
        <v>45596.970833333333</v>
      </c>
      <c r="F107" s="5">
        <f t="shared" si="83"/>
        <v>45597.279166666667</v>
      </c>
      <c r="G107" s="5">
        <f t="shared" si="84"/>
        <v>45597.291666666664</v>
      </c>
      <c r="H107">
        <f t="shared" si="70"/>
        <v>461.99999999720603</v>
      </c>
      <c r="I107" t="str">
        <f t="shared" si="71"/>
        <v>sleep</v>
      </c>
      <c r="J107" t="str">
        <f t="shared" si="72"/>
        <v>sleep</v>
      </c>
      <c r="K107" t="str">
        <f t="shared" si="73"/>
        <v>blue</v>
      </c>
      <c r="L107">
        <f t="shared" si="74"/>
        <v>0</v>
      </c>
      <c r="M107" s="1">
        <f t="shared" si="75"/>
        <v>45596</v>
      </c>
      <c r="N107" s="1">
        <f t="shared" si="76"/>
        <v>45597</v>
      </c>
      <c r="O107" t="s">
        <v>130</v>
      </c>
    </row>
    <row r="108" spans="1:15" x14ac:dyDescent="0.2">
      <c r="A108" s="1">
        <v>45598</v>
      </c>
      <c r="E108" s="5">
        <f t="shared" si="82"/>
        <v>45598</v>
      </c>
      <c r="F108" s="5">
        <f t="shared" si="83"/>
        <v>45598</v>
      </c>
      <c r="G108" s="5">
        <f t="shared" si="84"/>
        <v>45598</v>
      </c>
      <c r="H108">
        <f t="shared" si="70"/>
        <v>0</v>
      </c>
      <c r="I108" t="str">
        <f t="shared" si="71"/>
        <v>sleep</v>
      </c>
      <c r="J108" t="str">
        <f t="shared" si="72"/>
        <v>sleep</v>
      </c>
      <c r="K108" t="str">
        <f t="shared" si="73"/>
        <v>blue</v>
      </c>
      <c r="L108">
        <f t="shared" si="74"/>
        <v>0</v>
      </c>
      <c r="M108" s="1">
        <f t="shared" si="75"/>
        <v>45598</v>
      </c>
      <c r="N108" s="1">
        <f t="shared" si="76"/>
        <v>45598</v>
      </c>
      <c r="O108" t="s">
        <v>130</v>
      </c>
    </row>
    <row r="109" spans="1:15" x14ac:dyDescent="0.2">
      <c r="A109" s="1">
        <v>45599</v>
      </c>
      <c r="E109" s="5">
        <f t="shared" si="82"/>
        <v>45599</v>
      </c>
      <c r="F109" s="5">
        <f t="shared" si="83"/>
        <v>45599</v>
      </c>
      <c r="G109" s="5">
        <f t="shared" si="84"/>
        <v>45599</v>
      </c>
      <c r="H109">
        <f t="shared" si="70"/>
        <v>0</v>
      </c>
      <c r="I109" t="str">
        <f t="shared" si="71"/>
        <v>sleep</v>
      </c>
      <c r="J109" t="str">
        <f t="shared" si="72"/>
        <v>sleep</v>
      </c>
      <c r="K109" t="str">
        <f t="shared" si="73"/>
        <v>blue</v>
      </c>
      <c r="L109">
        <f t="shared" si="74"/>
        <v>0</v>
      </c>
      <c r="M109" s="1">
        <f t="shared" si="75"/>
        <v>45599</v>
      </c>
      <c r="N109" s="1">
        <f t="shared" si="76"/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82"/>
        <v>45599.966666666667</v>
      </c>
      <c r="F110" s="5">
        <f t="shared" si="83"/>
        <v>45600.279166666667</v>
      </c>
      <c r="G110" s="5">
        <f t="shared" si="84"/>
        <v>45600.308333333334</v>
      </c>
      <c r="H110">
        <f t="shared" si="70"/>
        <v>492.00000000069849</v>
      </c>
      <c r="I110" t="str">
        <f t="shared" si="71"/>
        <v>sleep</v>
      </c>
      <c r="J110" t="str">
        <f t="shared" si="72"/>
        <v>sleep</v>
      </c>
      <c r="K110" t="str">
        <f t="shared" si="73"/>
        <v>blue</v>
      </c>
      <c r="L110">
        <f t="shared" si="74"/>
        <v>0</v>
      </c>
      <c r="M110" s="1">
        <f t="shared" si="75"/>
        <v>45599</v>
      </c>
      <c r="N110" s="1">
        <f t="shared" si="76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82"/>
        <v>45600.9375</v>
      </c>
      <c r="F111" s="5">
        <f t="shared" si="83"/>
        <v>45601.279166666667</v>
      </c>
      <c r="G111" s="5">
        <f t="shared" si="84"/>
        <v>45601.283333333333</v>
      </c>
      <c r="H111">
        <f t="shared" si="70"/>
        <v>497.99999999930151</v>
      </c>
      <c r="I111" t="str">
        <f t="shared" si="71"/>
        <v>sleep</v>
      </c>
      <c r="J111" t="str">
        <f t="shared" si="72"/>
        <v>sleep</v>
      </c>
      <c r="K111" t="str">
        <f t="shared" si="73"/>
        <v>blue</v>
      </c>
      <c r="L111">
        <f t="shared" si="74"/>
        <v>0</v>
      </c>
      <c r="M111" s="1">
        <f t="shared" si="75"/>
        <v>45600</v>
      </c>
      <c r="N111" s="1">
        <f t="shared" si="76"/>
        <v>45601</v>
      </c>
      <c r="O111" t="s">
        <v>130</v>
      </c>
    </row>
    <row r="112" spans="1:15" x14ac:dyDescent="0.2">
      <c r="A112" s="1">
        <v>45602</v>
      </c>
      <c r="E112" s="5">
        <f t="shared" si="82"/>
        <v>45602</v>
      </c>
      <c r="F112" s="5">
        <f t="shared" si="83"/>
        <v>45602</v>
      </c>
      <c r="G112" s="5">
        <f t="shared" si="84"/>
        <v>45602</v>
      </c>
      <c r="H112">
        <f t="shared" si="70"/>
        <v>0</v>
      </c>
      <c r="I112" t="str">
        <f t="shared" si="71"/>
        <v>sleep</v>
      </c>
      <c r="J112" t="str">
        <f t="shared" si="72"/>
        <v>sleep</v>
      </c>
      <c r="K112" t="str">
        <f t="shared" si="73"/>
        <v>blue</v>
      </c>
      <c r="L112">
        <f t="shared" si="74"/>
        <v>0</v>
      </c>
      <c r="M112" s="1">
        <f t="shared" si="75"/>
        <v>45602</v>
      </c>
      <c r="N112" s="1">
        <f t="shared" si="76"/>
        <v>45602</v>
      </c>
      <c r="O112" t="s">
        <v>130</v>
      </c>
    </row>
    <row r="113" spans="1:15" x14ac:dyDescent="0.2">
      <c r="A113" s="1">
        <v>45603</v>
      </c>
      <c r="E113" s="5">
        <f t="shared" si="82"/>
        <v>45603</v>
      </c>
      <c r="F113" s="5">
        <f t="shared" si="83"/>
        <v>45603</v>
      </c>
      <c r="G113" s="5">
        <f t="shared" si="84"/>
        <v>45603</v>
      </c>
      <c r="H113">
        <f t="shared" si="70"/>
        <v>0</v>
      </c>
      <c r="I113" t="str">
        <f t="shared" si="71"/>
        <v>sleep</v>
      </c>
      <c r="J113" t="str">
        <f t="shared" si="72"/>
        <v>sleep</v>
      </c>
      <c r="K113" t="str">
        <f t="shared" si="73"/>
        <v>blue</v>
      </c>
      <c r="L113">
        <f t="shared" si="74"/>
        <v>0</v>
      </c>
      <c r="M113" s="1">
        <f t="shared" si="75"/>
        <v>45603</v>
      </c>
      <c r="N113" s="1">
        <f t="shared" si="76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82"/>
        <v>45603.979166666664</v>
      </c>
      <c r="F114" s="5">
        <f t="shared" si="83"/>
        <v>45604.279166666667</v>
      </c>
      <c r="G114" s="5">
        <f t="shared" si="84"/>
        <v>45604.283333333333</v>
      </c>
      <c r="H114">
        <f t="shared" si="70"/>
        <v>438.00000000279397</v>
      </c>
      <c r="I114" t="str">
        <f t="shared" si="71"/>
        <v>sleep</v>
      </c>
      <c r="J114" t="str">
        <f t="shared" si="72"/>
        <v>sleep</v>
      </c>
      <c r="K114" t="str">
        <f t="shared" si="73"/>
        <v>blue</v>
      </c>
      <c r="L114">
        <f t="shared" si="74"/>
        <v>0</v>
      </c>
      <c r="M114" s="1">
        <f t="shared" si="75"/>
        <v>45603</v>
      </c>
      <c r="N114" s="1">
        <f t="shared" si="76"/>
        <v>45604</v>
      </c>
      <c r="O114" t="s">
        <v>130</v>
      </c>
    </row>
    <row r="115" spans="1:15" x14ac:dyDescent="0.2">
      <c r="A115" s="1">
        <v>45605</v>
      </c>
      <c r="E115" s="5">
        <f t="shared" ref="E115:E123" si="85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86">A115+(TIME(INT(C115),MOD(C115, 1)*60,0))</f>
        <v>45605</v>
      </c>
      <c r="G115" s="5">
        <f t="shared" ref="G115:G123" si="87">F115+(1/24)*D115</f>
        <v>45605</v>
      </c>
      <c r="H115">
        <f t="shared" ref="H115:H120" si="88">(G115-E115)*1440</f>
        <v>0</v>
      </c>
      <c r="I115" t="str">
        <f t="shared" si="71"/>
        <v>sleep</v>
      </c>
      <c r="J115" t="str">
        <f t="shared" si="72"/>
        <v>sleep</v>
      </c>
      <c r="K115" t="str">
        <f t="shared" si="73"/>
        <v>blue</v>
      </c>
      <c r="L115">
        <f t="shared" si="74"/>
        <v>0</v>
      </c>
      <c r="M115" s="1">
        <f t="shared" si="75"/>
        <v>45605</v>
      </c>
      <c r="N115" s="1">
        <f t="shared" si="76"/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85"/>
        <v>45606.004166666666</v>
      </c>
      <c r="F116" s="5">
        <f t="shared" si="86"/>
        <v>45606.333333333336</v>
      </c>
      <c r="G116" s="5">
        <f t="shared" si="87"/>
        <v>45606.350000000006</v>
      </c>
      <c r="H116">
        <f t="shared" si="88"/>
        <v>498.00000000977889</v>
      </c>
      <c r="I116" t="str">
        <f t="shared" si="71"/>
        <v>sleep</v>
      </c>
      <c r="J116" t="str">
        <f t="shared" si="72"/>
        <v>sleep</v>
      </c>
      <c r="K116" t="str">
        <f t="shared" si="73"/>
        <v>blue</v>
      </c>
      <c r="L116">
        <f t="shared" si="74"/>
        <v>0</v>
      </c>
      <c r="M116" s="1">
        <f t="shared" si="75"/>
        <v>45606</v>
      </c>
      <c r="N116" s="1">
        <f t="shared" si="76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85"/>
        <v>45607.0625</v>
      </c>
      <c r="F117" s="5">
        <f t="shared" si="86"/>
        <v>45607.354166666664</v>
      </c>
      <c r="G117" s="5">
        <f t="shared" si="87"/>
        <v>45607.341666666667</v>
      </c>
      <c r="H117">
        <f t="shared" si="88"/>
        <v>402.00000000069849</v>
      </c>
      <c r="I117" t="str">
        <f t="shared" si="71"/>
        <v>sleep</v>
      </c>
      <c r="J117" t="str">
        <f t="shared" si="72"/>
        <v>sleep</v>
      </c>
      <c r="K117" t="str">
        <f t="shared" si="73"/>
        <v>blue</v>
      </c>
      <c r="L117">
        <f t="shared" si="74"/>
        <v>0</v>
      </c>
      <c r="M117" s="1">
        <f t="shared" si="75"/>
        <v>45607</v>
      </c>
      <c r="N117" s="1">
        <f t="shared" si="76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85"/>
        <v>45607.987500000003</v>
      </c>
      <c r="F118" s="5">
        <f t="shared" si="86"/>
        <v>45608.291666666664</v>
      </c>
      <c r="G118" s="5">
        <f t="shared" si="87"/>
        <v>45608.299999999996</v>
      </c>
      <c r="H118">
        <f t="shared" si="88"/>
        <v>449.99999998952262</v>
      </c>
      <c r="I118" t="str">
        <f t="shared" si="71"/>
        <v>sleep</v>
      </c>
      <c r="J118" t="str">
        <f t="shared" si="72"/>
        <v>sleep</v>
      </c>
      <c r="K118" t="str">
        <f t="shared" si="73"/>
        <v>blue</v>
      </c>
      <c r="L118">
        <f t="shared" si="74"/>
        <v>0</v>
      </c>
      <c r="M118" s="1">
        <f t="shared" si="75"/>
        <v>45607</v>
      </c>
      <c r="N118" s="1">
        <f t="shared" si="76"/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85"/>
        <v>45608.995833333334</v>
      </c>
      <c r="F119" s="5">
        <f t="shared" si="86"/>
        <v>45609.270833333336</v>
      </c>
      <c r="G119" s="5">
        <f t="shared" si="87"/>
        <v>45609.283333333333</v>
      </c>
      <c r="H119">
        <f t="shared" si="88"/>
        <v>413.99999999790452</v>
      </c>
      <c r="I119" t="str">
        <f t="shared" si="71"/>
        <v>sleep</v>
      </c>
      <c r="J119" t="str">
        <f t="shared" si="72"/>
        <v>sleep</v>
      </c>
      <c r="K119" t="str">
        <f t="shared" si="73"/>
        <v>blue</v>
      </c>
      <c r="L119">
        <f t="shared" si="74"/>
        <v>0</v>
      </c>
      <c r="M119" s="1">
        <f t="shared" si="75"/>
        <v>45608</v>
      </c>
      <c r="N119" s="1">
        <f t="shared" si="76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86"/>
        <v>45609.791666666664</v>
      </c>
      <c r="G120" s="5">
        <f t="shared" si="87"/>
        <v>45609.791666666664</v>
      </c>
      <c r="H120">
        <f t="shared" si="88"/>
        <v>29.999999993015081</v>
      </c>
      <c r="I120" t="str">
        <f t="shared" si="71"/>
        <v>sleep</v>
      </c>
      <c r="J120" t="str">
        <f t="shared" si="72"/>
        <v>sleep</v>
      </c>
      <c r="K120" t="str">
        <f t="shared" si="73"/>
        <v>blue</v>
      </c>
      <c r="L120">
        <f t="shared" si="74"/>
        <v>0</v>
      </c>
      <c r="M120" s="1">
        <f t="shared" si="75"/>
        <v>45609</v>
      </c>
      <c r="N120" s="1">
        <f t="shared" si="76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85"/>
        <v>45609.945833333331</v>
      </c>
      <c r="F121" s="5">
        <f t="shared" si="86"/>
        <v>45610.291666666664</v>
      </c>
      <c r="G121" s="5">
        <f t="shared" si="87"/>
        <v>45610.291666666664</v>
      </c>
      <c r="H121">
        <f>(G121-E121)*1440</f>
        <v>497.99999999930151</v>
      </c>
      <c r="I121" t="str">
        <f t="shared" si="71"/>
        <v>sleep</v>
      </c>
      <c r="J121" t="str">
        <f t="shared" si="72"/>
        <v>sleep</v>
      </c>
      <c r="K121" t="str">
        <f t="shared" si="73"/>
        <v>blue</v>
      </c>
      <c r="L121">
        <f t="shared" si="74"/>
        <v>0</v>
      </c>
      <c r="M121" s="1">
        <f t="shared" si="75"/>
        <v>45609</v>
      </c>
      <c r="N121" s="1">
        <f t="shared" si="76"/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85"/>
        <v>45610.995833333334</v>
      </c>
      <c r="F122" s="5">
        <f t="shared" si="86"/>
        <v>45611.291666666664</v>
      </c>
      <c r="G122" s="5">
        <f t="shared" si="87"/>
        <v>45611.304166666661</v>
      </c>
      <c r="H122">
        <f>(G122-E122)*1440</f>
        <v>443.9999999909196</v>
      </c>
      <c r="I122" t="str">
        <f t="shared" si="71"/>
        <v>sleep</v>
      </c>
      <c r="J122" t="str">
        <f t="shared" si="72"/>
        <v>sleep</v>
      </c>
      <c r="K122" t="str">
        <f t="shared" si="73"/>
        <v>blue</v>
      </c>
      <c r="L122">
        <f t="shared" si="74"/>
        <v>0</v>
      </c>
      <c r="M122" s="1">
        <f t="shared" si="75"/>
        <v>45610</v>
      </c>
      <c r="N122" s="1">
        <f t="shared" si="76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85"/>
        <v>45611.995833333334</v>
      </c>
      <c r="F123" s="5">
        <f t="shared" si="86"/>
        <v>45612.291666666664</v>
      </c>
      <c r="G123" s="5">
        <f t="shared" si="87"/>
        <v>45612.291666666664</v>
      </c>
      <c r="H123">
        <f>(G123-E123)*1440</f>
        <v>425.99999999511056</v>
      </c>
      <c r="I123" t="str">
        <f t="shared" si="71"/>
        <v>sleep</v>
      </c>
      <c r="J123" t="str">
        <f t="shared" si="72"/>
        <v>sleep</v>
      </c>
      <c r="K123" t="str">
        <f t="shared" si="73"/>
        <v>blue</v>
      </c>
      <c r="L123">
        <f t="shared" si="74"/>
        <v>0</v>
      </c>
      <c r="M123" s="1">
        <f t="shared" si="75"/>
        <v>45611</v>
      </c>
      <c r="N123" s="1">
        <f t="shared" si="76"/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8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90">A125+(TIME(INT(C125),MOD(C125, 1)*60,0))</f>
        <v>45614.26666666667</v>
      </c>
      <c r="G125" s="5">
        <f t="shared" ref="G125:G130" si="91">F125+(1/24)*D125</f>
        <v>45614.270833333336</v>
      </c>
      <c r="H125">
        <f t="shared" ref="H125:H134" si="92">(G125-E125)*1440</f>
        <v>444.00000000139698</v>
      </c>
      <c r="I125" t="str">
        <f t="shared" ref="I125:I150" si="93">IF(A125&gt;0,"sleep",0)</f>
        <v>sleep</v>
      </c>
      <c r="J125" t="str">
        <f t="shared" ref="J125:J150" si="94">I125</f>
        <v>sleep</v>
      </c>
      <c r="K125" t="str">
        <f t="shared" ref="K125:K150" si="95">IF(A125&gt;0,"blue",0)</f>
        <v>blue</v>
      </c>
      <c r="L125">
        <f t="shared" ref="L125:L150" si="96">IF(A125&gt;0,0,0)</f>
        <v>0</v>
      </c>
      <c r="M125" s="1">
        <f>INT(E125)</f>
        <v>45613</v>
      </c>
      <c r="N125" s="1">
        <f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90"/>
        <v>45615.291666666664</v>
      </c>
      <c r="G126" s="5">
        <f t="shared" si="91"/>
        <v>45615.304166666661</v>
      </c>
      <c r="H126">
        <f t="shared" si="92"/>
        <v>497.99999998882413</v>
      </c>
      <c r="I126" t="str">
        <f t="shared" si="93"/>
        <v>sleep</v>
      </c>
      <c r="J126" t="str">
        <f t="shared" si="94"/>
        <v>sleep</v>
      </c>
      <c r="K126" t="str">
        <f t="shared" si="95"/>
        <v>blue</v>
      </c>
      <c r="L126">
        <f t="shared" si="96"/>
        <v>0</v>
      </c>
      <c r="M126" s="1">
        <f>INT(E126)</f>
        <v>45614</v>
      </c>
      <c r="N126" s="1">
        <f>INT(F126)</f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89"/>
        <v>45616.012499999997</v>
      </c>
      <c r="F127" s="5">
        <f t="shared" si="90"/>
        <v>45616.291666666664</v>
      </c>
      <c r="G127" s="5">
        <f t="shared" si="91"/>
        <v>45616.304166666661</v>
      </c>
      <c r="H127">
        <f t="shared" si="92"/>
        <v>419.99999999650754</v>
      </c>
      <c r="I127" t="str">
        <f t="shared" si="93"/>
        <v>sleep</v>
      </c>
      <c r="J127" t="str">
        <f t="shared" si="94"/>
        <v>sleep</v>
      </c>
      <c r="K127" t="str">
        <f t="shared" si="95"/>
        <v>blue</v>
      </c>
      <c r="L127">
        <f t="shared" si="96"/>
        <v>0</v>
      </c>
      <c r="M127" s="1">
        <f t="shared" ref="M127:N129" si="97">INT(E127)</f>
        <v>45616</v>
      </c>
      <c r="N127" s="1">
        <f t="shared" si="97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90"/>
        <v>45616.770833333336</v>
      </c>
      <c r="G128" s="5">
        <f t="shared" si="91"/>
        <v>45616.770833333336</v>
      </c>
      <c r="H128">
        <f t="shared" si="92"/>
        <v>30.00000000349246</v>
      </c>
      <c r="I128" t="str">
        <f t="shared" si="93"/>
        <v>sleep</v>
      </c>
      <c r="J128" t="str">
        <f t="shared" si="94"/>
        <v>sleep</v>
      </c>
      <c r="K128" t="str">
        <f t="shared" si="95"/>
        <v>blue</v>
      </c>
      <c r="L128">
        <f t="shared" si="96"/>
        <v>0</v>
      </c>
      <c r="M128" s="1">
        <f t="shared" si="97"/>
        <v>45616</v>
      </c>
      <c r="N128" s="1">
        <f t="shared" si="97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89"/>
        <v>45617.012499999997</v>
      </c>
      <c r="F129" s="5">
        <f t="shared" si="90"/>
        <v>45617.333333333336</v>
      </c>
      <c r="G129" s="5">
        <f t="shared" si="91"/>
        <v>45617.341666666667</v>
      </c>
      <c r="H129">
        <f t="shared" si="92"/>
        <v>474.00000000488944</v>
      </c>
      <c r="I129" t="str">
        <f t="shared" si="93"/>
        <v>sleep</v>
      </c>
      <c r="J129" t="str">
        <f t="shared" si="94"/>
        <v>sleep</v>
      </c>
      <c r="K129" t="str">
        <f t="shared" si="95"/>
        <v>blue</v>
      </c>
      <c r="L129">
        <f t="shared" si="96"/>
        <v>0</v>
      </c>
      <c r="M129" s="1">
        <f t="shared" si="97"/>
        <v>45617</v>
      </c>
      <c r="N129" s="1">
        <f t="shared" si="97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89"/>
        <v>45618.020833333336</v>
      </c>
      <c r="F130" s="5">
        <f t="shared" si="90"/>
        <v>45618.333333333336</v>
      </c>
      <c r="G130" s="5">
        <f t="shared" si="91"/>
        <v>45618.350000000006</v>
      </c>
      <c r="H130">
        <f t="shared" si="92"/>
        <v>474.00000000488944</v>
      </c>
      <c r="I130" t="str">
        <f t="shared" si="93"/>
        <v>sleep</v>
      </c>
      <c r="J130" t="str">
        <f t="shared" si="94"/>
        <v>sleep</v>
      </c>
      <c r="K130" t="str">
        <f t="shared" si="95"/>
        <v>blue</v>
      </c>
      <c r="L130">
        <f t="shared" si="96"/>
        <v>0</v>
      </c>
      <c r="M130" s="1">
        <f t="shared" ref="M130:M151" si="98">INT(E130)</f>
        <v>45618</v>
      </c>
      <c r="N130" s="1">
        <f t="shared" ref="N130:N152" si="99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>A131+(TIME(INT(C131),MOD(C131, 1)*60,0))</f>
        <v>45619.333333333336</v>
      </c>
      <c r="G131" s="5">
        <f>F131+(1/24)*D131</f>
        <v>45619.333333333336</v>
      </c>
      <c r="H131">
        <f t="shared" si="92"/>
        <v>0</v>
      </c>
      <c r="I131" t="str">
        <f t="shared" si="93"/>
        <v>sleep</v>
      </c>
      <c r="J131" t="str">
        <f t="shared" si="94"/>
        <v>sleep</v>
      </c>
      <c r="K131" t="str">
        <f t="shared" si="95"/>
        <v>blue</v>
      </c>
      <c r="L131">
        <f t="shared" si="96"/>
        <v>0</v>
      </c>
      <c r="M131" s="1">
        <f t="shared" si="98"/>
        <v>45619</v>
      </c>
      <c r="N131" s="1">
        <f t="shared" si="99"/>
        <v>45619</v>
      </c>
      <c r="O131" t="s">
        <v>88</v>
      </c>
    </row>
    <row r="132" spans="1:15" x14ac:dyDescent="0.2">
      <c r="A132" s="1">
        <v>45620</v>
      </c>
      <c r="E132" s="5">
        <f>(IF((IF(INT((C132+D132)-B132)&lt;0,(24+INT((C132+D132)-B132)),INT((C132+D132)-B132)))&gt;12,A132-1,A132+0))+(TIME((IF(INT((C132+D132)-B132)&lt;0,(24+INT((C132+D132)-B132)),INT((C132+D132)-B132))),(MOD((C132+D132)-B132, 1)*60),0))</f>
        <v>45620</v>
      </c>
      <c r="F132" s="5">
        <f>A132+(TIME(INT(C132),MOD(C132, 1)*60,0))</f>
        <v>45620</v>
      </c>
      <c r="G132" s="5">
        <f>F132+(1/24)*D132</f>
        <v>45620</v>
      </c>
      <c r="H132">
        <f t="shared" si="92"/>
        <v>0</v>
      </c>
      <c r="I132" t="str">
        <f t="shared" si="93"/>
        <v>sleep</v>
      </c>
      <c r="J132" t="str">
        <f t="shared" si="94"/>
        <v>sleep</v>
      </c>
      <c r="K132" t="str">
        <f t="shared" si="95"/>
        <v>blue</v>
      </c>
      <c r="L132">
        <f t="shared" si="96"/>
        <v>0</v>
      </c>
      <c r="M132" s="1">
        <f t="shared" si="98"/>
        <v>45620</v>
      </c>
      <c r="N132" s="1">
        <f t="shared" si="99"/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>(IF((IF(INT((C133+D133)-B133)&lt;0,(24+INT((C133+D133)-B133)),INT((C133+D133)-B133)))&gt;12,A133-1,A133+0))+(TIME((IF(INT((C133+D133)-B133)&lt;0,(24+INT((C133+D133)-B133)),INT((C133+D133)-B133))),(MOD((C133+D133)-B133, 1)*60),0))</f>
        <v>45621.008333333331</v>
      </c>
      <c r="F133" s="5">
        <f>A133+(TIME(INT(C133),MOD(C133, 1)*60,0))</f>
        <v>45621.291666666664</v>
      </c>
      <c r="G133" s="5">
        <f>F133+(1/24)*D133</f>
        <v>45621.354166666664</v>
      </c>
      <c r="H133">
        <f t="shared" si="92"/>
        <v>497.99999999930151</v>
      </c>
      <c r="I133" t="str">
        <f t="shared" si="93"/>
        <v>sleep</v>
      </c>
      <c r="J133" t="str">
        <f t="shared" si="94"/>
        <v>sleep</v>
      </c>
      <c r="K133" t="str">
        <f t="shared" si="95"/>
        <v>blue</v>
      </c>
      <c r="L133">
        <f t="shared" si="96"/>
        <v>0</v>
      </c>
      <c r="M133" s="1">
        <f t="shared" si="98"/>
        <v>45621</v>
      </c>
      <c r="N133" s="1">
        <f t="shared" si="99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>(IF((IF(INT((C134+D134)-B134)&lt;0,(24+INT((C134+D134)-B134)),INT((C134+D134)-B134)))&gt;12,A134-1,A134+0))+(TIME((IF(INT((C134+D134)-B134)&lt;0,(24+INT((C134+D134)-B134)),INT((C134+D134)-B134))),(MOD((C134+D134)-B134, 1)*60),0))</f>
        <v>45621.991666666669</v>
      </c>
      <c r="F134" s="5">
        <f>A134+(TIME(INT(C134),MOD(C134, 1)*60,0))</f>
        <v>45622.291666666664</v>
      </c>
      <c r="G134" s="5">
        <f>F134+(1/24)*D134</f>
        <v>45622.29583333333</v>
      </c>
      <c r="H134">
        <f t="shared" si="92"/>
        <v>437.99999999231659</v>
      </c>
      <c r="I134" t="str">
        <f t="shared" si="93"/>
        <v>sleep</v>
      </c>
      <c r="J134" t="str">
        <f t="shared" si="94"/>
        <v>sleep</v>
      </c>
      <c r="K134" t="str">
        <f t="shared" si="95"/>
        <v>blue</v>
      </c>
      <c r="L134">
        <f t="shared" si="96"/>
        <v>0</v>
      </c>
      <c r="M134" s="1">
        <f t="shared" si="98"/>
        <v>45621</v>
      </c>
      <c r="N134" s="1">
        <f t="shared" si="99"/>
        <v>45622</v>
      </c>
      <c r="O134" t="s">
        <v>130</v>
      </c>
    </row>
    <row r="135" spans="1:15" x14ac:dyDescent="0.2">
      <c r="A135" s="1">
        <v>45623</v>
      </c>
      <c r="E135" s="5">
        <f t="shared" ref="E135:E144" si="100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101">A135+(TIME(INT(C135),MOD(C135, 1)*60,0))</f>
        <v>45623</v>
      </c>
      <c r="G135" s="5">
        <f t="shared" ref="G135:G144" si="102">F135+(1/24)*D135</f>
        <v>45623</v>
      </c>
      <c r="H135">
        <f t="shared" ref="H135:H144" si="103">(G135-E135)*1440</f>
        <v>0</v>
      </c>
      <c r="I135" t="str">
        <f t="shared" si="93"/>
        <v>sleep</v>
      </c>
      <c r="J135" t="str">
        <f t="shared" si="94"/>
        <v>sleep</v>
      </c>
      <c r="K135" t="str">
        <f t="shared" si="95"/>
        <v>blue</v>
      </c>
      <c r="L135">
        <f t="shared" si="96"/>
        <v>0</v>
      </c>
      <c r="M135" s="1">
        <f t="shared" si="98"/>
        <v>45623</v>
      </c>
      <c r="N135" s="1">
        <f t="shared" si="99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100"/>
        <v>45623.995833333334</v>
      </c>
      <c r="F136" s="5">
        <f t="shared" si="101"/>
        <v>45624.291666666664</v>
      </c>
      <c r="G136" s="5">
        <f t="shared" si="102"/>
        <v>45624.3125</v>
      </c>
      <c r="H136">
        <f t="shared" si="103"/>
        <v>455.99999999860302</v>
      </c>
      <c r="I136" t="str">
        <f t="shared" si="93"/>
        <v>sleep</v>
      </c>
      <c r="J136" t="str">
        <f t="shared" si="94"/>
        <v>sleep</v>
      </c>
      <c r="K136" t="str">
        <f t="shared" si="95"/>
        <v>blue</v>
      </c>
      <c r="L136">
        <f t="shared" si="96"/>
        <v>0</v>
      </c>
      <c r="M136" s="1">
        <f t="shared" si="98"/>
        <v>45623</v>
      </c>
      <c r="N136" s="1">
        <f t="shared" si="99"/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100"/>
        <v>45625.020833333336</v>
      </c>
      <c r="F137" s="5">
        <f t="shared" si="101"/>
        <v>45625.333333333336</v>
      </c>
      <c r="G137" s="5">
        <f t="shared" si="102"/>
        <v>45625.370833333334</v>
      </c>
      <c r="H137">
        <f t="shared" si="103"/>
        <v>503.99999999790452</v>
      </c>
      <c r="I137" t="str">
        <f t="shared" si="93"/>
        <v>sleep</v>
      </c>
      <c r="J137" t="str">
        <f t="shared" si="94"/>
        <v>sleep</v>
      </c>
      <c r="K137" t="str">
        <f t="shared" si="95"/>
        <v>blue</v>
      </c>
      <c r="L137">
        <f t="shared" si="96"/>
        <v>0</v>
      </c>
      <c r="M137" s="1">
        <f t="shared" si="98"/>
        <v>45625</v>
      </c>
      <c r="N137" s="1">
        <f t="shared" si="99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100"/>
        <v>45625.970833333333</v>
      </c>
      <c r="F138" s="5">
        <f t="shared" si="101"/>
        <v>45626.3125</v>
      </c>
      <c r="G138" s="5">
        <f t="shared" si="102"/>
        <v>45626.316666666666</v>
      </c>
      <c r="H138">
        <f t="shared" si="103"/>
        <v>497.99999999930151</v>
      </c>
      <c r="I138" t="str">
        <f t="shared" si="93"/>
        <v>sleep</v>
      </c>
      <c r="J138" t="str">
        <f t="shared" si="94"/>
        <v>sleep</v>
      </c>
      <c r="K138" t="str">
        <f t="shared" si="95"/>
        <v>blue</v>
      </c>
      <c r="L138">
        <f t="shared" si="96"/>
        <v>0</v>
      </c>
      <c r="M138" s="1">
        <f t="shared" si="98"/>
        <v>45625</v>
      </c>
      <c r="N138" s="1">
        <f t="shared" si="99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100"/>
        <v>45627.041666666664</v>
      </c>
      <c r="F139" s="5">
        <f t="shared" si="101"/>
        <v>45627.3125</v>
      </c>
      <c r="G139" s="5">
        <f t="shared" si="102"/>
        <v>45627.375</v>
      </c>
      <c r="H139">
        <f t="shared" si="103"/>
        <v>480.00000000349246</v>
      </c>
      <c r="I139" t="str">
        <f t="shared" si="93"/>
        <v>sleep</v>
      </c>
      <c r="J139" t="str">
        <f t="shared" si="94"/>
        <v>sleep</v>
      </c>
      <c r="K139" t="str">
        <f t="shared" si="95"/>
        <v>blue</v>
      </c>
      <c r="L139">
        <f t="shared" si="96"/>
        <v>0</v>
      </c>
      <c r="M139" s="1">
        <f t="shared" si="98"/>
        <v>45627</v>
      </c>
      <c r="N139" s="1">
        <f t="shared" si="99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100"/>
        <v>45628.05</v>
      </c>
      <c r="F140" s="5">
        <f t="shared" si="101"/>
        <v>45628.291666666664</v>
      </c>
      <c r="G140" s="5">
        <f t="shared" si="102"/>
        <v>45628.320833333331</v>
      </c>
      <c r="H140">
        <f t="shared" si="103"/>
        <v>389.99999999301508</v>
      </c>
      <c r="I140" t="str">
        <f t="shared" si="93"/>
        <v>sleep</v>
      </c>
      <c r="J140" t="str">
        <f t="shared" si="94"/>
        <v>sleep</v>
      </c>
      <c r="K140" t="str">
        <f t="shared" si="95"/>
        <v>blue</v>
      </c>
      <c r="L140">
        <f t="shared" si="96"/>
        <v>0</v>
      </c>
      <c r="M140" s="1">
        <f t="shared" si="98"/>
        <v>45628</v>
      </c>
      <c r="N140" s="1">
        <f t="shared" si="99"/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100"/>
        <v>45628.974999999999</v>
      </c>
      <c r="F141" s="5">
        <f t="shared" si="101"/>
        <v>45629.291666666664</v>
      </c>
      <c r="G141" s="5">
        <f t="shared" si="102"/>
        <v>45629.291666666664</v>
      </c>
      <c r="H141">
        <f t="shared" si="103"/>
        <v>455.99999999860302</v>
      </c>
      <c r="I141" t="str">
        <f t="shared" si="93"/>
        <v>sleep</v>
      </c>
      <c r="J141" t="str">
        <f t="shared" si="94"/>
        <v>sleep</v>
      </c>
      <c r="K141" t="str">
        <f t="shared" si="95"/>
        <v>blue</v>
      </c>
      <c r="L141">
        <f t="shared" si="96"/>
        <v>0</v>
      </c>
      <c r="M141" s="1">
        <f t="shared" si="98"/>
        <v>45628</v>
      </c>
      <c r="N141" s="1">
        <f t="shared" si="9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100"/>
        <v>45630.01666666667</v>
      </c>
      <c r="F142" s="5">
        <f t="shared" si="101"/>
        <v>45630.291666666664</v>
      </c>
      <c r="G142" s="5">
        <f t="shared" si="102"/>
        <v>45630.387499999997</v>
      </c>
      <c r="H142">
        <f t="shared" si="103"/>
        <v>533.9999999909196</v>
      </c>
      <c r="I142" t="str">
        <f t="shared" si="93"/>
        <v>sleep</v>
      </c>
      <c r="J142" t="str">
        <f t="shared" si="94"/>
        <v>sleep</v>
      </c>
      <c r="K142" t="str">
        <f t="shared" si="95"/>
        <v>blue</v>
      </c>
      <c r="L142">
        <f t="shared" si="96"/>
        <v>0</v>
      </c>
      <c r="M142" s="1">
        <f t="shared" si="98"/>
        <v>45630</v>
      </c>
      <c r="N142" s="1">
        <f t="shared" si="99"/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100"/>
        <v>45630.98333333333</v>
      </c>
      <c r="F143" s="5">
        <f t="shared" si="101"/>
        <v>45631.291666666664</v>
      </c>
      <c r="G143" s="5">
        <f t="shared" si="102"/>
        <v>45631.291666666664</v>
      </c>
      <c r="H143">
        <f t="shared" si="103"/>
        <v>444.00000000139698</v>
      </c>
      <c r="I143" t="str">
        <f t="shared" si="93"/>
        <v>sleep</v>
      </c>
      <c r="J143" t="str">
        <f t="shared" si="94"/>
        <v>sleep</v>
      </c>
      <c r="K143" t="str">
        <f t="shared" si="95"/>
        <v>blue</v>
      </c>
      <c r="L143">
        <f t="shared" si="96"/>
        <v>0</v>
      </c>
      <c r="M143" s="1">
        <f t="shared" si="98"/>
        <v>45630</v>
      </c>
      <c r="N143" s="1">
        <f t="shared" si="99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100"/>
        <v>45642.087500000001</v>
      </c>
      <c r="F144" s="5">
        <f t="shared" si="101"/>
        <v>45642.304166666669</v>
      </c>
      <c r="G144" s="5">
        <f t="shared" si="102"/>
        <v>45642.304166666669</v>
      </c>
      <c r="H144">
        <f t="shared" si="103"/>
        <v>312.00000000069849</v>
      </c>
      <c r="I144" t="str">
        <f t="shared" si="93"/>
        <v>sleep</v>
      </c>
      <c r="J144" t="str">
        <f t="shared" si="94"/>
        <v>sleep</v>
      </c>
      <c r="K144" t="str">
        <f t="shared" si="95"/>
        <v>blue</v>
      </c>
      <c r="L144">
        <f t="shared" si="96"/>
        <v>0</v>
      </c>
      <c r="M144" s="1">
        <f t="shared" si="98"/>
        <v>45642</v>
      </c>
      <c r="N144" s="1">
        <f t="shared" si="99"/>
        <v>45642</v>
      </c>
      <c r="O144" t="s">
        <v>395</v>
      </c>
    </row>
    <row r="145" spans="1:15" x14ac:dyDescent="0.2">
      <c r="A145" s="1">
        <v>45643</v>
      </c>
      <c r="E145" s="5">
        <f>(IF((IF(INT((C145+D145)-B145)&lt;0,(24+INT((C145+D145)-B145)),INT((C145+D145)-B145)))&gt;12,A145-1,A145+0))+(TIME((IF(INT((C145+D145)-B145)&lt;0,(24+INT((C145+D145)-B145)),INT((C145+D145)-B145))),(MOD((C145+D145)-B145, 1)*60),0))</f>
        <v>45643</v>
      </c>
      <c r="F145" s="5">
        <f>A145+(TIME(INT(C145),MOD(C145, 1)*60,0))</f>
        <v>45643</v>
      </c>
      <c r="G145" s="5">
        <f>F145+(1/24)*D145</f>
        <v>45643</v>
      </c>
      <c r="H145">
        <f>(G145-E145)*1440</f>
        <v>0</v>
      </c>
      <c r="I145" t="str">
        <f t="shared" si="93"/>
        <v>sleep</v>
      </c>
      <c r="J145" t="str">
        <f t="shared" si="94"/>
        <v>sleep</v>
      </c>
      <c r="K145" t="str">
        <f t="shared" si="95"/>
        <v>blue</v>
      </c>
      <c r="L145">
        <f t="shared" si="96"/>
        <v>0</v>
      </c>
      <c r="M145" s="1">
        <f t="shared" si="98"/>
        <v>45643</v>
      </c>
      <c r="N145" s="1">
        <f t="shared" si="99"/>
        <v>45643</v>
      </c>
      <c r="O145" t="s">
        <v>130</v>
      </c>
    </row>
    <row r="146" spans="1:15" x14ac:dyDescent="0.2">
      <c r="A146" s="1">
        <v>45644</v>
      </c>
      <c r="B146">
        <v>8.9</v>
      </c>
      <c r="C146">
        <v>7.5</v>
      </c>
      <c r="D146">
        <v>0.3</v>
      </c>
      <c r="E146" s="5">
        <f>(IF((IF(INT((C146+D146)-B146)&lt;0,(24+INT((C146+D146)-B146)),INT((C146+D146)-B146)))&gt;12,A146-1,A146+0))+(TIME((IF(INT((C146+D146)-B146)&lt;0,(24+INT((C146+D146)-B146)),INT((C146+D146)-B146))),(MOD((C146+D146)-B146, 1)*60),0))</f>
        <v>45643.95416666667</v>
      </c>
      <c r="F146" s="5">
        <f>A146+(TIME(INT(C146),MOD(C146, 1)*60,0))</f>
        <v>45644.3125</v>
      </c>
      <c r="G146" s="5">
        <f>F146+(1/24)*D146</f>
        <v>45644.324999999997</v>
      </c>
      <c r="H146">
        <f>(G146-E146)*1440</f>
        <v>533.9999999909196</v>
      </c>
      <c r="I146" t="str">
        <f t="shared" si="93"/>
        <v>sleep</v>
      </c>
      <c r="J146" t="str">
        <f t="shared" si="94"/>
        <v>sleep</v>
      </c>
      <c r="K146" t="str">
        <f t="shared" si="95"/>
        <v>blue</v>
      </c>
      <c r="L146">
        <f t="shared" si="96"/>
        <v>0</v>
      </c>
      <c r="M146" s="1">
        <f t="shared" si="98"/>
        <v>45643</v>
      </c>
      <c r="N146" s="1">
        <f t="shared" si="99"/>
        <v>45644</v>
      </c>
      <c r="O146" t="s">
        <v>130</v>
      </c>
    </row>
    <row r="147" spans="1:15" x14ac:dyDescent="0.2">
      <c r="A147" s="1">
        <v>45658</v>
      </c>
      <c r="B147">
        <v>8</v>
      </c>
      <c r="C147">
        <v>8.5</v>
      </c>
      <c r="D147">
        <v>0</v>
      </c>
      <c r="E147" s="5">
        <f>(IF((IF(INT((C147+D147)-B147)&lt;0,(24+INT((C147+D147)-B147)),INT((C147+D147)-B147)))&gt;12,A147-1,A147+0))+(TIME((IF(INT((C147+D147)-B147)&lt;0,(24+INT((C147+D147)-B147)),INT((C147+D147)-B147))),(MOD((C147+D147)-B147, 1)*60),0))</f>
        <v>45658.020833333336</v>
      </c>
      <c r="F147" s="5">
        <f>A147+(TIME(INT(C147),MOD(C147, 1)*60,0))</f>
        <v>45658.354166666664</v>
      </c>
      <c r="G147" s="5">
        <f>F147+(1/24)*D147</f>
        <v>45658.354166666664</v>
      </c>
      <c r="H147">
        <f>(G147-E147)*1440</f>
        <v>479.99999999301508</v>
      </c>
      <c r="I147" t="str">
        <f t="shared" si="93"/>
        <v>sleep</v>
      </c>
      <c r="J147" t="str">
        <f t="shared" si="94"/>
        <v>sleep</v>
      </c>
      <c r="K147" t="str">
        <f t="shared" si="95"/>
        <v>blue</v>
      </c>
      <c r="L147">
        <f t="shared" si="96"/>
        <v>0</v>
      </c>
      <c r="M147" s="1">
        <f t="shared" si="98"/>
        <v>45658</v>
      </c>
      <c r="N147" s="1">
        <f t="shared" si="99"/>
        <v>45658</v>
      </c>
      <c r="O147" t="s">
        <v>162</v>
      </c>
    </row>
    <row r="148" spans="1:15" x14ac:dyDescent="0.2">
      <c r="A148" s="1">
        <v>45664</v>
      </c>
      <c r="B148">
        <v>9.3000000000000007</v>
      </c>
      <c r="C148">
        <v>7.5</v>
      </c>
      <c r="D148">
        <v>2</v>
      </c>
      <c r="E148" s="5">
        <f>(IF((IF(INT((C148+D148)-B148)&lt;0,(24+INT((C148+D148)-B148)),INT((C148+D148)-B148)))&gt;12,A148-1,A148+0))+(TIME((IF(INT((C148+D148)-B148)&lt;0,(24+INT((C148+D148)-B148)),INT((C148+D148)-B148))),(MOD((C148+D148)-B148, 1)*60),0))</f>
        <v>45664.008333333331</v>
      </c>
      <c r="F148" s="5">
        <f>A148+(TIME(INT(C148),MOD(C148, 1)*60,0))</f>
        <v>45664.3125</v>
      </c>
      <c r="G148" s="5">
        <f>F148+(1/24)*D148</f>
        <v>45664.395833333336</v>
      </c>
      <c r="H148">
        <f>(G148-E148)*1440</f>
        <v>558.00000000628643</v>
      </c>
      <c r="I148" t="str">
        <f t="shared" si="93"/>
        <v>sleep</v>
      </c>
      <c r="J148" t="str">
        <f t="shared" si="94"/>
        <v>sleep</v>
      </c>
      <c r="K148" t="str">
        <f t="shared" si="95"/>
        <v>blue</v>
      </c>
      <c r="L148">
        <f t="shared" si="96"/>
        <v>0</v>
      </c>
      <c r="M148" s="1">
        <f t="shared" si="98"/>
        <v>45664</v>
      </c>
      <c r="N148" s="1">
        <f t="shared" si="99"/>
        <v>45664</v>
      </c>
      <c r="O148" t="s">
        <v>130</v>
      </c>
    </row>
    <row r="149" spans="1:15" x14ac:dyDescent="0.2">
      <c r="A149" s="1">
        <v>45666</v>
      </c>
      <c r="B149">
        <v>8.3000000000000007</v>
      </c>
      <c r="C149">
        <v>7.5</v>
      </c>
      <c r="D149">
        <v>2</v>
      </c>
      <c r="E149" s="5">
        <f>(IF((IF(INT((C149+D149)-B149)&lt;0,(24+INT((C149+D149)-B149)),INT((C149+D149)-B149)))&gt;12,A149-1,A149+0))+(TIME((IF(INT((C149+D149)-B149)&lt;0,(24+INT((C149+D149)-B149)),INT((C149+D149)-B149))),(MOD((C149+D149)-B149, 1)*60),0))</f>
        <v>45666.05</v>
      </c>
      <c r="F149" s="5">
        <f>A149+(TIME(INT(C149),MOD(C149, 1)*60,0))</f>
        <v>45666.3125</v>
      </c>
      <c r="G149" s="5">
        <f>F149+(1/24)*D149</f>
        <v>45666.395833333336</v>
      </c>
      <c r="H149">
        <f>(G149-E149)*1440</f>
        <v>497.99999999930151</v>
      </c>
      <c r="I149" t="str">
        <f t="shared" si="93"/>
        <v>sleep</v>
      </c>
      <c r="J149" t="str">
        <f t="shared" si="94"/>
        <v>sleep</v>
      </c>
      <c r="K149" t="str">
        <f t="shared" si="95"/>
        <v>blue</v>
      </c>
      <c r="L149">
        <f t="shared" si="96"/>
        <v>0</v>
      </c>
      <c r="M149" s="1">
        <f t="shared" si="98"/>
        <v>45666</v>
      </c>
      <c r="N149" s="1">
        <f t="shared" si="99"/>
        <v>45666</v>
      </c>
      <c r="O149" t="s">
        <v>130</v>
      </c>
    </row>
    <row r="150" spans="1:15" x14ac:dyDescent="0.2">
      <c r="A150" s="1">
        <v>45681</v>
      </c>
      <c r="B150">
        <v>7.9</v>
      </c>
      <c r="C150">
        <v>7.5</v>
      </c>
      <c r="D150">
        <v>0.4</v>
      </c>
      <c r="E150" s="5">
        <f>(IF((IF(INT((C150+D150)-B150)&lt;0,(24+INT((C150+D150)-B150)),INT((C150+D150)-B150)))&gt;12,A150-1,A150+0))+(TIME((IF(INT((C150+D150)-B150)&lt;0,(24+INT((C150+D150)-B150)),INT((C150+D150)-B150))),(MOD((C150+D150)-B150, 1)*60),0))</f>
        <v>45681</v>
      </c>
      <c r="F150" s="5">
        <f>A150+(TIME(INT(C150),MOD(C150, 1)*60,0))</f>
        <v>45681.3125</v>
      </c>
      <c r="G150" s="5">
        <f>F150+(1/24)*D150</f>
        <v>45681.32916666667</v>
      </c>
      <c r="H150">
        <f>(G150-E150)*1440</f>
        <v>474.00000000488944</v>
      </c>
      <c r="I150" t="str">
        <f t="shared" si="93"/>
        <v>sleep</v>
      </c>
      <c r="J150" t="str">
        <f t="shared" si="94"/>
        <v>sleep</v>
      </c>
      <c r="K150" t="str">
        <f t="shared" si="95"/>
        <v>blue</v>
      </c>
      <c r="L150">
        <f t="shared" si="96"/>
        <v>0</v>
      </c>
      <c r="M150" s="1">
        <f t="shared" si="98"/>
        <v>45681</v>
      </c>
      <c r="N150" s="1">
        <f t="shared" si="99"/>
        <v>45681</v>
      </c>
      <c r="O150" t="s">
        <v>130</v>
      </c>
    </row>
    <row r="151" spans="1:15" x14ac:dyDescent="0.2">
      <c r="A151" s="1">
        <v>45681</v>
      </c>
      <c r="B151">
        <v>0.4</v>
      </c>
      <c r="C151">
        <v>16.5</v>
      </c>
      <c r="D151">
        <v>0</v>
      </c>
      <c r="E151" s="5">
        <v>45681.67083333333</v>
      </c>
      <c r="F151" s="5">
        <f>A151+(TIME(INT(C151),MOD(C151, 1)*60,0))</f>
        <v>45681.6875</v>
      </c>
      <c r="G151" s="5">
        <f>F151+(1/24)*D151</f>
        <v>45681.6875</v>
      </c>
      <c r="H151">
        <f>(G151-E151)*1440</f>
        <v>24.000000004889444</v>
      </c>
      <c r="I151" t="str">
        <f t="shared" ref="I151:I152" si="104">IF(A151&gt;0,"sleep",0)</f>
        <v>sleep</v>
      </c>
      <c r="J151" t="str">
        <f t="shared" ref="J151:J152" si="105">I151</f>
        <v>sleep</v>
      </c>
      <c r="K151" t="str">
        <f t="shared" ref="K151:K152" si="106">IF(A151&gt;0,"blue",0)</f>
        <v>blue</v>
      </c>
      <c r="L151">
        <f t="shared" ref="L151:L152" si="107">IF(A151&gt;0,0,0)</f>
        <v>0</v>
      </c>
      <c r="M151" s="1">
        <f t="shared" si="98"/>
        <v>45681</v>
      </c>
      <c r="N151" s="1">
        <f t="shared" si="99"/>
        <v>45681</v>
      </c>
      <c r="O151" t="s">
        <v>117</v>
      </c>
    </row>
    <row r="152" spans="1:15" x14ac:dyDescent="0.2">
      <c r="A152" s="1">
        <v>45682</v>
      </c>
      <c r="B152">
        <v>8.1999999999999993</v>
      </c>
      <c r="C152">
        <v>8.5</v>
      </c>
      <c r="D152">
        <v>0.5</v>
      </c>
      <c r="E152" s="5">
        <f>(IF((IF(INT((C152+D152)-B152)&lt;0,(24+INT((C152+D152)-B152)),INT((C152+D152)-B152)))&gt;12,A152-1,A152+0))+(TIME((IF(INT((C152+D152)-B152)&lt;0,(24+INT((C152+D152)-B152)),INT((C152+D152)-B152))),(MOD((C152+D152)-B152, 1)*60),0))</f>
        <v>45682.033333333333</v>
      </c>
      <c r="F152" s="5">
        <f>A152+(TIME(INT(C152),MOD(C152, 1)*60,0))</f>
        <v>45682.354166666664</v>
      </c>
      <c r="G152" s="5">
        <f>F152+(1/24)*D152</f>
        <v>45682.375</v>
      </c>
      <c r="H152">
        <f>(G152-E152)*1440</f>
        <v>492.00000000069849</v>
      </c>
      <c r="I152" t="str">
        <f t="shared" si="104"/>
        <v>sleep</v>
      </c>
      <c r="J152" t="str">
        <f t="shared" si="105"/>
        <v>sleep</v>
      </c>
      <c r="K152" t="str">
        <f t="shared" si="106"/>
        <v>blue</v>
      </c>
      <c r="L152">
        <f t="shared" si="107"/>
        <v>0</v>
      </c>
      <c r="M152" s="1">
        <f t="shared" ref="M152" si="108">INT(E152)</f>
        <v>45682</v>
      </c>
      <c r="N152" s="1">
        <f t="shared" si="99"/>
        <v>45682</v>
      </c>
      <c r="O152" t="s">
        <v>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63"/>
  <sheetViews>
    <sheetView topLeftCell="A140" zoomScale="150" workbookViewId="0">
      <selection activeCell="D167" sqref="D167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55" si="8">IF(A37&gt;0,"free_time",0)</f>
        <v>free_time</v>
      </c>
      <c r="I37" t="str">
        <f t="shared" ref="I37:I55" si="9">IF(A37&gt;0,"red",0)</f>
        <v>red</v>
      </c>
      <c r="J37">
        <f t="shared" ref="J37:J55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si="8"/>
        <v>free_time</v>
      </c>
      <c r="I40" t="str">
        <f t="shared" si="9"/>
        <v>red</v>
      </c>
      <c r="J40">
        <f t="shared" si="10"/>
        <v>-1</v>
      </c>
      <c r="K40" s="1">
        <f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8"/>
        <v>free_time</v>
      </c>
      <c r="I41" t="str">
        <f t="shared" si="9"/>
        <v>red</v>
      </c>
      <c r="J41">
        <f t="shared" si="10"/>
        <v>-1</v>
      </c>
      <c r="K41" s="1">
        <f>INT(E41)</f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1">A42+(TIME(INT(D42), (MOD(D42,1)*60), 0))</f>
        <v>45414.333333333336</v>
      </c>
      <c r="F42" s="5">
        <f t="shared" ref="F42:F49" si="12">A42+(TIME(INT((D42+C42)), (MOD((D42+C42),1)*60), 0))</f>
        <v>45414.375</v>
      </c>
      <c r="G42">
        <f t="shared" ref="G42:G49" si="13">C42*60</f>
        <v>60</v>
      </c>
      <c r="H42" t="str">
        <f t="shared" si="8"/>
        <v>free_time</v>
      </c>
      <c r="I42" t="str">
        <f t="shared" si="9"/>
        <v>red</v>
      </c>
      <c r="J42">
        <f t="shared" si="10"/>
        <v>-1</v>
      </c>
      <c r="K42" s="1">
        <f t="shared" ref="K42:K71" si="14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1"/>
        <v>45414.8</v>
      </c>
      <c r="F43" s="5">
        <f t="shared" si="12"/>
        <v>45414.833333333336</v>
      </c>
      <c r="G43">
        <f t="shared" si="13"/>
        <v>48</v>
      </c>
      <c r="H43" t="str">
        <f t="shared" si="8"/>
        <v>free_time</v>
      </c>
      <c r="I43" t="str">
        <f t="shared" si="9"/>
        <v>red</v>
      </c>
      <c r="J43">
        <f t="shared" si="10"/>
        <v>-1</v>
      </c>
      <c r="K43" s="1">
        <f t="shared" si="14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1"/>
        <v>45415.341666666667</v>
      </c>
      <c r="F44" s="5">
        <f t="shared" si="12"/>
        <v>45415.35833333333</v>
      </c>
      <c r="G44">
        <f t="shared" si="13"/>
        <v>24</v>
      </c>
      <c r="H44" t="str">
        <f t="shared" si="8"/>
        <v>free_time</v>
      </c>
      <c r="I44" t="str">
        <f t="shared" si="9"/>
        <v>red</v>
      </c>
      <c r="J44">
        <f t="shared" si="10"/>
        <v>-1</v>
      </c>
      <c r="K44" s="1">
        <f t="shared" si="14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1"/>
        <v>45415.60833333333</v>
      </c>
      <c r="F45" s="5">
        <f t="shared" si="12"/>
        <v>45415.625</v>
      </c>
      <c r="G45">
        <f t="shared" si="13"/>
        <v>24</v>
      </c>
      <c r="H45" t="str">
        <f t="shared" si="8"/>
        <v>free_time</v>
      </c>
      <c r="I45" t="str">
        <f t="shared" si="9"/>
        <v>red</v>
      </c>
      <c r="J45">
        <f t="shared" si="10"/>
        <v>-1</v>
      </c>
      <c r="K45" s="1">
        <f t="shared" si="14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1"/>
        <v>45418.854166666664</v>
      </c>
      <c r="F46" s="5">
        <f t="shared" si="12"/>
        <v>45418.895833333336</v>
      </c>
      <c r="G46">
        <f t="shared" si="13"/>
        <v>60</v>
      </c>
      <c r="H46" t="str">
        <f t="shared" si="8"/>
        <v>free_time</v>
      </c>
      <c r="I46" t="str">
        <f t="shared" si="9"/>
        <v>red</v>
      </c>
      <c r="J46">
        <f t="shared" si="10"/>
        <v>-1</v>
      </c>
      <c r="K46" s="1">
        <f t="shared" si="14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1"/>
        <v>45425.324999999997</v>
      </c>
      <c r="F47" s="5">
        <f t="shared" si="12"/>
        <v>45425.341666666667</v>
      </c>
      <c r="G47">
        <f t="shared" si="13"/>
        <v>24</v>
      </c>
      <c r="H47" t="str">
        <f t="shared" si="8"/>
        <v>free_time</v>
      </c>
      <c r="I47" t="str">
        <f t="shared" si="9"/>
        <v>red</v>
      </c>
      <c r="J47">
        <f t="shared" si="10"/>
        <v>-1</v>
      </c>
      <c r="K47" s="1">
        <f t="shared" si="14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1"/>
        <v>45437.375</v>
      </c>
      <c r="F48" s="5">
        <f t="shared" si="12"/>
        <v>45437.458333333336</v>
      </c>
      <c r="G48">
        <f t="shared" si="13"/>
        <v>120</v>
      </c>
      <c r="H48" t="str">
        <f t="shared" si="8"/>
        <v>free_time</v>
      </c>
      <c r="I48" t="str">
        <f t="shared" si="9"/>
        <v>red</v>
      </c>
      <c r="J48">
        <f t="shared" si="10"/>
        <v>-1</v>
      </c>
      <c r="K48" s="1">
        <f t="shared" si="14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1"/>
        <v>45437.479166666664</v>
      </c>
      <c r="F49" s="5">
        <f t="shared" si="12"/>
        <v>45437.529166666667</v>
      </c>
      <c r="G49">
        <f t="shared" si="13"/>
        <v>72</v>
      </c>
      <c r="H49" t="str">
        <f t="shared" si="8"/>
        <v>free_time</v>
      </c>
      <c r="I49" t="str">
        <f t="shared" si="9"/>
        <v>red</v>
      </c>
      <c r="J49">
        <f t="shared" si="10"/>
        <v>-1</v>
      </c>
      <c r="K49" s="1">
        <f t="shared" si="14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1"/>
        <v>45437.837500000001</v>
      </c>
      <c r="F50" s="5">
        <f t="shared" ref="F50:F71" si="15">A50+(TIME(INT((D50+C50)), (MOD((D50+C50),1)*60), 0))</f>
        <v>45437.916666666664</v>
      </c>
      <c r="G50">
        <f>C50*60</f>
        <v>114</v>
      </c>
      <c r="H50" t="str">
        <f t="shared" si="8"/>
        <v>free_time</v>
      </c>
      <c r="I50" t="str">
        <f t="shared" si="9"/>
        <v>red</v>
      </c>
      <c r="J50">
        <f t="shared" si="10"/>
        <v>-1</v>
      </c>
      <c r="K50" s="1">
        <f t="shared" si="14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1"/>
        <v>45438.333333333336</v>
      </c>
      <c r="F51" s="5">
        <f t="shared" si="15"/>
        <v>45438.354166666664</v>
      </c>
      <c r="G51">
        <f>C51*60</f>
        <v>30</v>
      </c>
      <c r="H51" t="str">
        <f t="shared" si="8"/>
        <v>free_time</v>
      </c>
      <c r="I51" t="str">
        <f t="shared" si="9"/>
        <v>red</v>
      </c>
      <c r="J51">
        <f t="shared" si="10"/>
        <v>-1</v>
      </c>
      <c r="K51" s="1">
        <f t="shared" si="14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1"/>
        <v>45438.5</v>
      </c>
      <c r="F52" s="5">
        <f t="shared" si="15"/>
        <v>45438.520833333336</v>
      </c>
      <c r="G52">
        <f t="shared" ref="G52:G71" si="16">C52*60</f>
        <v>30</v>
      </c>
      <c r="H52" t="str">
        <f t="shared" si="8"/>
        <v>free_time</v>
      </c>
      <c r="I52" t="str">
        <f t="shared" si="9"/>
        <v>red</v>
      </c>
      <c r="J52">
        <f t="shared" si="10"/>
        <v>-1</v>
      </c>
      <c r="K52" s="1">
        <f t="shared" si="14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1"/>
        <v>45438.770833333336</v>
      </c>
      <c r="F53" s="5">
        <f t="shared" si="15"/>
        <v>45438.787499999999</v>
      </c>
      <c r="G53">
        <f t="shared" si="16"/>
        <v>24</v>
      </c>
      <c r="H53" t="str">
        <f t="shared" si="8"/>
        <v>free_time</v>
      </c>
      <c r="I53" t="str">
        <f t="shared" si="9"/>
        <v>red</v>
      </c>
      <c r="J53">
        <f t="shared" si="10"/>
        <v>-1</v>
      </c>
      <c r="K53" s="1">
        <f t="shared" si="14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1"/>
        <v>45439.324999999997</v>
      </c>
      <c r="F54" s="5">
        <f t="shared" si="15"/>
        <v>45439.35</v>
      </c>
      <c r="G54">
        <f t="shared" si="16"/>
        <v>36</v>
      </c>
      <c r="H54" t="str">
        <f t="shared" si="8"/>
        <v>free_time</v>
      </c>
      <c r="I54" t="str">
        <f t="shared" si="9"/>
        <v>red</v>
      </c>
      <c r="J54">
        <f t="shared" si="10"/>
        <v>-1</v>
      </c>
      <c r="K54" s="1">
        <f t="shared" si="14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1"/>
        <v>45440.375</v>
      </c>
      <c r="F55" s="5">
        <f t="shared" si="15"/>
        <v>45440.416666666664</v>
      </c>
      <c r="G55">
        <f t="shared" si="16"/>
        <v>60</v>
      </c>
      <c r="H55" t="str">
        <f t="shared" si="8"/>
        <v>free_time</v>
      </c>
      <c r="I55" t="str">
        <f t="shared" si="9"/>
        <v>red</v>
      </c>
      <c r="J55">
        <f t="shared" si="10"/>
        <v>-1</v>
      </c>
      <c r="K55" s="1">
        <f t="shared" si="14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1"/>
        <v>45440.416666666664</v>
      </c>
      <c r="F56" s="5">
        <f t="shared" si="15"/>
        <v>45440.45</v>
      </c>
      <c r="G56">
        <f t="shared" si="16"/>
        <v>48</v>
      </c>
      <c r="H56" t="str">
        <f t="shared" ref="H56:H65" si="17">IF(A56&gt;0,"free_time",0)</f>
        <v>free_time</v>
      </c>
      <c r="I56" t="str">
        <f t="shared" ref="I56:I65" si="18">IF(A56&gt;0,"red",0)</f>
        <v>red</v>
      </c>
      <c r="J56">
        <f t="shared" ref="J56:J65" si="19">IF(A56&gt;0,-1,0)</f>
        <v>-1</v>
      </c>
      <c r="K56" s="1">
        <f t="shared" si="14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1"/>
        <v>45440.724999999999</v>
      </c>
      <c r="F57" s="5">
        <f t="shared" si="15"/>
        <v>45440.754166666666</v>
      </c>
      <c r="G57">
        <f t="shared" si="16"/>
        <v>42</v>
      </c>
      <c r="H57" t="str">
        <f t="shared" si="17"/>
        <v>free_time</v>
      </c>
      <c r="I57" t="str">
        <f t="shared" si="18"/>
        <v>red</v>
      </c>
      <c r="J57">
        <f t="shared" si="19"/>
        <v>-1</v>
      </c>
      <c r="K57" s="1">
        <f t="shared" si="14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1"/>
        <v>45440.833333333336</v>
      </c>
      <c r="F58" s="5">
        <f t="shared" si="15"/>
        <v>45440.9375</v>
      </c>
      <c r="G58">
        <f t="shared" si="16"/>
        <v>150</v>
      </c>
      <c r="H58" t="str">
        <f t="shared" si="17"/>
        <v>free_time</v>
      </c>
      <c r="I58" t="str">
        <f t="shared" si="18"/>
        <v>red</v>
      </c>
      <c r="J58">
        <f t="shared" si="19"/>
        <v>-1</v>
      </c>
      <c r="K58" s="1">
        <f t="shared" si="14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1"/>
        <v>45442.429166666669</v>
      </c>
      <c r="F59" s="5">
        <f t="shared" si="15"/>
        <v>45442.470833333333</v>
      </c>
      <c r="G59">
        <f t="shared" si="16"/>
        <v>60</v>
      </c>
      <c r="H59" t="str">
        <f>IF(A59&gt;0,"free_time",0)</f>
        <v>free_time</v>
      </c>
      <c r="I59" t="str">
        <f>IF(A59&gt;0,"red",0)</f>
        <v>red</v>
      </c>
      <c r="J59">
        <f>IF(A59&gt;0,-1,0)</f>
        <v>-1</v>
      </c>
      <c r="K59" s="1">
        <f t="shared" si="14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1"/>
        <v>45443.458333333336</v>
      </c>
      <c r="F60" s="5">
        <f t="shared" si="15"/>
        <v>45443.541666666664</v>
      </c>
      <c r="G60">
        <f t="shared" si="16"/>
        <v>120</v>
      </c>
      <c r="H60" t="str">
        <f>IF(A60&gt;0,"free_time",0)</f>
        <v>free_time</v>
      </c>
      <c r="I60" t="str">
        <f>IF(A60&gt;0,"red",0)</f>
        <v>red</v>
      </c>
      <c r="J60">
        <f>IF(A60&gt;0,-1,0)</f>
        <v>-1</v>
      </c>
      <c r="K60" s="1">
        <f t="shared" si="14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1"/>
        <v>45443.625</v>
      </c>
      <c r="F61" s="5">
        <f t="shared" si="15"/>
        <v>45443.708333333336</v>
      </c>
      <c r="G61">
        <f t="shared" si="16"/>
        <v>120</v>
      </c>
      <c r="H61" t="str">
        <f>IF(A61&gt;0,"free_time",0)</f>
        <v>free_time</v>
      </c>
      <c r="I61" t="str">
        <f>IF(A61&gt;0,"red",0)</f>
        <v>red</v>
      </c>
      <c r="J61">
        <f>IF(A61&gt;0,-1,0)</f>
        <v>-1</v>
      </c>
      <c r="K61" s="1">
        <f t="shared" si="14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1"/>
        <v>45443.833333333336</v>
      </c>
      <c r="F62" s="5">
        <f t="shared" si="15"/>
        <v>45443.9375</v>
      </c>
      <c r="G62">
        <f t="shared" si="16"/>
        <v>150</v>
      </c>
      <c r="H62" t="str">
        <f>IF(A62&gt;0,"free_time",0)</f>
        <v>free_time</v>
      </c>
      <c r="I62" t="str">
        <f>IF(A62&gt;0,"red",0)</f>
        <v>red</v>
      </c>
      <c r="J62">
        <f>IF(A62&gt;0,-1,0)</f>
        <v>-1</v>
      </c>
      <c r="K62" s="1">
        <f t="shared" si="14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1"/>
        <v>45444.875</v>
      </c>
      <c r="F63" s="5">
        <f t="shared" si="15"/>
        <v>45444.958333333336</v>
      </c>
      <c r="G63">
        <f t="shared" si="16"/>
        <v>120</v>
      </c>
      <c r="H63" t="str">
        <f t="shared" si="17"/>
        <v>free_time</v>
      </c>
      <c r="I63" t="str">
        <f t="shared" si="18"/>
        <v>red</v>
      </c>
      <c r="J63">
        <f t="shared" si="19"/>
        <v>-1</v>
      </c>
      <c r="K63" s="1">
        <f t="shared" si="14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1"/>
        <v>45445.841666666667</v>
      </c>
      <c r="F64" s="5">
        <f t="shared" si="15"/>
        <v>45445.9</v>
      </c>
      <c r="G64">
        <f t="shared" si="16"/>
        <v>84</v>
      </c>
      <c r="H64" t="str">
        <f t="shared" si="17"/>
        <v>free_time</v>
      </c>
      <c r="I64" t="str">
        <f t="shared" si="18"/>
        <v>red</v>
      </c>
      <c r="J64">
        <f t="shared" si="19"/>
        <v>-1</v>
      </c>
      <c r="K64" s="1">
        <f t="shared" si="14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1"/>
        <v>45446.416666666664</v>
      </c>
      <c r="F65" s="5">
        <f t="shared" si="15"/>
        <v>45446.5</v>
      </c>
      <c r="G65">
        <f t="shared" si="16"/>
        <v>120</v>
      </c>
      <c r="H65" t="str">
        <f t="shared" si="17"/>
        <v>free_time</v>
      </c>
      <c r="I65" t="str">
        <f t="shared" si="18"/>
        <v>red</v>
      </c>
      <c r="J65">
        <f t="shared" si="19"/>
        <v>-1</v>
      </c>
      <c r="K65" s="1">
        <f t="shared" si="14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1"/>
        <v>45446.583333333336</v>
      </c>
      <c r="F66" s="5">
        <f t="shared" si="15"/>
        <v>45446.637499999997</v>
      </c>
      <c r="G66">
        <f t="shared" si="16"/>
        <v>78</v>
      </c>
      <c r="H66" t="str">
        <f t="shared" ref="H66:H102" si="20">IF(A66&gt;0,"free_time",0)</f>
        <v>free_time</v>
      </c>
      <c r="I66" t="str">
        <f t="shared" ref="I66:I102" si="21">IF(A66&gt;0,"red",0)</f>
        <v>red</v>
      </c>
      <c r="J66">
        <f t="shared" ref="J66:J102" si="22">IF(A66&gt;0,-1,0)</f>
        <v>-1</v>
      </c>
      <c r="K66" s="1">
        <f t="shared" si="14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1"/>
        <v>45446.55</v>
      </c>
      <c r="F67" s="5">
        <f t="shared" si="15"/>
        <v>45446.57916666667</v>
      </c>
      <c r="G67">
        <f t="shared" si="16"/>
        <v>42</v>
      </c>
      <c r="H67" t="str">
        <f t="shared" si="20"/>
        <v>free_time</v>
      </c>
      <c r="I67" t="str">
        <f t="shared" si="21"/>
        <v>red</v>
      </c>
      <c r="J67">
        <f t="shared" si="22"/>
        <v>-1</v>
      </c>
      <c r="K67" s="1">
        <f t="shared" si="14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1"/>
        <v>45448.375</v>
      </c>
      <c r="F68" s="5">
        <f t="shared" si="15"/>
        <v>45448.429166666669</v>
      </c>
      <c r="G68">
        <f t="shared" si="16"/>
        <v>78</v>
      </c>
      <c r="H68" t="str">
        <f t="shared" si="20"/>
        <v>free_time</v>
      </c>
      <c r="I68" t="str">
        <f t="shared" si="21"/>
        <v>red</v>
      </c>
      <c r="J68">
        <f t="shared" si="22"/>
        <v>-1</v>
      </c>
      <c r="K68" s="1">
        <f t="shared" si="14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1"/>
        <v>45454.791666666664</v>
      </c>
      <c r="F69" s="5">
        <f t="shared" si="15"/>
        <v>45454.875</v>
      </c>
      <c r="G69">
        <f t="shared" si="16"/>
        <v>120</v>
      </c>
      <c r="H69" t="str">
        <f t="shared" si="20"/>
        <v>free_time</v>
      </c>
      <c r="I69" t="str">
        <f t="shared" si="21"/>
        <v>red</v>
      </c>
      <c r="J69">
        <f t="shared" si="22"/>
        <v>-1</v>
      </c>
      <c r="K69" s="1">
        <f t="shared" si="14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1"/>
        <v>45455.35833333333</v>
      </c>
      <c r="F70" s="5">
        <f t="shared" si="15"/>
        <v>45455.39166666667</v>
      </c>
      <c r="G70">
        <f t="shared" si="16"/>
        <v>48</v>
      </c>
      <c r="H70" t="str">
        <f t="shared" si="20"/>
        <v>free_time</v>
      </c>
      <c r="I70" t="str">
        <f t="shared" si="21"/>
        <v>red</v>
      </c>
      <c r="J70">
        <f t="shared" si="22"/>
        <v>-1</v>
      </c>
      <c r="K70" s="1">
        <f t="shared" si="14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1"/>
        <v>45456.5</v>
      </c>
      <c r="F71" s="5">
        <f t="shared" si="15"/>
        <v>45456.541666666664</v>
      </c>
      <c r="G71">
        <f t="shared" si="16"/>
        <v>60</v>
      </c>
      <c r="H71" t="str">
        <f t="shared" si="20"/>
        <v>free_time</v>
      </c>
      <c r="I71" t="str">
        <f t="shared" si="21"/>
        <v>red</v>
      </c>
      <c r="J71">
        <f t="shared" si="22"/>
        <v>-1</v>
      </c>
      <c r="K71" s="1">
        <f t="shared" si="14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23">A72+(TIME(INT(D72), (MOD(D72,1)*60), 0))</f>
        <v>45456.583333333336</v>
      </c>
      <c r="F72" s="5">
        <f t="shared" ref="F72:F101" si="24">A72+(TIME(INT((D72+C72)), (MOD((D72+C72),1)*60), 0))</f>
        <v>45456.683333333334</v>
      </c>
      <c r="G72">
        <f t="shared" ref="G72:G101" si="25">C72*60</f>
        <v>144</v>
      </c>
      <c r="H72" t="str">
        <f t="shared" si="20"/>
        <v>free_time</v>
      </c>
      <c r="I72" t="str">
        <f t="shared" si="21"/>
        <v>red</v>
      </c>
      <c r="J72">
        <f t="shared" si="22"/>
        <v>-1</v>
      </c>
      <c r="K72" s="1">
        <f t="shared" ref="K72:K101" si="2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23"/>
        <v>45456.779166666667</v>
      </c>
      <c r="F73" s="5">
        <f t="shared" si="24"/>
        <v>45456.904166666667</v>
      </c>
      <c r="G73">
        <f t="shared" si="25"/>
        <v>180</v>
      </c>
      <c r="H73" t="str">
        <f t="shared" si="20"/>
        <v>free_time</v>
      </c>
      <c r="I73" t="str">
        <f t="shared" si="21"/>
        <v>red</v>
      </c>
      <c r="J73">
        <f t="shared" si="22"/>
        <v>-1</v>
      </c>
      <c r="K73" s="1">
        <f t="shared" si="2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23"/>
        <v>45456.904166666667</v>
      </c>
      <c r="F74" s="5">
        <f t="shared" si="24"/>
        <v>45456.987500000003</v>
      </c>
      <c r="G74">
        <f t="shared" si="25"/>
        <v>120</v>
      </c>
      <c r="H74" t="str">
        <f t="shared" si="20"/>
        <v>free_time</v>
      </c>
      <c r="I74" t="str">
        <f t="shared" si="21"/>
        <v>red</v>
      </c>
      <c r="J74">
        <f t="shared" si="22"/>
        <v>-1</v>
      </c>
      <c r="K74" s="1">
        <f t="shared" si="2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23"/>
        <v>45457.370833333334</v>
      </c>
      <c r="F75" s="5">
        <f t="shared" si="24"/>
        <v>45457.387499999997</v>
      </c>
      <c r="G75">
        <f t="shared" si="25"/>
        <v>24</v>
      </c>
      <c r="H75" t="str">
        <f t="shared" si="20"/>
        <v>free_time</v>
      </c>
      <c r="I75" t="str">
        <f t="shared" si="21"/>
        <v>red</v>
      </c>
      <c r="J75">
        <f t="shared" si="22"/>
        <v>-1</v>
      </c>
      <c r="K75" s="1">
        <f t="shared" si="2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23"/>
        <v>45457.587500000001</v>
      </c>
      <c r="F76" s="5">
        <f t="shared" si="24"/>
        <v>45457.604166666664</v>
      </c>
      <c r="G76">
        <f t="shared" si="25"/>
        <v>24</v>
      </c>
      <c r="H76" t="str">
        <f t="shared" si="20"/>
        <v>free_time</v>
      </c>
      <c r="I76" t="str">
        <f t="shared" si="21"/>
        <v>red</v>
      </c>
      <c r="J76">
        <f t="shared" si="22"/>
        <v>-1</v>
      </c>
      <c r="K76" s="1">
        <f t="shared" si="2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23"/>
        <v>45458.375</v>
      </c>
      <c r="F77" s="5">
        <f t="shared" si="24"/>
        <v>45458.474999999999</v>
      </c>
      <c r="G77">
        <f t="shared" si="25"/>
        <v>144</v>
      </c>
      <c r="H77" t="str">
        <f t="shared" si="20"/>
        <v>free_time</v>
      </c>
      <c r="I77" t="str">
        <f t="shared" si="21"/>
        <v>red</v>
      </c>
      <c r="J77">
        <f t="shared" si="22"/>
        <v>-1</v>
      </c>
      <c r="K77" s="1">
        <f t="shared" si="2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23"/>
        <v>45458.508333333331</v>
      </c>
      <c r="F78" s="5">
        <f t="shared" si="24"/>
        <v>45458.558333333334</v>
      </c>
      <c r="G78">
        <f t="shared" si="25"/>
        <v>72</v>
      </c>
      <c r="H78" t="str">
        <f t="shared" si="20"/>
        <v>free_time</v>
      </c>
      <c r="I78" t="str">
        <f t="shared" si="21"/>
        <v>red</v>
      </c>
      <c r="J78">
        <f t="shared" si="22"/>
        <v>-1</v>
      </c>
      <c r="K78" s="1">
        <f t="shared" si="2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23"/>
        <v>45459.375</v>
      </c>
      <c r="F79" s="5">
        <f t="shared" si="24"/>
        <v>45459.429166666669</v>
      </c>
      <c r="G79">
        <f t="shared" si="25"/>
        <v>78</v>
      </c>
      <c r="H79" t="str">
        <f t="shared" si="20"/>
        <v>free_time</v>
      </c>
      <c r="I79" t="str">
        <f t="shared" si="21"/>
        <v>red</v>
      </c>
      <c r="J79">
        <f t="shared" si="22"/>
        <v>-1</v>
      </c>
      <c r="K79" s="1">
        <f t="shared" si="2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23"/>
        <v>45459.520833333336</v>
      </c>
      <c r="F80" s="5">
        <f t="shared" si="24"/>
        <v>45459.5625</v>
      </c>
      <c r="G80">
        <f t="shared" si="25"/>
        <v>60</v>
      </c>
      <c r="H80" t="str">
        <f t="shared" si="20"/>
        <v>free_time</v>
      </c>
      <c r="I80" t="str">
        <f t="shared" si="21"/>
        <v>red</v>
      </c>
      <c r="J80">
        <f t="shared" si="22"/>
        <v>-1</v>
      </c>
      <c r="K80" s="1">
        <f t="shared" si="2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23"/>
        <v>45460.375</v>
      </c>
      <c r="F81" s="5">
        <f t="shared" si="24"/>
        <v>45460.433333333334</v>
      </c>
      <c r="G81">
        <f t="shared" si="25"/>
        <v>84</v>
      </c>
      <c r="H81" t="str">
        <f t="shared" si="20"/>
        <v>free_time</v>
      </c>
      <c r="I81" t="str">
        <f t="shared" si="21"/>
        <v>red</v>
      </c>
      <c r="J81">
        <f t="shared" si="22"/>
        <v>-1</v>
      </c>
      <c r="K81" s="1">
        <f t="shared" si="2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23"/>
        <v>45460.520833333336</v>
      </c>
      <c r="F82" s="5">
        <f t="shared" si="24"/>
        <v>45460.529166666667</v>
      </c>
      <c r="G82">
        <f t="shared" si="25"/>
        <v>12</v>
      </c>
      <c r="H82" t="str">
        <f t="shared" si="20"/>
        <v>free_time</v>
      </c>
      <c r="I82" t="str">
        <f t="shared" si="21"/>
        <v>red</v>
      </c>
      <c r="J82">
        <f t="shared" si="22"/>
        <v>-1</v>
      </c>
      <c r="K82" s="1">
        <f t="shared" si="2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23"/>
        <v>45460.73333333333</v>
      </c>
      <c r="F83" s="5">
        <f t="shared" si="24"/>
        <v>45460.775000000001</v>
      </c>
      <c r="G83">
        <f t="shared" si="25"/>
        <v>60</v>
      </c>
      <c r="H83" t="str">
        <f t="shared" si="20"/>
        <v>free_time</v>
      </c>
      <c r="I83" t="str">
        <f t="shared" si="21"/>
        <v>red</v>
      </c>
      <c r="J83">
        <f t="shared" si="22"/>
        <v>-1</v>
      </c>
      <c r="K83" s="1">
        <f t="shared" si="2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23"/>
        <v>45461.42083333333</v>
      </c>
      <c r="F84" s="5">
        <f t="shared" si="24"/>
        <v>45461.45</v>
      </c>
      <c r="G84">
        <f t="shared" si="25"/>
        <v>42</v>
      </c>
      <c r="H84" t="str">
        <f t="shared" si="20"/>
        <v>free_time</v>
      </c>
      <c r="I84" t="str">
        <f t="shared" si="21"/>
        <v>red</v>
      </c>
      <c r="J84">
        <f t="shared" si="22"/>
        <v>-1</v>
      </c>
      <c r="K84" s="1">
        <f t="shared" si="2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23"/>
        <v>45462.375</v>
      </c>
      <c r="F85" s="5">
        <f t="shared" si="24"/>
        <v>45462.42083333333</v>
      </c>
      <c r="G85">
        <f t="shared" si="25"/>
        <v>66</v>
      </c>
      <c r="H85" t="str">
        <f t="shared" si="20"/>
        <v>free_time</v>
      </c>
      <c r="I85" t="str">
        <f t="shared" si="21"/>
        <v>red</v>
      </c>
      <c r="J85">
        <f t="shared" si="22"/>
        <v>-1</v>
      </c>
      <c r="K85" s="1">
        <f t="shared" si="2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23"/>
        <v>45461.5625</v>
      </c>
      <c r="F86" s="5">
        <f t="shared" si="24"/>
        <v>45461.645833333336</v>
      </c>
      <c r="G86">
        <f t="shared" si="25"/>
        <v>120</v>
      </c>
      <c r="H86" t="str">
        <f t="shared" si="20"/>
        <v>free_time</v>
      </c>
      <c r="I86" t="str">
        <f t="shared" si="21"/>
        <v>red</v>
      </c>
      <c r="J86">
        <f t="shared" si="22"/>
        <v>-1</v>
      </c>
      <c r="K86" s="1">
        <f t="shared" si="2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23"/>
        <v>45580.875</v>
      </c>
      <c r="F87" s="5">
        <f t="shared" si="24"/>
        <v>45580.89166666667</v>
      </c>
      <c r="G87">
        <f t="shared" si="25"/>
        <v>24</v>
      </c>
      <c r="H87" t="str">
        <f t="shared" si="20"/>
        <v>free_time</v>
      </c>
      <c r="I87" t="str">
        <f t="shared" si="21"/>
        <v>red</v>
      </c>
      <c r="J87">
        <f t="shared" si="22"/>
        <v>-1</v>
      </c>
      <c r="K87" s="1">
        <f t="shared" si="2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23"/>
        <v>45581.366666666669</v>
      </c>
      <c r="F88" s="5">
        <f t="shared" si="24"/>
        <v>45581.387499999997</v>
      </c>
      <c r="G88">
        <f t="shared" si="25"/>
        <v>30</v>
      </c>
      <c r="H88" t="str">
        <f t="shared" si="20"/>
        <v>free_time</v>
      </c>
      <c r="I88" t="str">
        <f t="shared" si="21"/>
        <v>red</v>
      </c>
      <c r="J88">
        <f t="shared" si="22"/>
        <v>-1</v>
      </c>
      <c r="K88" s="1">
        <f t="shared" si="2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23"/>
        <v>45581.412499999999</v>
      </c>
      <c r="F89" s="5">
        <f t="shared" si="24"/>
        <v>45581.429166666669</v>
      </c>
      <c r="G89">
        <f t="shared" si="25"/>
        <v>24</v>
      </c>
      <c r="H89" t="str">
        <f t="shared" si="20"/>
        <v>free_time</v>
      </c>
      <c r="I89" t="str">
        <f t="shared" si="21"/>
        <v>red</v>
      </c>
      <c r="J89">
        <f t="shared" si="22"/>
        <v>-1</v>
      </c>
      <c r="K89" s="1">
        <f t="shared" si="2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23"/>
        <v>45582.304166666669</v>
      </c>
      <c r="F90" s="5">
        <f t="shared" si="24"/>
        <v>45582.316666666666</v>
      </c>
      <c r="G90">
        <f t="shared" si="25"/>
        <v>18</v>
      </c>
      <c r="H90" t="str">
        <f t="shared" si="20"/>
        <v>free_time</v>
      </c>
      <c r="I90" t="str">
        <f t="shared" si="21"/>
        <v>red</v>
      </c>
      <c r="J90">
        <f t="shared" si="22"/>
        <v>-1</v>
      </c>
      <c r="K90" s="1">
        <f t="shared" si="2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23"/>
        <v>45582.604166666664</v>
      </c>
      <c r="F91" s="5">
        <f t="shared" si="24"/>
        <v>45582.616666666669</v>
      </c>
      <c r="G91">
        <f t="shared" si="25"/>
        <v>18</v>
      </c>
      <c r="H91" t="str">
        <f t="shared" si="20"/>
        <v>free_time</v>
      </c>
      <c r="I91" t="str">
        <f t="shared" si="21"/>
        <v>red</v>
      </c>
      <c r="J91">
        <f t="shared" si="22"/>
        <v>-1</v>
      </c>
      <c r="K91" s="1">
        <f t="shared" si="2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23"/>
        <v>45582.758333333331</v>
      </c>
      <c r="F92" s="5">
        <f t="shared" si="24"/>
        <v>45582.866666666669</v>
      </c>
      <c r="G92">
        <f t="shared" si="25"/>
        <v>156</v>
      </c>
      <c r="H92" t="str">
        <f t="shared" si="20"/>
        <v>free_time</v>
      </c>
      <c r="I92" t="str">
        <f t="shared" si="21"/>
        <v>red</v>
      </c>
      <c r="J92">
        <f t="shared" si="22"/>
        <v>-1</v>
      </c>
      <c r="K92" s="1">
        <f t="shared" si="2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23"/>
        <v>45583.291666666664</v>
      </c>
      <c r="F93" s="5">
        <f t="shared" si="24"/>
        <v>45583.316666666666</v>
      </c>
      <c r="G93">
        <f t="shared" si="25"/>
        <v>36</v>
      </c>
      <c r="H93" t="str">
        <f t="shared" si="20"/>
        <v>free_time</v>
      </c>
      <c r="I93" t="str">
        <f t="shared" si="21"/>
        <v>red</v>
      </c>
      <c r="J93">
        <f t="shared" si="22"/>
        <v>-1</v>
      </c>
      <c r="K93" s="1">
        <f t="shared" si="2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23"/>
        <v>45583.383333333331</v>
      </c>
      <c r="F94" s="5">
        <f t="shared" si="24"/>
        <v>45583.48333333333</v>
      </c>
      <c r="G94">
        <f t="shared" si="25"/>
        <v>144</v>
      </c>
      <c r="H94" t="str">
        <f t="shared" si="20"/>
        <v>free_time</v>
      </c>
      <c r="I94" t="str">
        <f t="shared" si="21"/>
        <v>red</v>
      </c>
      <c r="J94">
        <f t="shared" si="22"/>
        <v>-1</v>
      </c>
      <c r="K94" s="1">
        <f t="shared" si="2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23"/>
        <v>45586.841666666667</v>
      </c>
      <c r="F95" s="5">
        <f t="shared" si="24"/>
        <v>45586.854166666664</v>
      </c>
      <c r="G95">
        <f t="shared" si="25"/>
        <v>18</v>
      </c>
      <c r="H95" t="str">
        <f t="shared" si="20"/>
        <v>free_time</v>
      </c>
      <c r="I95" t="str">
        <f t="shared" si="21"/>
        <v>red</v>
      </c>
      <c r="J95">
        <f t="shared" si="22"/>
        <v>-1</v>
      </c>
      <c r="K95" s="1">
        <f t="shared" si="2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23"/>
        <v>45586.908333333333</v>
      </c>
      <c r="F96" s="5">
        <f t="shared" si="24"/>
        <v>45586.92083333333</v>
      </c>
      <c r="G96">
        <f t="shared" si="25"/>
        <v>18</v>
      </c>
      <c r="H96" t="str">
        <f t="shared" si="20"/>
        <v>free_time</v>
      </c>
      <c r="I96" t="str">
        <f t="shared" si="21"/>
        <v>red</v>
      </c>
      <c r="J96">
        <f t="shared" si="22"/>
        <v>-1</v>
      </c>
      <c r="K96" s="1">
        <f t="shared" si="2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23"/>
        <v>45586.958333333336</v>
      </c>
      <c r="F97" s="5">
        <f t="shared" si="24"/>
        <v>45586.974999999999</v>
      </c>
      <c r="G97">
        <f t="shared" si="25"/>
        <v>24</v>
      </c>
      <c r="H97" t="str">
        <f t="shared" si="20"/>
        <v>free_time</v>
      </c>
      <c r="I97" t="str">
        <f t="shared" si="21"/>
        <v>red</v>
      </c>
      <c r="J97">
        <f t="shared" si="22"/>
        <v>-1</v>
      </c>
      <c r="K97" s="1">
        <f t="shared" si="2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23"/>
        <v>45587.308333333334</v>
      </c>
      <c r="F98" s="5">
        <f t="shared" si="24"/>
        <v>45587.324999999997</v>
      </c>
      <c r="G98">
        <f t="shared" si="25"/>
        <v>24</v>
      </c>
      <c r="H98" t="str">
        <f t="shared" si="20"/>
        <v>free_time</v>
      </c>
      <c r="I98" t="str">
        <f t="shared" si="21"/>
        <v>red</v>
      </c>
      <c r="J98">
        <f t="shared" si="22"/>
        <v>-1</v>
      </c>
      <c r="K98" s="1">
        <f t="shared" si="2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23"/>
        <v>45587.662499999999</v>
      </c>
      <c r="F99" s="5">
        <f t="shared" si="24"/>
        <v>45587.67083333333</v>
      </c>
      <c r="G99">
        <f t="shared" si="25"/>
        <v>12</v>
      </c>
      <c r="H99" t="str">
        <f t="shared" si="20"/>
        <v>free_time</v>
      </c>
      <c r="I99" t="str">
        <f t="shared" si="21"/>
        <v>red</v>
      </c>
      <c r="J99">
        <f t="shared" si="22"/>
        <v>-1</v>
      </c>
      <c r="K99" s="1">
        <f t="shared" si="2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23"/>
        <v>45587.791666666664</v>
      </c>
      <c r="F100" s="5">
        <f t="shared" si="24"/>
        <v>45587.916666666664</v>
      </c>
      <c r="G100">
        <f t="shared" si="25"/>
        <v>180</v>
      </c>
      <c r="H100" t="str">
        <f t="shared" si="20"/>
        <v>free_time</v>
      </c>
      <c r="I100" t="str">
        <f t="shared" si="21"/>
        <v>red</v>
      </c>
      <c r="J100">
        <f t="shared" si="22"/>
        <v>-1</v>
      </c>
      <c r="K100" s="1">
        <f t="shared" si="2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23"/>
        <v>45588.745833333334</v>
      </c>
      <c r="F101" s="5">
        <f t="shared" si="24"/>
        <v>45588.754166666666</v>
      </c>
      <c r="G101">
        <f t="shared" si="25"/>
        <v>12</v>
      </c>
      <c r="H101" t="str">
        <f t="shared" si="20"/>
        <v>free_time</v>
      </c>
      <c r="I101" t="str">
        <f t="shared" si="21"/>
        <v>red</v>
      </c>
      <c r="J101">
        <f t="shared" si="22"/>
        <v>-1</v>
      </c>
      <c r="K101" s="1">
        <f t="shared" si="26"/>
        <v>45588</v>
      </c>
    </row>
    <row r="102" spans="1:11" x14ac:dyDescent="0.2">
      <c r="E102" s="5">
        <f>A102+(TIME(INT(D102), (MOD(D102,1)*60), 0))</f>
        <v>0</v>
      </c>
      <c r="F102" s="5">
        <f>A102+(TIME(INT((D102+C102)), (MOD((D102+C102),1)*60), 0))</f>
        <v>0</v>
      </c>
      <c r="G102">
        <f>C102*60</f>
        <v>0</v>
      </c>
      <c r="H102">
        <f t="shared" si="20"/>
        <v>0</v>
      </c>
      <c r="I102">
        <f t="shared" si="21"/>
        <v>0</v>
      </c>
      <c r="J102">
        <f t="shared" si="22"/>
        <v>0</v>
      </c>
      <c r="K102" s="1">
        <f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27">A103+(TIME(INT(D103), (MOD(D103,1)*60), 0))</f>
        <v>45593.4375</v>
      </c>
      <c r="F103" s="5">
        <f t="shared" ref="F103:F132" si="28">A103+(TIME(INT((D103+C103)), (MOD((D103+C103),1)*60), 0))</f>
        <v>45593.5625</v>
      </c>
      <c r="G103">
        <f t="shared" ref="G103:G132" si="29">C103*60</f>
        <v>180</v>
      </c>
      <c r="H103" t="str">
        <f t="shared" ref="H103:H118" si="30">IF(A103&gt;0,"free_time",0)</f>
        <v>free_time</v>
      </c>
      <c r="I103" t="str">
        <f t="shared" ref="I103:I118" si="31">IF(A103&gt;0,"red",0)</f>
        <v>red</v>
      </c>
      <c r="J103">
        <f t="shared" ref="J103:J118" si="32">IF(A103&gt;0,-1,0)</f>
        <v>-1</v>
      </c>
      <c r="K103" s="1">
        <f t="shared" ref="K103:K132" si="33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27"/>
        <v>45594.345833333333</v>
      </c>
      <c r="F104" s="5">
        <f t="shared" si="28"/>
        <v>45594.470833333333</v>
      </c>
      <c r="G104">
        <f t="shared" si="29"/>
        <v>180</v>
      </c>
      <c r="H104" t="str">
        <f t="shared" si="30"/>
        <v>free_time</v>
      </c>
      <c r="I104" t="str">
        <f t="shared" si="31"/>
        <v>red</v>
      </c>
      <c r="J104">
        <f t="shared" si="32"/>
        <v>-1</v>
      </c>
      <c r="K104" s="1">
        <f t="shared" si="33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27"/>
        <v>45594.75</v>
      </c>
      <c r="F105" s="5">
        <f t="shared" si="28"/>
        <v>45594.791666666664</v>
      </c>
      <c r="G105">
        <f t="shared" si="29"/>
        <v>60</v>
      </c>
      <c r="H105" t="str">
        <f t="shared" si="30"/>
        <v>free_time</v>
      </c>
      <c r="I105" t="str">
        <f t="shared" si="31"/>
        <v>red</v>
      </c>
      <c r="J105">
        <f t="shared" si="32"/>
        <v>-1</v>
      </c>
      <c r="K105" s="1">
        <f t="shared" si="33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27"/>
        <v>45595.3125</v>
      </c>
      <c r="F106" s="5">
        <f t="shared" si="28"/>
        <v>45595.32916666667</v>
      </c>
      <c r="G106">
        <f t="shared" si="29"/>
        <v>24</v>
      </c>
      <c r="H106" t="str">
        <f t="shared" si="30"/>
        <v>free_time</v>
      </c>
      <c r="I106" t="str">
        <f t="shared" si="31"/>
        <v>red</v>
      </c>
      <c r="J106">
        <f t="shared" si="32"/>
        <v>-1</v>
      </c>
      <c r="K106" s="1">
        <f t="shared" si="33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27"/>
        <v>45595.64166666667</v>
      </c>
      <c r="F107" s="5">
        <f t="shared" si="28"/>
        <v>45595.658333333333</v>
      </c>
      <c r="G107">
        <f t="shared" si="29"/>
        <v>24</v>
      </c>
      <c r="H107" t="str">
        <f t="shared" si="30"/>
        <v>free_time</v>
      </c>
      <c r="I107" t="str">
        <f t="shared" si="31"/>
        <v>red</v>
      </c>
      <c r="J107">
        <f t="shared" si="32"/>
        <v>-1</v>
      </c>
      <c r="K107" s="1">
        <f t="shared" si="33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27"/>
        <v>45596.474999999999</v>
      </c>
      <c r="F108" s="5">
        <f t="shared" si="28"/>
        <v>45596.57916666667</v>
      </c>
      <c r="G108">
        <f t="shared" si="29"/>
        <v>150</v>
      </c>
      <c r="H108" t="str">
        <f t="shared" si="30"/>
        <v>free_time</v>
      </c>
      <c r="I108" t="str">
        <f t="shared" si="31"/>
        <v>red</v>
      </c>
      <c r="J108">
        <f t="shared" si="32"/>
        <v>-1</v>
      </c>
      <c r="K108" s="1">
        <f t="shared" si="33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27"/>
        <v>45596.316666666666</v>
      </c>
      <c r="F109" s="5">
        <f t="shared" si="28"/>
        <v>45596.341666666667</v>
      </c>
      <c r="G109">
        <f t="shared" si="29"/>
        <v>36</v>
      </c>
      <c r="H109" t="str">
        <f t="shared" si="30"/>
        <v>free_time</v>
      </c>
      <c r="I109" t="str">
        <f t="shared" si="31"/>
        <v>red</v>
      </c>
      <c r="J109">
        <f t="shared" si="32"/>
        <v>-1</v>
      </c>
      <c r="K109" s="1">
        <f t="shared" si="33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27"/>
        <v>45597.3125</v>
      </c>
      <c r="F110" s="5">
        <f t="shared" si="28"/>
        <v>45597.333333333336</v>
      </c>
      <c r="G110">
        <f t="shared" si="29"/>
        <v>30</v>
      </c>
      <c r="H110" t="str">
        <f t="shared" si="30"/>
        <v>free_time</v>
      </c>
      <c r="I110" t="str">
        <f t="shared" si="31"/>
        <v>red</v>
      </c>
      <c r="J110">
        <f t="shared" si="32"/>
        <v>-1</v>
      </c>
      <c r="K110" s="1">
        <f t="shared" si="33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27"/>
        <v>45600.5</v>
      </c>
      <c r="F111" s="5">
        <f t="shared" si="28"/>
        <v>45600.554166666669</v>
      </c>
      <c r="G111">
        <f t="shared" si="29"/>
        <v>78</v>
      </c>
      <c r="H111" t="str">
        <f t="shared" si="30"/>
        <v>free_time</v>
      </c>
      <c r="I111" t="str">
        <f t="shared" si="31"/>
        <v>red</v>
      </c>
      <c r="J111">
        <f t="shared" si="32"/>
        <v>-1</v>
      </c>
      <c r="K111" s="1">
        <f t="shared" si="33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27"/>
        <v>45600.333333333336</v>
      </c>
      <c r="F112" s="5">
        <f t="shared" si="28"/>
        <v>45600.39166666667</v>
      </c>
      <c r="G112">
        <f t="shared" si="29"/>
        <v>84</v>
      </c>
      <c r="H112" t="str">
        <f t="shared" si="30"/>
        <v>free_time</v>
      </c>
      <c r="I112" t="str">
        <f t="shared" si="31"/>
        <v>red</v>
      </c>
      <c r="J112">
        <f t="shared" si="32"/>
        <v>-1</v>
      </c>
      <c r="K112" s="1">
        <f t="shared" si="33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27"/>
        <v>45604.354166666664</v>
      </c>
      <c r="F113" s="5">
        <f t="shared" si="28"/>
        <v>45604.42083333333</v>
      </c>
      <c r="G113">
        <f t="shared" si="29"/>
        <v>96</v>
      </c>
      <c r="H113" t="str">
        <f t="shared" si="30"/>
        <v>free_time</v>
      </c>
      <c r="I113" t="str">
        <f t="shared" si="31"/>
        <v>red</v>
      </c>
      <c r="J113">
        <f t="shared" si="32"/>
        <v>-1</v>
      </c>
      <c r="K113" s="1">
        <f t="shared" si="33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27"/>
        <v>45607.395833333336</v>
      </c>
      <c r="F114" s="5">
        <f t="shared" si="28"/>
        <v>45607.425000000003</v>
      </c>
      <c r="G114">
        <f t="shared" si="29"/>
        <v>42</v>
      </c>
      <c r="H114" t="str">
        <f t="shared" si="30"/>
        <v>free_time</v>
      </c>
      <c r="I114" t="str">
        <f t="shared" si="31"/>
        <v>red</v>
      </c>
      <c r="J114">
        <f t="shared" si="32"/>
        <v>-1</v>
      </c>
      <c r="K114" s="1">
        <f t="shared" si="33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27"/>
        <v>45607.574999999997</v>
      </c>
      <c r="F115" s="5">
        <f t="shared" si="28"/>
        <v>45607.591666666667</v>
      </c>
      <c r="G115">
        <f t="shared" si="29"/>
        <v>24</v>
      </c>
      <c r="H115" t="str">
        <f t="shared" si="30"/>
        <v>free_time</v>
      </c>
      <c r="I115" t="str">
        <f t="shared" si="31"/>
        <v>red</v>
      </c>
      <c r="J115">
        <f t="shared" si="32"/>
        <v>-1</v>
      </c>
      <c r="K115" s="1">
        <f t="shared" si="33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27"/>
        <v>45608.304166666669</v>
      </c>
      <c r="F116" s="5">
        <f t="shared" si="28"/>
        <v>45608.324999999997</v>
      </c>
      <c r="G116">
        <f t="shared" si="29"/>
        <v>30</v>
      </c>
      <c r="H116" t="str">
        <f t="shared" si="30"/>
        <v>free_time</v>
      </c>
      <c r="I116" t="str">
        <f t="shared" si="31"/>
        <v>red</v>
      </c>
      <c r="J116">
        <f t="shared" si="32"/>
        <v>-1</v>
      </c>
      <c r="K116" s="1">
        <f t="shared" si="33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27"/>
        <v>45608.791666666664</v>
      </c>
      <c r="F117" s="5">
        <f t="shared" si="28"/>
        <v>45608.824999999997</v>
      </c>
      <c r="G117">
        <f t="shared" si="29"/>
        <v>48</v>
      </c>
      <c r="H117" t="str">
        <f t="shared" si="30"/>
        <v>free_time</v>
      </c>
      <c r="I117" t="str">
        <f t="shared" si="31"/>
        <v>red</v>
      </c>
      <c r="J117">
        <f t="shared" si="32"/>
        <v>-1</v>
      </c>
      <c r="K117" s="1">
        <f t="shared" si="33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27"/>
        <v>45609.283333333333</v>
      </c>
      <c r="F118" s="5">
        <f t="shared" si="28"/>
        <v>45609.3</v>
      </c>
      <c r="G118">
        <f t="shared" si="29"/>
        <v>24</v>
      </c>
      <c r="H118" t="str">
        <f t="shared" si="30"/>
        <v>free_time</v>
      </c>
      <c r="I118" t="str">
        <f t="shared" si="31"/>
        <v>red</v>
      </c>
      <c r="J118">
        <f t="shared" si="32"/>
        <v>-1</v>
      </c>
      <c r="K118" s="1">
        <f t="shared" si="33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27"/>
        <v>45609.558333333334</v>
      </c>
      <c r="F119" s="5">
        <f t="shared" si="28"/>
        <v>45609.64166666667</v>
      </c>
      <c r="G119">
        <f t="shared" si="29"/>
        <v>120</v>
      </c>
      <c r="H119" t="str">
        <f t="shared" ref="H119:H141" si="34">IF(A119&gt;0,"free_time",0)</f>
        <v>free_time</v>
      </c>
      <c r="I119" t="str">
        <f t="shared" ref="I119:I141" si="35">IF(A119&gt;0,"red",0)</f>
        <v>red</v>
      </c>
      <c r="J119">
        <f t="shared" ref="J119:J141" si="36">IF(A119&gt;0,-1,0)</f>
        <v>-1</v>
      </c>
      <c r="K119" s="1">
        <f t="shared" si="33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27"/>
        <v>45610.304166666669</v>
      </c>
      <c r="F120" s="5">
        <f t="shared" si="28"/>
        <v>45610.404166666667</v>
      </c>
      <c r="G120">
        <f t="shared" si="29"/>
        <v>144</v>
      </c>
      <c r="H120" t="str">
        <f t="shared" si="34"/>
        <v>free_time</v>
      </c>
      <c r="I120" t="str">
        <f t="shared" si="35"/>
        <v>red</v>
      </c>
      <c r="J120">
        <f t="shared" si="36"/>
        <v>-1</v>
      </c>
      <c r="K120" s="1">
        <f t="shared" si="33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27"/>
        <v>45611.308333333334</v>
      </c>
      <c r="F121" s="5">
        <f t="shared" si="28"/>
        <v>45611.35</v>
      </c>
      <c r="G121">
        <f t="shared" si="29"/>
        <v>60</v>
      </c>
      <c r="H121" t="str">
        <f t="shared" si="34"/>
        <v>free_time</v>
      </c>
      <c r="I121" t="str">
        <f t="shared" si="35"/>
        <v>red</v>
      </c>
      <c r="J121">
        <f t="shared" si="36"/>
        <v>-1</v>
      </c>
      <c r="K121" s="1">
        <f t="shared" si="33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27"/>
        <v>45612.3</v>
      </c>
      <c r="F122" s="5">
        <f t="shared" si="28"/>
        <v>45612.341666666667</v>
      </c>
      <c r="G122">
        <f t="shared" si="29"/>
        <v>60</v>
      </c>
      <c r="H122" t="str">
        <f t="shared" si="34"/>
        <v>free_time</v>
      </c>
      <c r="I122" t="str">
        <f t="shared" si="35"/>
        <v>red</v>
      </c>
      <c r="J122">
        <f t="shared" si="36"/>
        <v>-1</v>
      </c>
      <c r="K122" s="1">
        <f t="shared" si="33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27"/>
        <v>45614.354166666664</v>
      </c>
      <c r="F123" s="5">
        <f t="shared" si="28"/>
        <v>45614.425000000003</v>
      </c>
      <c r="G123">
        <f t="shared" si="29"/>
        <v>102</v>
      </c>
      <c r="H123" t="str">
        <f t="shared" si="34"/>
        <v>free_time</v>
      </c>
      <c r="I123" t="str">
        <f t="shared" si="35"/>
        <v>red</v>
      </c>
      <c r="J123">
        <f t="shared" si="36"/>
        <v>-1</v>
      </c>
      <c r="K123" s="1">
        <f t="shared" si="33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27"/>
        <v>45614.583333333336</v>
      </c>
      <c r="F124" s="5">
        <f t="shared" si="28"/>
        <v>45614.591666666667</v>
      </c>
      <c r="G124">
        <f t="shared" si="29"/>
        <v>12</v>
      </c>
      <c r="H124" t="str">
        <f t="shared" si="34"/>
        <v>free_time</v>
      </c>
      <c r="I124" t="str">
        <f t="shared" si="35"/>
        <v>red</v>
      </c>
      <c r="J124">
        <f t="shared" si="36"/>
        <v>-1</v>
      </c>
      <c r="K124" s="1">
        <f t="shared" si="33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27"/>
        <v>45615.333333333336</v>
      </c>
      <c r="F125" s="5">
        <f t="shared" si="28"/>
        <v>45615.387499999997</v>
      </c>
      <c r="G125">
        <f t="shared" si="29"/>
        <v>78</v>
      </c>
      <c r="H125" t="str">
        <f t="shared" si="34"/>
        <v>free_time</v>
      </c>
      <c r="I125" t="str">
        <f t="shared" si="35"/>
        <v>red</v>
      </c>
      <c r="J125">
        <f t="shared" si="36"/>
        <v>-1</v>
      </c>
      <c r="K125" s="1">
        <f t="shared" si="33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27"/>
        <v>45615.854166666664</v>
      </c>
      <c r="F126" s="5">
        <f t="shared" si="28"/>
        <v>45615.9375</v>
      </c>
      <c r="G126">
        <f t="shared" si="29"/>
        <v>120</v>
      </c>
      <c r="H126" t="str">
        <f t="shared" si="34"/>
        <v>free_time</v>
      </c>
      <c r="I126" t="str">
        <f t="shared" si="35"/>
        <v>red</v>
      </c>
      <c r="J126">
        <f t="shared" si="36"/>
        <v>-1</v>
      </c>
      <c r="K126" s="1">
        <f t="shared" si="33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27"/>
        <v>45615.9375</v>
      </c>
      <c r="F127" s="5">
        <f t="shared" si="28"/>
        <v>45615.008333333331</v>
      </c>
      <c r="G127">
        <f t="shared" si="29"/>
        <v>102</v>
      </c>
      <c r="H127" t="str">
        <f t="shared" si="34"/>
        <v>free_time</v>
      </c>
      <c r="I127" t="str">
        <f t="shared" si="35"/>
        <v>red</v>
      </c>
      <c r="J127">
        <f t="shared" si="36"/>
        <v>-1</v>
      </c>
      <c r="K127" s="1">
        <f t="shared" si="33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27"/>
        <v>45616.308333333334</v>
      </c>
      <c r="F128" s="5">
        <f t="shared" si="28"/>
        <v>45616.341666666667</v>
      </c>
      <c r="G128">
        <f t="shared" si="29"/>
        <v>48</v>
      </c>
      <c r="H128" t="str">
        <f t="shared" si="34"/>
        <v>free_time</v>
      </c>
      <c r="I128" t="str">
        <f t="shared" si="35"/>
        <v>red</v>
      </c>
      <c r="J128">
        <f t="shared" si="36"/>
        <v>-1</v>
      </c>
      <c r="K128" s="1">
        <f t="shared" si="33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27"/>
        <v>45617.416666666664</v>
      </c>
      <c r="F129" s="5">
        <f t="shared" si="28"/>
        <v>45617.470833333333</v>
      </c>
      <c r="G129">
        <f t="shared" si="29"/>
        <v>78</v>
      </c>
      <c r="H129" t="str">
        <f t="shared" si="34"/>
        <v>free_time</v>
      </c>
      <c r="I129" t="str">
        <f t="shared" si="35"/>
        <v>red</v>
      </c>
      <c r="J129">
        <f t="shared" si="36"/>
        <v>-1</v>
      </c>
      <c r="K129" s="1">
        <f t="shared" si="33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27"/>
        <v>45617.354166666664</v>
      </c>
      <c r="F130" s="5">
        <f t="shared" si="28"/>
        <v>45617.370833333334</v>
      </c>
      <c r="G130">
        <f t="shared" si="29"/>
        <v>24</v>
      </c>
      <c r="H130" t="str">
        <f t="shared" si="34"/>
        <v>free_time</v>
      </c>
      <c r="I130" t="str">
        <f t="shared" si="35"/>
        <v>red</v>
      </c>
      <c r="J130">
        <f t="shared" si="36"/>
        <v>-1</v>
      </c>
      <c r="K130" s="1">
        <f t="shared" si="33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27"/>
        <v>45618.429166666669</v>
      </c>
      <c r="F131" s="5">
        <f t="shared" si="28"/>
        <v>45618.512499999997</v>
      </c>
      <c r="G131">
        <f t="shared" si="29"/>
        <v>120</v>
      </c>
      <c r="H131" t="str">
        <f t="shared" si="34"/>
        <v>free_time</v>
      </c>
      <c r="I131" t="str">
        <f t="shared" si="35"/>
        <v>red</v>
      </c>
      <c r="J131">
        <f t="shared" si="36"/>
        <v>-1</v>
      </c>
      <c r="K131" s="1">
        <f t="shared" si="33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27"/>
        <v>45618.854166666664</v>
      </c>
      <c r="F132" s="5">
        <f t="shared" si="28"/>
        <v>45618.9375</v>
      </c>
      <c r="G132">
        <f t="shared" si="29"/>
        <v>120</v>
      </c>
      <c r="H132" t="str">
        <f t="shared" si="34"/>
        <v>free_time</v>
      </c>
      <c r="I132" t="str">
        <f t="shared" si="35"/>
        <v>red</v>
      </c>
      <c r="J132">
        <f t="shared" si="36"/>
        <v>-1</v>
      </c>
      <c r="K132" s="1">
        <f t="shared" si="33"/>
        <v>45618</v>
      </c>
    </row>
    <row r="133" spans="1:11" x14ac:dyDescent="0.2">
      <c r="E133" s="5">
        <f>A133+(TIME(INT(D133), (MOD(D133,1)*60), 0))</f>
        <v>0</v>
      </c>
      <c r="F133" s="5">
        <f>A133+(TIME(INT((D133+C133)), (MOD((D133+C133),1)*60), 0))</f>
        <v>0</v>
      </c>
      <c r="G133">
        <f t="shared" ref="G133:G138" si="37">C133*60</f>
        <v>0</v>
      </c>
      <c r="H133">
        <f t="shared" si="34"/>
        <v>0</v>
      </c>
      <c r="I133">
        <f t="shared" si="35"/>
        <v>0</v>
      </c>
      <c r="J133">
        <f t="shared" si="36"/>
        <v>0</v>
      </c>
      <c r="K133" s="1">
        <f t="shared" ref="K133:K138" si="38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>A134+(TIME(INT(D134), (MOD(D134,1)*60), 0))</f>
        <v>45621.354166666664</v>
      </c>
      <c r="F134" s="5">
        <f>A134+(TIME(INT((D134+C134)), (MOD((D134+C134),1)*60), 0))</f>
        <v>45621.408333333333</v>
      </c>
      <c r="G134">
        <f t="shared" si="37"/>
        <v>78</v>
      </c>
      <c r="H134" t="str">
        <f t="shared" si="34"/>
        <v>free_time</v>
      </c>
      <c r="I134" t="str">
        <f t="shared" si="35"/>
        <v>red</v>
      </c>
      <c r="J134">
        <f t="shared" si="36"/>
        <v>-1</v>
      </c>
      <c r="K134" s="1">
        <f t="shared" si="38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>A135+(TIME(INT(D135), (MOD(D135,1)*60), 0))</f>
        <v>45622.875</v>
      </c>
      <c r="F135" s="5">
        <f>A135+(TIME(INT((D135+C135)), (MOD((D135+C135),1)*60), 0))</f>
        <v>45622.958333333336</v>
      </c>
      <c r="G135">
        <f t="shared" si="37"/>
        <v>120</v>
      </c>
      <c r="H135" t="str">
        <f t="shared" si="34"/>
        <v>free_time</v>
      </c>
      <c r="I135" t="str">
        <f t="shared" si="35"/>
        <v>red</v>
      </c>
      <c r="J135">
        <f t="shared" si="36"/>
        <v>-1</v>
      </c>
      <c r="K135" s="1">
        <f t="shared" si="38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>A136+(TIME(INT(D136), (MOD(D136,1)*60), 0))</f>
        <v>45622.304166666669</v>
      </c>
      <c r="F136" s="5">
        <f>A136+(TIME(INT((D136+C136)), (MOD((D136+C136),1)*60), 0))</f>
        <v>45622.32916666667</v>
      </c>
      <c r="G136">
        <f t="shared" si="37"/>
        <v>36</v>
      </c>
      <c r="H136" t="str">
        <f t="shared" si="34"/>
        <v>free_time</v>
      </c>
      <c r="I136" t="str">
        <f t="shared" si="35"/>
        <v>red</v>
      </c>
      <c r="J136">
        <f t="shared" si="36"/>
        <v>-1</v>
      </c>
      <c r="K136" s="1">
        <f t="shared" si="38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61" si="39">A137+(TIME(INT(D137), (MOD(D137,1)*60), 0))</f>
        <v>45622.583333333336</v>
      </c>
      <c r="F137" s="5">
        <f t="shared" ref="F137:F155" si="40">A137+(TIME(INT((D137+C137)), (MOD((D137+C137),1)*60), 0))</f>
        <v>45622.591666666667</v>
      </c>
      <c r="G137">
        <f t="shared" si="37"/>
        <v>12</v>
      </c>
      <c r="H137" t="str">
        <f t="shared" si="34"/>
        <v>free_time</v>
      </c>
      <c r="I137" t="str">
        <f t="shared" si="35"/>
        <v>red</v>
      </c>
      <c r="J137">
        <f t="shared" si="36"/>
        <v>-1</v>
      </c>
      <c r="K137" s="1">
        <f t="shared" si="38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39"/>
        <v>45622.820833333331</v>
      </c>
      <c r="F138" s="5">
        <f t="shared" si="40"/>
        <v>45622.833333333336</v>
      </c>
      <c r="G138">
        <f t="shared" si="37"/>
        <v>18</v>
      </c>
      <c r="H138" t="str">
        <f t="shared" si="34"/>
        <v>free_time</v>
      </c>
      <c r="I138" t="str">
        <f t="shared" si="35"/>
        <v>red</v>
      </c>
      <c r="J138">
        <f t="shared" si="36"/>
        <v>-1</v>
      </c>
      <c r="K138" s="1">
        <f t="shared" si="38"/>
        <v>45622</v>
      </c>
    </row>
    <row r="139" spans="1:11" x14ac:dyDescent="0.2">
      <c r="A139" s="1">
        <v>45623</v>
      </c>
      <c r="E139" s="5">
        <f t="shared" si="39"/>
        <v>45623</v>
      </c>
      <c r="F139" s="5">
        <f t="shared" si="40"/>
        <v>45623</v>
      </c>
      <c r="G139">
        <f t="shared" ref="G139:G145" si="41">C139*60</f>
        <v>0</v>
      </c>
      <c r="H139" t="str">
        <f t="shared" si="34"/>
        <v>free_time</v>
      </c>
      <c r="I139" t="str">
        <f t="shared" si="35"/>
        <v>red</v>
      </c>
      <c r="J139">
        <f t="shared" si="36"/>
        <v>-1</v>
      </c>
      <c r="K139" s="1">
        <f t="shared" ref="K139:K145" si="42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39"/>
        <v>45624.316666666666</v>
      </c>
      <c r="F140" s="5">
        <f t="shared" si="40"/>
        <v>45624.35</v>
      </c>
      <c r="G140">
        <f t="shared" si="41"/>
        <v>48</v>
      </c>
      <c r="H140" t="str">
        <f t="shared" si="34"/>
        <v>free_time</v>
      </c>
      <c r="I140" t="str">
        <f t="shared" si="35"/>
        <v>red</v>
      </c>
      <c r="J140">
        <f t="shared" si="36"/>
        <v>-1</v>
      </c>
      <c r="K140" s="1">
        <f t="shared" si="42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39"/>
        <v>45624.39166666667</v>
      </c>
      <c r="F141" s="5">
        <f t="shared" si="40"/>
        <v>45624.412499999999</v>
      </c>
      <c r="G141">
        <f t="shared" si="41"/>
        <v>30</v>
      </c>
      <c r="H141" t="str">
        <f t="shared" si="34"/>
        <v>free_time</v>
      </c>
      <c r="I141" t="str">
        <f t="shared" si="35"/>
        <v>red</v>
      </c>
      <c r="J141">
        <f t="shared" si="36"/>
        <v>-1</v>
      </c>
      <c r="K141" s="1">
        <f t="shared" si="42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39"/>
        <v>45624.933333333334</v>
      </c>
      <c r="F142" s="5">
        <f t="shared" si="40"/>
        <v>45624.01666666667</v>
      </c>
      <c r="G142">
        <f t="shared" si="41"/>
        <v>120</v>
      </c>
      <c r="H142" t="str">
        <f t="shared" ref="H142:H147" si="43">IF(A142&gt;0,"free_time",0)</f>
        <v>free_time</v>
      </c>
      <c r="I142" t="str">
        <f t="shared" ref="I142:I147" si="44">IF(A142&gt;0,"red",0)</f>
        <v>red</v>
      </c>
      <c r="J142">
        <f t="shared" ref="J142:J147" si="45">IF(A142&gt;0,-1,0)</f>
        <v>-1</v>
      </c>
      <c r="K142" s="1">
        <f t="shared" si="42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39"/>
        <v>45625.770833333336</v>
      </c>
      <c r="F143" s="5">
        <f t="shared" si="40"/>
        <v>45625.9375</v>
      </c>
      <c r="G143">
        <f t="shared" si="41"/>
        <v>240</v>
      </c>
      <c r="H143" t="str">
        <f t="shared" si="43"/>
        <v>free_time</v>
      </c>
      <c r="I143" t="str">
        <f t="shared" si="44"/>
        <v>red</v>
      </c>
      <c r="J143">
        <f t="shared" si="45"/>
        <v>-1</v>
      </c>
      <c r="K143" s="1">
        <f t="shared" si="42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39"/>
        <v>45626.770833333336</v>
      </c>
      <c r="F144" s="5">
        <f t="shared" si="40"/>
        <v>45626.854166666664</v>
      </c>
      <c r="G144">
        <f t="shared" si="41"/>
        <v>120</v>
      </c>
      <c r="H144" t="str">
        <f t="shared" si="43"/>
        <v>free_time</v>
      </c>
      <c r="I144" t="str">
        <f t="shared" si="44"/>
        <v>red</v>
      </c>
      <c r="J144">
        <f t="shared" si="45"/>
        <v>-1</v>
      </c>
      <c r="K144" s="1">
        <f t="shared" si="42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39"/>
        <v>45626.875</v>
      </c>
      <c r="F145" s="5">
        <f t="shared" si="40"/>
        <v>45626.933333333334</v>
      </c>
      <c r="G145">
        <f t="shared" si="41"/>
        <v>84</v>
      </c>
      <c r="H145" t="str">
        <f t="shared" si="43"/>
        <v>free_time</v>
      </c>
      <c r="I145" t="str">
        <f t="shared" si="44"/>
        <v>red</v>
      </c>
      <c r="J145">
        <f t="shared" si="45"/>
        <v>-1</v>
      </c>
      <c r="K145" s="1">
        <f t="shared" si="42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39"/>
        <v>45626.958333333336</v>
      </c>
      <c r="F146" s="5">
        <f t="shared" si="40"/>
        <v>45626.995833333334</v>
      </c>
      <c r="G146">
        <f t="shared" ref="G146:G155" si="46">C146*60</f>
        <v>54</v>
      </c>
      <c r="H146" t="str">
        <f t="shared" si="43"/>
        <v>free_time</v>
      </c>
      <c r="I146" t="str">
        <f t="shared" si="44"/>
        <v>red</v>
      </c>
      <c r="J146">
        <f t="shared" si="45"/>
        <v>-1</v>
      </c>
      <c r="K146" s="1">
        <f t="shared" ref="K146:K161" si="47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39"/>
        <v>45627.004166666666</v>
      </c>
      <c r="F147" s="5">
        <f t="shared" si="40"/>
        <v>45627.041666666664</v>
      </c>
      <c r="G147">
        <f t="shared" si="46"/>
        <v>54</v>
      </c>
      <c r="H147" t="str">
        <f t="shared" si="43"/>
        <v>free_time</v>
      </c>
      <c r="I147" t="str">
        <f t="shared" si="44"/>
        <v>red</v>
      </c>
      <c r="J147">
        <f t="shared" si="45"/>
        <v>-1</v>
      </c>
      <c r="K147" s="1">
        <f t="shared" si="47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39"/>
        <v>45627.379166666666</v>
      </c>
      <c r="F148" s="5">
        <f t="shared" si="40"/>
        <v>45627.416666666664</v>
      </c>
      <c r="G148">
        <f t="shared" si="46"/>
        <v>54</v>
      </c>
      <c r="H148" t="str">
        <f t="shared" ref="H148:H157" si="48">IF(A148&gt;0,"free_time",0)</f>
        <v>free_time</v>
      </c>
      <c r="I148" t="str">
        <f t="shared" ref="I148:I157" si="49">IF(A148&gt;0,"red",0)</f>
        <v>red</v>
      </c>
      <c r="J148">
        <f t="shared" ref="J148:J157" si="50">IF(A148&gt;0,-1,0)</f>
        <v>-1</v>
      </c>
      <c r="K148" s="1">
        <f t="shared" si="47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39"/>
        <v>45627.966666666667</v>
      </c>
      <c r="F149" s="5">
        <f t="shared" si="40"/>
        <v>45627.995833333334</v>
      </c>
      <c r="G149">
        <f t="shared" si="46"/>
        <v>42</v>
      </c>
      <c r="H149" t="str">
        <f t="shared" si="48"/>
        <v>free_time</v>
      </c>
      <c r="I149" t="str">
        <f t="shared" si="49"/>
        <v>red</v>
      </c>
      <c r="J149">
        <f t="shared" si="50"/>
        <v>-1</v>
      </c>
      <c r="K149" s="1">
        <f t="shared" si="47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39"/>
        <v>45628.320833333331</v>
      </c>
      <c r="F150" s="5">
        <f t="shared" si="40"/>
        <v>45628.345833333333</v>
      </c>
      <c r="G150">
        <f t="shared" si="46"/>
        <v>36</v>
      </c>
      <c r="H150" t="str">
        <f t="shared" si="48"/>
        <v>free_time</v>
      </c>
      <c r="I150" t="str">
        <f t="shared" si="49"/>
        <v>red</v>
      </c>
      <c r="J150">
        <f t="shared" si="50"/>
        <v>-1</v>
      </c>
      <c r="K150" s="1">
        <f t="shared" si="47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39"/>
        <v>45628.629166666666</v>
      </c>
      <c r="F151" s="5">
        <f t="shared" si="40"/>
        <v>45628.645833333336</v>
      </c>
      <c r="G151">
        <f t="shared" si="46"/>
        <v>24</v>
      </c>
      <c r="H151" t="str">
        <f t="shared" si="48"/>
        <v>free_time</v>
      </c>
      <c r="I151" t="str">
        <f t="shared" si="49"/>
        <v>red</v>
      </c>
      <c r="J151">
        <f t="shared" si="50"/>
        <v>-1</v>
      </c>
      <c r="K151" s="1">
        <f t="shared" si="47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39"/>
        <v>45628.791666666664</v>
      </c>
      <c r="F152" s="5">
        <f t="shared" si="40"/>
        <v>45628.958333333336</v>
      </c>
      <c r="G152">
        <f t="shared" si="46"/>
        <v>240</v>
      </c>
      <c r="H152" t="str">
        <f t="shared" si="48"/>
        <v>free_time</v>
      </c>
      <c r="I152" t="str">
        <f t="shared" si="49"/>
        <v>red</v>
      </c>
      <c r="J152">
        <f t="shared" si="50"/>
        <v>-1</v>
      </c>
      <c r="K152" s="1">
        <f t="shared" si="47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39"/>
        <v>45629.862500000003</v>
      </c>
      <c r="F153" s="5">
        <f t="shared" si="40"/>
        <v>45629.945833333331</v>
      </c>
      <c r="G153">
        <f t="shared" si="46"/>
        <v>120</v>
      </c>
      <c r="H153" t="str">
        <f t="shared" si="48"/>
        <v>free_time</v>
      </c>
      <c r="I153" t="str">
        <f t="shared" si="49"/>
        <v>red</v>
      </c>
      <c r="J153">
        <f t="shared" si="50"/>
        <v>-1</v>
      </c>
      <c r="K153" s="1">
        <f t="shared" si="47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39"/>
        <v>45630.875</v>
      </c>
      <c r="F154" s="5">
        <f t="shared" si="40"/>
        <v>45630.9375</v>
      </c>
      <c r="G154">
        <f t="shared" si="46"/>
        <v>90</v>
      </c>
      <c r="H154" t="str">
        <f t="shared" si="48"/>
        <v>free_time</v>
      </c>
      <c r="I154" t="str">
        <f t="shared" si="49"/>
        <v>red</v>
      </c>
      <c r="J154">
        <f t="shared" si="50"/>
        <v>-1</v>
      </c>
      <c r="K154" s="1">
        <f t="shared" si="47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39"/>
        <v>45631.416666666664</v>
      </c>
      <c r="F155" s="5">
        <f t="shared" si="40"/>
        <v>45631.462500000001</v>
      </c>
      <c r="G155">
        <f t="shared" si="46"/>
        <v>66</v>
      </c>
      <c r="H155" t="str">
        <f t="shared" si="48"/>
        <v>free_time</v>
      </c>
      <c r="I155" t="str">
        <f t="shared" si="49"/>
        <v>red</v>
      </c>
      <c r="J155">
        <f t="shared" si="50"/>
        <v>-1</v>
      </c>
      <c r="K155" s="1">
        <f t="shared" si="47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39"/>
        <v>45631.724999999999</v>
      </c>
      <c r="F156" s="5">
        <f>A156+(TIME(INT((D156+C156)), (MOD((D156+C156),1)*60), 0))</f>
        <v>45631.75</v>
      </c>
      <c r="G156">
        <f>C156*60</f>
        <v>36</v>
      </c>
      <c r="H156" t="str">
        <f t="shared" si="48"/>
        <v>free_time</v>
      </c>
      <c r="I156" t="str">
        <f t="shared" si="49"/>
        <v>red</v>
      </c>
      <c r="J156">
        <f t="shared" si="50"/>
        <v>-1</v>
      </c>
      <c r="K156" s="1">
        <f t="shared" si="47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39"/>
        <v>45642.45</v>
      </c>
      <c r="F157" s="5">
        <f>A157+(TIME(INT((D157+C157)), (MOD((D157+C157),1)*60), 0))</f>
        <v>45642.48333333333</v>
      </c>
      <c r="G157">
        <f>C157*60</f>
        <v>48</v>
      </c>
      <c r="H157" t="str">
        <f t="shared" si="48"/>
        <v>free_time</v>
      </c>
      <c r="I157" t="str">
        <f t="shared" si="49"/>
        <v>red</v>
      </c>
      <c r="J157">
        <f t="shared" si="50"/>
        <v>-1</v>
      </c>
      <c r="K157" s="1">
        <f t="shared" si="47"/>
        <v>45642</v>
      </c>
    </row>
    <row r="158" spans="1:11" x14ac:dyDescent="0.2">
      <c r="A158" s="1">
        <v>45658</v>
      </c>
      <c r="B158" t="s">
        <v>16</v>
      </c>
      <c r="C158">
        <v>0.8</v>
      </c>
      <c r="D158">
        <v>16</v>
      </c>
      <c r="E158" s="5">
        <f t="shared" si="39"/>
        <v>45658.666666666664</v>
      </c>
      <c r="F158" s="5">
        <f>A158+(TIME(INT((D158+C158)), (MOD((D158+C158),1)*60), 0))</f>
        <v>45658.7</v>
      </c>
      <c r="G158">
        <f>C158*60</f>
        <v>48</v>
      </c>
      <c r="H158" t="str">
        <f>IF(A158&gt;0,"free_time",0)</f>
        <v>free_time</v>
      </c>
      <c r="I158" t="str">
        <f>IF(A158&gt;0,"red",0)</f>
        <v>red</v>
      </c>
      <c r="J158">
        <f>IF(A158&gt;0,-1,0)</f>
        <v>-1</v>
      </c>
      <c r="K158" s="1">
        <f t="shared" si="47"/>
        <v>45658</v>
      </c>
    </row>
    <row r="159" spans="1:11" x14ac:dyDescent="0.2">
      <c r="A159" s="1">
        <v>45666</v>
      </c>
      <c r="B159" t="s">
        <v>16</v>
      </c>
      <c r="C159">
        <v>1</v>
      </c>
      <c r="D159">
        <v>9.5</v>
      </c>
      <c r="E159" s="5">
        <f t="shared" si="39"/>
        <v>45666.395833333336</v>
      </c>
      <c r="F159" s="5">
        <f>A159+(TIME(INT((D159+C159)), (MOD((D159+C159),1)*60), 0))</f>
        <v>45666.4375</v>
      </c>
      <c r="G159">
        <f>C159*60</f>
        <v>60</v>
      </c>
      <c r="H159" t="str">
        <f>IF(A159&gt;0,"free_time",0)</f>
        <v>free_time</v>
      </c>
      <c r="I159" t="str">
        <f>IF(A159&gt;0,"red",0)</f>
        <v>red</v>
      </c>
      <c r="J159">
        <f>IF(A159&gt;0,-1,0)</f>
        <v>-1</v>
      </c>
      <c r="K159" s="1">
        <f t="shared" si="47"/>
        <v>45666</v>
      </c>
    </row>
    <row r="160" spans="1:11" x14ac:dyDescent="0.2">
      <c r="A160" s="1">
        <v>45673</v>
      </c>
      <c r="B160" t="s">
        <v>16</v>
      </c>
      <c r="C160">
        <v>3</v>
      </c>
      <c r="D160">
        <v>9.5</v>
      </c>
      <c r="E160" s="5">
        <f t="shared" si="39"/>
        <v>45673.395833333336</v>
      </c>
      <c r="F160" s="5">
        <f>A160+(TIME(INT((D160+C160)), (MOD((D160+C160),1)*60), 0))</f>
        <v>45673.520833333336</v>
      </c>
      <c r="G160">
        <f>C160*60</f>
        <v>180</v>
      </c>
      <c r="H160" t="str">
        <f>IF(A160&gt;0,"free_time",0)</f>
        <v>free_time</v>
      </c>
      <c r="I160" t="str">
        <f>IF(A160&gt;0,"red",0)</f>
        <v>red</v>
      </c>
      <c r="J160">
        <f>IF(A160&gt;0,-1,0)</f>
        <v>-1</v>
      </c>
      <c r="K160" s="1">
        <f t="shared" si="47"/>
        <v>45673</v>
      </c>
    </row>
    <row r="161" spans="1:11" x14ac:dyDescent="0.2">
      <c r="A161" s="1">
        <v>45681</v>
      </c>
      <c r="B161" t="s">
        <v>16</v>
      </c>
      <c r="C161">
        <v>0.8</v>
      </c>
      <c r="D161">
        <v>10.199999999999999</v>
      </c>
      <c r="E161" s="5">
        <f>A162+(TIME(INT(D161), (MOD(D161,1)*60), 0))</f>
        <v>45681.425000000003</v>
      </c>
      <c r="F161" s="5">
        <f>A162+(TIME(INT((D161+C161)), (MOD((D161+C161),1)*60), 0))</f>
        <v>45681.458333333336</v>
      </c>
      <c r="G161">
        <f>C161*60</f>
        <v>48</v>
      </c>
      <c r="H161" t="str">
        <f>IF(A162&gt;0,"free_time",0)</f>
        <v>free_time</v>
      </c>
      <c r="I161" t="str">
        <f>IF(A162&gt;0,"red",0)</f>
        <v>red</v>
      </c>
      <c r="J161">
        <f>IF(A162&gt;0,-1,0)</f>
        <v>-1</v>
      </c>
      <c r="K161" s="1">
        <f t="shared" si="47"/>
        <v>45681</v>
      </c>
    </row>
    <row r="162" spans="1:11" x14ac:dyDescent="0.2">
      <c r="A162" s="1">
        <v>45681</v>
      </c>
      <c r="B162" t="s">
        <v>542</v>
      </c>
      <c r="C162">
        <v>3</v>
      </c>
      <c r="D162">
        <v>21</v>
      </c>
      <c r="E162" s="5">
        <f t="shared" ref="E162:E163" si="51">A162+(TIME(INT(D162), (MOD(D162,1)*60), 0))</f>
        <v>45681.875</v>
      </c>
      <c r="F162" s="5">
        <f>A162+(TIME(INT((D162+C162)), (MOD((D162+C162),1)*60), 0))</f>
        <v>45681</v>
      </c>
      <c r="G162">
        <f>C162*60</f>
        <v>180</v>
      </c>
      <c r="H162" t="str">
        <f>IF(A162&gt;0,"free_time",0)</f>
        <v>free_time</v>
      </c>
      <c r="I162" t="str">
        <f>IF(A162&gt;0,"red",0)</f>
        <v>red</v>
      </c>
      <c r="J162">
        <f>IF(A162&gt;0,-1,0)</f>
        <v>-1</v>
      </c>
      <c r="K162" s="1">
        <f t="shared" ref="K162:K163" si="52">INT(E162)</f>
        <v>45681</v>
      </c>
    </row>
    <row r="163" spans="1:11" x14ac:dyDescent="0.2">
      <c r="A163" s="1">
        <v>45682</v>
      </c>
      <c r="B163" t="s">
        <v>542</v>
      </c>
      <c r="C163">
        <v>1.9</v>
      </c>
      <c r="D163">
        <v>9.5</v>
      </c>
      <c r="E163" s="5">
        <f t="shared" si="51"/>
        <v>45682.395833333336</v>
      </c>
      <c r="F163" s="5">
        <f>A163+(TIME(INT((D163+C163)), (MOD((D163+C163),1)*60), 0))</f>
        <v>45682.474999999999</v>
      </c>
      <c r="G163">
        <f>C163*60</f>
        <v>114</v>
      </c>
      <c r="H163" t="str">
        <f>IF(A163&gt;0,"free_time",0)</f>
        <v>free_time</v>
      </c>
      <c r="I163" t="str">
        <f>IF(A163&gt;0,"red",0)</f>
        <v>red</v>
      </c>
      <c r="J163">
        <f>IF(A163&gt;0,-1,0)</f>
        <v>-1</v>
      </c>
      <c r="K163" s="1">
        <f t="shared" si="52"/>
        <v>45682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18"/>
  <sheetViews>
    <sheetView topLeftCell="A203" zoomScale="150" workbookViewId="0">
      <selection activeCell="C219" sqref="C219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52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si="17"/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17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17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17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17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si="17"/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17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61" si="21">A51+TIME(INT(C51), MOD(C51, 1)*60, 0)</f>
        <v>45414.458333333336</v>
      </c>
      <c r="E51" s="5">
        <f t="shared" ref="E51:E61" si="22">D51+(1/12)</f>
        <v>45414.541666666672</v>
      </c>
      <c r="F51">
        <f t="shared" ref="F51:F61" si="23">(E51-D51)*1440</f>
        <v>120.00000000349246</v>
      </c>
      <c r="G51" t="str">
        <f t="shared" si="17"/>
        <v>caffein</v>
      </c>
      <c r="H51" t="str">
        <f t="shared" si="16"/>
        <v>grey</v>
      </c>
      <c r="I51">
        <v>6</v>
      </c>
      <c r="J51" s="1">
        <f t="shared" ref="J51:J61" si="24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1"/>
        <v>45414.541666666664</v>
      </c>
      <c r="E52" s="5">
        <f t="shared" si="22"/>
        <v>45414.625</v>
      </c>
      <c r="F52">
        <f t="shared" si="23"/>
        <v>120.00000000349246</v>
      </c>
      <c r="G52" t="str">
        <f t="shared" si="17"/>
        <v>caffein</v>
      </c>
      <c r="H52" t="str">
        <f t="shared" si="16"/>
        <v>grey</v>
      </c>
      <c r="I52">
        <v>6</v>
      </c>
      <c r="J52" s="1">
        <f t="shared" si="24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1"/>
        <v>45415.345833333333</v>
      </c>
      <c r="E53" s="5">
        <f t="shared" si="22"/>
        <v>45415.429166666669</v>
      </c>
      <c r="F53">
        <f t="shared" si="23"/>
        <v>120.00000000349246</v>
      </c>
      <c r="G53" t="str">
        <f t="shared" ref="G53:G59" si="25">IF(A52&gt;0,"caffein",0)</f>
        <v>caffein</v>
      </c>
      <c r="H53" t="str">
        <f>IF(G53="caffein","grey","red")</f>
        <v>grey</v>
      </c>
      <c r="I53">
        <v>6</v>
      </c>
      <c r="J53" s="1">
        <f t="shared" si="24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1"/>
        <v>45415.429166666669</v>
      </c>
      <c r="E54" s="5">
        <f t="shared" si="22"/>
        <v>45415.512500000004</v>
      </c>
      <c r="F54">
        <f t="shared" si="23"/>
        <v>120.00000000349246</v>
      </c>
      <c r="G54" t="str">
        <f t="shared" si="25"/>
        <v>caffein</v>
      </c>
      <c r="H54" t="str">
        <f>IF(G54="caffein","grey","red")</f>
        <v>grey</v>
      </c>
      <c r="I54">
        <v>6</v>
      </c>
      <c r="J54" s="1">
        <f t="shared" si="24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si="21"/>
        <v>45415.762499999997</v>
      </c>
      <c r="E55" s="5">
        <f t="shared" si="22"/>
        <v>45415.845833333333</v>
      </c>
      <c r="F55">
        <f t="shared" si="23"/>
        <v>120.00000000349246</v>
      </c>
      <c r="G55" t="str">
        <f t="shared" si="25"/>
        <v>caffein</v>
      </c>
      <c r="H55" t="str">
        <f t="shared" ref="H55:H74" si="26">IF(G55="caffein","grey","red")</f>
        <v>grey</v>
      </c>
      <c r="I55">
        <v>6</v>
      </c>
      <c r="J55" s="1">
        <f t="shared" si="24"/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1"/>
        <v>45416.5625</v>
      </c>
      <c r="E56" s="5">
        <f t="shared" si="22"/>
        <v>45416.645833333336</v>
      </c>
      <c r="F56">
        <f t="shared" si="23"/>
        <v>120.00000000349246</v>
      </c>
      <c r="G56" t="str">
        <f t="shared" si="25"/>
        <v>caffein</v>
      </c>
      <c r="H56" t="str">
        <f t="shared" si="26"/>
        <v>grey</v>
      </c>
      <c r="I56">
        <v>6</v>
      </c>
      <c r="J56" s="1">
        <f t="shared" si="24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1"/>
        <v>45417.520833333336</v>
      </c>
      <c r="E57" s="5">
        <f t="shared" si="22"/>
        <v>45417.604166666672</v>
      </c>
      <c r="F57">
        <f t="shared" si="23"/>
        <v>120.00000000349246</v>
      </c>
      <c r="G57" t="str">
        <f t="shared" si="25"/>
        <v>caffein</v>
      </c>
      <c r="H57" t="str">
        <f t="shared" si="26"/>
        <v>grey</v>
      </c>
      <c r="I57">
        <v>6</v>
      </c>
      <c r="J57" s="1">
        <f t="shared" si="24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1"/>
        <v>45418.5625</v>
      </c>
      <c r="E58" s="5">
        <f t="shared" si="22"/>
        <v>45418.645833333336</v>
      </c>
      <c r="F58">
        <f t="shared" si="23"/>
        <v>120.00000000349246</v>
      </c>
      <c r="G58" t="str">
        <f t="shared" si="25"/>
        <v>caffein</v>
      </c>
      <c r="H58" t="str">
        <f t="shared" si="26"/>
        <v>grey</v>
      </c>
      <c r="I58">
        <v>6</v>
      </c>
      <c r="J58" s="1">
        <f t="shared" si="24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1"/>
        <v>45418.75</v>
      </c>
      <c r="E59" s="5">
        <f t="shared" si="22"/>
        <v>45418.833333333336</v>
      </c>
      <c r="F59">
        <f t="shared" si="23"/>
        <v>120.00000000349246</v>
      </c>
      <c r="G59" t="str">
        <f t="shared" si="25"/>
        <v>caffein</v>
      </c>
      <c r="H59" t="str">
        <f t="shared" si="26"/>
        <v>grey</v>
      </c>
      <c r="I59">
        <v>6</v>
      </c>
      <c r="J59" s="1">
        <f t="shared" si="24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si="21"/>
        <v>45425.283333333333</v>
      </c>
      <c r="E60" s="5">
        <f t="shared" si="22"/>
        <v>45425.366666666669</v>
      </c>
      <c r="F60">
        <f t="shared" si="23"/>
        <v>120.00000000349246</v>
      </c>
      <c r="G60" t="str">
        <f t="shared" ref="G60:G74" si="27">IF(A60&gt;0,"caffein",0)</f>
        <v>caffein</v>
      </c>
      <c r="H60" t="str">
        <f t="shared" si="26"/>
        <v>grey</v>
      </c>
      <c r="I60">
        <v>6</v>
      </c>
      <c r="J60" s="1">
        <f t="shared" si="24"/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21"/>
        <v>45425.433333333334</v>
      </c>
      <c r="E61" s="5">
        <f t="shared" si="22"/>
        <v>45425.51666666667</v>
      </c>
      <c r="F61">
        <f t="shared" si="23"/>
        <v>120.00000000349246</v>
      </c>
      <c r="G61" t="str">
        <f t="shared" si="27"/>
        <v>caffein</v>
      </c>
      <c r="H61" t="str">
        <f t="shared" si="26"/>
        <v>grey</v>
      </c>
      <c r="I61">
        <v>6</v>
      </c>
      <c r="J61" s="1">
        <f t="shared" si="24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28">A62+TIME(INT(C62), MOD(C62, 1)*60, 0)</f>
        <v>45436.345833333333</v>
      </c>
      <c r="E62" s="5">
        <f t="shared" ref="E62:E68" si="29">D62+(1/12)</f>
        <v>45436.429166666669</v>
      </c>
      <c r="F62">
        <f t="shared" ref="F62:F68" si="30">(E62-D62)*1440</f>
        <v>120.00000000349246</v>
      </c>
      <c r="G62" t="str">
        <f t="shared" si="27"/>
        <v>caffein</v>
      </c>
      <c r="H62" t="str">
        <f t="shared" si="26"/>
        <v>grey</v>
      </c>
      <c r="I62">
        <v>6</v>
      </c>
      <c r="J62" s="1">
        <f t="shared" ref="J62:J68" si="3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28"/>
        <v>45436.4375</v>
      </c>
      <c r="E63" s="5">
        <f t="shared" si="29"/>
        <v>45436.520833333336</v>
      </c>
      <c r="F63">
        <f t="shared" si="30"/>
        <v>120.00000000349246</v>
      </c>
      <c r="G63" t="str">
        <f t="shared" si="27"/>
        <v>caffein</v>
      </c>
      <c r="H63" t="str">
        <f t="shared" si="26"/>
        <v>grey</v>
      </c>
      <c r="I63">
        <v>6</v>
      </c>
      <c r="J63" s="1">
        <f t="shared" si="3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28"/>
        <v>45437.595833333333</v>
      </c>
      <c r="E64" s="5">
        <f t="shared" si="29"/>
        <v>45437.679166666669</v>
      </c>
      <c r="F64">
        <f t="shared" si="30"/>
        <v>120.00000000349246</v>
      </c>
      <c r="G64" t="str">
        <f t="shared" si="27"/>
        <v>caffein</v>
      </c>
      <c r="H64" t="str">
        <f t="shared" si="26"/>
        <v>grey</v>
      </c>
      <c r="I64">
        <v>6</v>
      </c>
      <c r="J64" s="1">
        <f t="shared" si="3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28"/>
        <v>45437.708333333336</v>
      </c>
      <c r="E65" s="5">
        <f t="shared" si="29"/>
        <v>45437.791666666672</v>
      </c>
      <c r="F65">
        <f t="shared" si="30"/>
        <v>120.00000000349246</v>
      </c>
      <c r="G65" t="str">
        <f t="shared" si="27"/>
        <v>caffein</v>
      </c>
      <c r="H65" t="str">
        <f t="shared" si="26"/>
        <v>grey</v>
      </c>
      <c r="I65">
        <v>6</v>
      </c>
      <c r="J65" s="1">
        <f t="shared" si="3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28"/>
        <v>45438.416666666664</v>
      </c>
      <c r="E66" s="5">
        <f t="shared" si="29"/>
        <v>45438.5</v>
      </c>
      <c r="F66">
        <f t="shared" si="30"/>
        <v>120.00000000349246</v>
      </c>
      <c r="G66" t="str">
        <f t="shared" si="27"/>
        <v>caffein</v>
      </c>
      <c r="H66" t="str">
        <f t="shared" si="26"/>
        <v>grey</v>
      </c>
      <c r="I66">
        <v>6</v>
      </c>
      <c r="J66" s="1">
        <f t="shared" si="3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28"/>
        <v>45438.60833333333</v>
      </c>
      <c r="E67" s="5">
        <f t="shared" si="29"/>
        <v>45438.691666666666</v>
      </c>
      <c r="F67">
        <f t="shared" si="30"/>
        <v>120.00000000349246</v>
      </c>
      <c r="G67" t="str">
        <f t="shared" si="27"/>
        <v>caffein</v>
      </c>
      <c r="H67" t="str">
        <f t="shared" si="26"/>
        <v>grey</v>
      </c>
      <c r="I67">
        <v>6</v>
      </c>
      <c r="J67" s="1">
        <f t="shared" si="3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28"/>
        <v>45439.416666666664</v>
      </c>
      <c r="E68" s="5">
        <f t="shared" si="29"/>
        <v>45439.5</v>
      </c>
      <c r="F68">
        <f t="shared" si="30"/>
        <v>120.00000000349246</v>
      </c>
      <c r="G68" t="str">
        <f t="shared" si="27"/>
        <v>caffein</v>
      </c>
      <c r="H68" t="str">
        <f t="shared" si="26"/>
        <v>grey</v>
      </c>
      <c r="I68">
        <v>6</v>
      </c>
      <c r="J68" s="1">
        <f t="shared" si="3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87" si="32">A69+TIME(INT(C69), MOD(C69, 1)*60, 0)</f>
        <v>45440.479166666664</v>
      </c>
      <c r="E69" s="5">
        <f t="shared" ref="E69:E87" si="33">D69+(1/12)</f>
        <v>45440.5625</v>
      </c>
      <c r="F69">
        <f t="shared" ref="F69:F87" si="34">(E69-D69)*1440</f>
        <v>120.00000000349246</v>
      </c>
      <c r="G69" t="str">
        <f t="shared" si="27"/>
        <v>caffein</v>
      </c>
      <c r="H69" t="str">
        <f t="shared" si="26"/>
        <v>grey</v>
      </c>
      <c r="I69">
        <v>6</v>
      </c>
      <c r="J69" s="1">
        <f t="shared" ref="J69:J87" si="3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32"/>
        <v>45440.54583333333</v>
      </c>
      <c r="E70" s="5">
        <f t="shared" si="33"/>
        <v>45440.629166666666</v>
      </c>
      <c r="F70">
        <f t="shared" si="34"/>
        <v>120.00000000349246</v>
      </c>
      <c r="G70" t="str">
        <f t="shared" si="27"/>
        <v>caffein</v>
      </c>
      <c r="H70" t="str">
        <f t="shared" si="26"/>
        <v>grey</v>
      </c>
      <c r="I70">
        <v>6</v>
      </c>
      <c r="J70" s="1">
        <f t="shared" si="3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32"/>
        <v>45441.4375</v>
      </c>
      <c r="E71" s="5">
        <f t="shared" si="33"/>
        <v>45441.520833333336</v>
      </c>
      <c r="F71">
        <f t="shared" si="34"/>
        <v>120.00000000349246</v>
      </c>
      <c r="G71" t="str">
        <f t="shared" si="27"/>
        <v>caffein</v>
      </c>
      <c r="H71" t="str">
        <f t="shared" si="26"/>
        <v>grey</v>
      </c>
      <c r="I71">
        <v>6</v>
      </c>
      <c r="J71" s="1">
        <f t="shared" si="3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32"/>
        <v>45441.620833333334</v>
      </c>
      <c r="E72" s="5">
        <f t="shared" si="33"/>
        <v>45441.70416666667</v>
      </c>
      <c r="F72">
        <f t="shared" si="34"/>
        <v>120.00000000349246</v>
      </c>
      <c r="G72" t="str">
        <f t="shared" si="27"/>
        <v>caffein</v>
      </c>
      <c r="H72" t="str">
        <f t="shared" si="26"/>
        <v>grey</v>
      </c>
      <c r="I72">
        <v>6</v>
      </c>
      <c r="J72" s="1">
        <f t="shared" si="3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32"/>
        <v>45442.42083333333</v>
      </c>
      <c r="E73" s="5">
        <f t="shared" si="33"/>
        <v>45442.504166666666</v>
      </c>
      <c r="F73">
        <f t="shared" si="34"/>
        <v>120.00000000349246</v>
      </c>
      <c r="G73" t="str">
        <f t="shared" si="27"/>
        <v>caffein</v>
      </c>
      <c r="H73" t="str">
        <f t="shared" si="26"/>
        <v>grey</v>
      </c>
      <c r="I73">
        <v>6</v>
      </c>
      <c r="J73" s="1">
        <f t="shared" si="3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si="32"/>
        <v>45442.512499999997</v>
      </c>
      <c r="E74" s="5">
        <f t="shared" si="33"/>
        <v>45442.595833333333</v>
      </c>
      <c r="F74">
        <f t="shared" si="34"/>
        <v>120.00000000349246</v>
      </c>
      <c r="G74" t="str">
        <f t="shared" si="27"/>
        <v>caffein</v>
      </c>
      <c r="H74" t="str">
        <f t="shared" si="26"/>
        <v>grey</v>
      </c>
      <c r="I74">
        <v>6</v>
      </c>
      <c r="J74" s="1">
        <f t="shared" si="35"/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32"/>
        <v>45443.745833333334</v>
      </c>
      <c r="E75" s="5">
        <f t="shared" si="33"/>
        <v>45443.82916666667</v>
      </c>
      <c r="F75">
        <f t="shared" si="34"/>
        <v>120.00000000349246</v>
      </c>
      <c r="G75" t="str">
        <f t="shared" ref="G75:G106" si="36">IF(A75&gt;0,"caffein",0)</f>
        <v>caffein</v>
      </c>
      <c r="H75" t="str">
        <f t="shared" ref="H75:H106" si="37">IF(G75="caffein","grey","red")</f>
        <v>grey</v>
      </c>
      <c r="I75">
        <v>6</v>
      </c>
      <c r="J75" s="1">
        <f t="shared" si="35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si="32"/>
        <v>45445.729166666664</v>
      </c>
      <c r="E76" s="5">
        <f t="shared" si="33"/>
        <v>45445.8125</v>
      </c>
      <c r="F76">
        <f t="shared" si="34"/>
        <v>120.00000000349246</v>
      </c>
      <c r="G76" t="str">
        <f t="shared" si="36"/>
        <v>caffein</v>
      </c>
      <c r="H76" t="str">
        <f t="shared" si="37"/>
        <v>grey</v>
      </c>
      <c r="I76">
        <v>6</v>
      </c>
      <c r="J76" s="1">
        <f t="shared" si="35"/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32"/>
        <v>45446.595833333333</v>
      </c>
      <c r="E77" s="5">
        <f t="shared" si="33"/>
        <v>45446.679166666669</v>
      </c>
      <c r="F77">
        <f t="shared" si="34"/>
        <v>120.00000000349246</v>
      </c>
      <c r="G77" t="str">
        <f t="shared" si="36"/>
        <v>caffein</v>
      </c>
      <c r="H77" t="str">
        <f t="shared" si="37"/>
        <v>grey</v>
      </c>
      <c r="I77">
        <v>6</v>
      </c>
      <c r="J77" s="1">
        <f t="shared" si="3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32"/>
        <v>45447.666666666664</v>
      </c>
      <c r="E78" s="5">
        <f t="shared" si="33"/>
        <v>45447.75</v>
      </c>
      <c r="F78">
        <f t="shared" si="34"/>
        <v>120.00000000349246</v>
      </c>
      <c r="G78" t="str">
        <f t="shared" si="36"/>
        <v>caffein</v>
      </c>
      <c r="H78" t="str">
        <f t="shared" si="37"/>
        <v>grey</v>
      </c>
      <c r="I78">
        <v>6</v>
      </c>
      <c r="J78" s="1">
        <f t="shared" si="3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si="32"/>
        <v>45448.512499999997</v>
      </c>
      <c r="E79" s="5">
        <f t="shared" si="33"/>
        <v>45448.595833333333</v>
      </c>
      <c r="F79">
        <f t="shared" si="34"/>
        <v>120.00000000349246</v>
      </c>
      <c r="G79" t="str">
        <f t="shared" si="36"/>
        <v>caffein</v>
      </c>
      <c r="H79" t="str">
        <f t="shared" si="37"/>
        <v>grey</v>
      </c>
      <c r="I79">
        <v>6</v>
      </c>
      <c r="J79" s="1">
        <f t="shared" si="35"/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si="32"/>
        <v>45450.558333333334</v>
      </c>
      <c r="E80" s="5">
        <f t="shared" si="33"/>
        <v>45450.64166666667</v>
      </c>
      <c r="F80">
        <f t="shared" si="34"/>
        <v>120.00000000349246</v>
      </c>
      <c r="G80" t="str">
        <f t="shared" si="36"/>
        <v>caffein</v>
      </c>
      <c r="H80" t="str">
        <f t="shared" si="37"/>
        <v>grey</v>
      </c>
      <c r="I80">
        <v>6</v>
      </c>
      <c r="J80" s="1">
        <f t="shared" si="35"/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32"/>
        <v>45450.658333333333</v>
      </c>
      <c r="E81" s="5">
        <f t="shared" si="33"/>
        <v>45450.741666666669</v>
      </c>
      <c r="F81">
        <f t="shared" si="34"/>
        <v>120.00000000349246</v>
      </c>
      <c r="G81" t="str">
        <f t="shared" si="36"/>
        <v>caffein</v>
      </c>
      <c r="H81" t="str">
        <f t="shared" si="37"/>
        <v>grey</v>
      </c>
      <c r="I81">
        <v>6</v>
      </c>
      <c r="J81" s="1">
        <f t="shared" si="35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si="32"/>
        <v>45452.5625</v>
      </c>
      <c r="E82" s="5">
        <f t="shared" si="33"/>
        <v>45452.645833333336</v>
      </c>
      <c r="F82">
        <f t="shared" si="34"/>
        <v>120.00000000349246</v>
      </c>
      <c r="G82" t="str">
        <f t="shared" si="36"/>
        <v>caffein</v>
      </c>
      <c r="H82" t="str">
        <f t="shared" si="37"/>
        <v>grey</v>
      </c>
      <c r="I82">
        <v>6</v>
      </c>
      <c r="J82" s="1">
        <f t="shared" si="35"/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32"/>
        <v>45452.583333333336</v>
      </c>
      <c r="E83" s="5">
        <f t="shared" si="33"/>
        <v>45452.666666666672</v>
      </c>
      <c r="F83">
        <f t="shared" si="34"/>
        <v>120.00000000349246</v>
      </c>
      <c r="G83" t="str">
        <f t="shared" si="36"/>
        <v>caffein</v>
      </c>
      <c r="H83" t="str">
        <f t="shared" si="37"/>
        <v>grey</v>
      </c>
      <c r="I83">
        <v>6</v>
      </c>
      <c r="J83" s="1">
        <f t="shared" si="3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32"/>
        <v>45453.416666666664</v>
      </c>
      <c r="E84" s="5">
        <f t="shared" si="33"/>
        <v>45453.5</v>
      </c>
      <c r="F84">
        <f t="shared" si="34"/>
        <v>120.00000000349246</v>
      </c>
      <c r="G84" t="str">
        <f t="shared" si="36"/>
        <v>caffein</v>
      </c>
      <c r="H84" t="str">
        <f t="shared" si="37"/>
        <v>grey</v>
      </c>
      <c r="I84">
        <v>6</v>
      </c>
      <c r="J84" s="1">
        <f t="shared" si="3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32"/>
        <v>45453.558333333334</v>
      </c>
      <c r="E85" s="5">
        <f t="shared" si="33"/>
        <v>45453.64166666667</v>
      </c>
      <c r="F85">
        <f t="shared" si="34"/>
        <v>120.00000000349246</v>
      </c>
      <c r="G85" t="str">
        <f t="shared" si="36"/>
        <v>caffein</v>
      </c>
      <c r="H85" t="str">
        <f t="shared" si="37"/>
        <v>grey</v>
      </c>
      <c r="I85">
        <v>6</v>
      </c>
      <c r="J85" s="1">
        <f t="shared" si="3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si="32"/>
        <v>45454.39166666667</v>
      </c>
      <c r="E86" s="5">
        <f t="shared" si="33"/>
        <v>45454.475000000006</v>
      </c>
      <c r="F86">
        <f t="shared" si="34"/>
        <v>120.00000000349246</v>
      </c>
      <c r="G86" t="str">
        <f t="shared" si="36"/>
        <v>caffein</v>
      </c>
      <c r="H86" t="str">
        <f t="shared" si="37"/>
        <v>grey</v>
      </c>
      <c r="I86">
        <v>6</v>
      </c>
      <c r="J86" s="1">
        <f t="shared" si="35"/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32"/>
        <v>45454.495833333334</v>
      </c>
      <c r="E87" s="5">
        <f t="shared" si="33"/>
        <v>45454.57916666667</v>
      </c>
      <c r="F87">
        <f t="shared" si="34"/>
        <v>120.00000000349246</v>
      </c>
      <c r="G87" t="str">
        <f t="shared" si="36"/>
        <v>caffein</v>
      </c>
      <c r="H87" t="str">
        <f t="shared" si="37"/>
        <v>grey</v>
      </c>
      <c r="I87">
        <v>6</v>
      </c>
      <c r="J87" s="1">
        <f t="shared" si="35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38">A88+TIME(INT(C88), MOD(C88, 1)*60, 0)</f>
        <v>45455.416666666664</v>
      </c>
      <c r="E88" s="5">
        <f t="shared" ref="E88:E101" si="39">D88+(1/12)</f>
        <v>45455.5</v>
      </c>
      <c r="F88">
        <f t="shared" ref="F88:F101" si="40">(E88-D88)*1440</f>
        <v>120.00000000349246</v>
      </c>
      <c r="G88" t="str">
        <f t="shared" si="36"/>
        <v>caffein</v>
      </c>
      <c r="H88" t="str">
        <f t="shared" si="37"/>
        <v>grey</v>
      </c>
      <c r="I88">
        <v>6</v>
      </c>
      <c r="J88" s="1">
        <f t="shared" ref="J88:J101" si="41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38"/>
        <v>45455.5</v>
      </c>
      <c r="E89" s="5">
        <f t="shared" si="39"/>
        <v>45455.583333333336</v>
      </c>
      <c r="F89">
        <f t="shared" si="40"/>
        <v>120.00000000349246</v>
      </c>
      <c r="G89" t="str">
        <f t="shared" si="36"/>
        <v>caffein</v>
      </c>
      <c r="H89" t="str">
        <f t="shared" si="37"/>
        <v>grey</v>
      </c>
      <c r="I89">
        <v>6</v>
      </c>
      <c r="J89" s="1">
        <f t="shared" si="41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38"/>
        <v>45456.583333333336</v>
      </c>
      <c r="E90" s="5">
        <f t="shared" si="39"/>
        <v>45456.666666666672</v>
      </c>
      <c r="F90">
        <f t="shared" si="40"/>
        <v>120.00000000349246</v>
      </c>
      <c r="G90" t="str">
        <f t="shared" si="36"/>
        <v>caffein</v>
      </c>
      <c r="H90" t="str">
        <f t="shared" si="37"/>
        <v>grey</v>
      </c>
      <c r="I90">
        <v>6</v>
      </c>
      <c r="J90" s="1">
        <f t="shared" si="41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38"/>
        <v>45457.429166666669</v>
      </c>
      <c r="E91" s="5">
        <f t="shared" si="39"/>
        <v>45457.512500000004</v>
      </c>
      <c r="F91">
        <f t="shared" si="40"/>
        <v>120.00000000349246</v>
      </c>
      <c r="G91" t="str">
        <f t="shared" si="36"/>
        <v>caffein</v>
      </c>
      <c r="H91" t="str">
        <f t="shared" si="37"/>
        <v>grey</v>
      </c>
      <c r="I91">
        <v>6</v>
      </c>
      <c r="J91" s="1">
        <f t="shared" si="41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38"/>
        <v>45457.508333333331</v>
      </c>
      <c r="E92" s="5">
        <f t="shared" si="39"/>
        <v>45457.591666666667</v>
      </c>
      <c r="F92">
        <f t="shared" si="40"/>
        <v>120.00000000349246</v>
      </c>
      <c r="G92" t="str">
        <f t="shared" si="36"/>
        <v>caffein</v>
      </c>
      <c r="H92" t="str">
        <f t="shared" si="37"/>
        <v>grey</v>
      </c>
      <c r="I92">
        <v>6</v>
      </c>
      <c r="J92" s="1">
        <f t="shared" si="41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38"/>
        <v>45458.529166666667</v>
      </c>
      <c r="E93" s="5">
        <f t="shared" si="39"/>
        <v>45458.612500000003</v>
      </c>
      <c r="F93">
        <f t="shared" si="40"/>
        <v>120.00000000349246</v>
      </c>
      <c r="G93" t="str">
        <f t="shared" si="36"/>
        <v>caffein</v>
      </c>
      <c r="H93" t="str">
        <f t="shared" si="37"/>
        <v>grey</v>
      </c>
      <c r="I93">
        <v>6</v>
      </c>
      <c r="J93" s="1">
        <f t="shared" si="41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38"/>
        <v>45459.383333333331</v>
      </c>
      <c r="E94" s="5">
        <f t="shared" si="39"/>
        <v>45459.466666666667</v>
      </c>
      <c r="F94">
        <f t="shared" si="40"/>
        <v>120.00000000349246</v>
      </c>
      <c r="G94" t="str">
        <f t="shared" si="36"/>
        <v>caffein</v>
      </c>
      <c r="H94" t="str">
        <f t="shared" si="37"/>
        <v>grey</v>
      </c>
      <c r="I94">
        <v>6</v>
      </c>
      <c r="J94" s="1">
        <f t="shared" si="41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38"/>
        <v>45459.525000000001</v>
      </c>
      <c r="E95" s="5">
        <f t="shared" si="39"/>
        <v>45459.608333333337</v>
      </c>
      <c r="F95">
        <f t="shared" si="40"/>
        <v>120.00000000349246</v>
      </c>
      <c r="G95" t="str">
        <f t="shared" si="36"/>
        <v>caffein</v>
      </c>
      <c r="H95" t="str">
        <f t="shared" si="37"/>
        <v>grey</v>
      </c>
      <c r="I95">
        <v>6</v>
      </c>
      <c r="J95" s="1">
        <f t="shared" si="41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38"/>
        <v>45460.370833333334</v>
      </c>
      <c r="E96" s="5">
        <f t="shared" si="39"/>
        <v>45460.45416666667</v>
      </c>
      <c r="F96">
        <f t="shared" si="40"/>
        <v>120.00000000349246</v>
      </c>
      <c r="G96" t="str">
        <f t="shared" si="36"/>
        <v>caffein</v>
      </c>
      <c r="H96" t="str">
        <f t="shared" si="37"/>
        <v>grey</v>
      </c>
      <c r="I96">
        <v>6</v>
      </c>
      <c r="J96" s="1">
        <f t="shared" si="41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38"/>
        <v>45460.6</v>
      </c>
      <c r="E97" s="5">
        <f t="shared" si="39"/>
        <v>45460.683333333334</v>
      </c>
      <c r="F97">
        <f t="shared" si="40"/>
        <v>120.00000000349246</v>
      </c>
      <c r="G97" t="str">
        <f t="shared" si="36"/>
        <v>caffein</v>
      </c>
      <c r="H97" t="str">
        <f t="shared" si="37"/>
        <v>grey</v>
      </c>
      <c r="I97">
        <v>6</v>
      </c>
      <c r="J97" s="1">
        <f t="shared" si="41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38"/>
        <v>45461.416666666664</v>
      </c>
      <c r="E98" s="5">
        <f t="shared" si="39"/>
        <v>45461.5</v>
      </c>
      <c r="F98">
        <f t="shared" si="40"/>
        <v>120.00000000349246</v>
      </c>
      <c r="G98" t="str">
        <f t="shared" si="36"/>
        <v>caffein</v>
      </c>
      <c r="H98" t="str">
        <f t="shared" si="37"/>
        <v>grey</v>
      </c>
      <c r="I98">
        <v>6</v>
      </c>
      <c r="J98" s="1">
        <f t="shared" si="41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38"/>
        <v>45462.5</v>
      </c>
      <c r="E99" s="5">
        <f t="shared" si="39"/>
        <v>45462.583333333336</v>
      </c>
      <c r="F99">
        <f t="shared" si="40"/>
        <v>120.00000000349246</v>
      </c>
      <c r="G99" t="str">
        <f t="shared" si="36"/>
        <v>caffein</v>
      </c>
      <c r="H99" t="str">
        <f t="shared" si="37"/>
        <v>grey</v>
      </c>
      <c r="I99">
        <v>6</v>
      </c>
      <c r="J99" s="1">
        <f t="shared" si="41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38"/>
        <v>45462.591666666667</v>
      </c>
      <c r="E100" s="5">
        <f t="shared" si="39"/>
        <v>45462.675000000003</v>
      </c>
      <c r="F100">
        <f t="shared" si="40"/>
        <v>120.00000000349246</v>
      </c>
      <c r="G100" t="str">
        <f t="shared" si="36"/>
        <v>caffein</v>
      </c>
      <c r="H100" t="str">
        <f t="shared" si="37"/>
        <v>grey</v>
      </c>
      <c r="I100">
        <v>6</v>
      </c>
      <c r="J100" s="1">
        <f t="shared" si="41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38"/>
        <v>45463.375</v>
      </c>
      <c r="E101" s="5">
        <f t="shared" si="39"/>
        <v>45463.458333333336</v>
      </c>
      <c r="F101">
        <f t="shared" si="40"/>
        <v>120.00000000349246</v>
      </c>
      <c r="G101" t="str">
        <f t="shared" si="36"/>
        <v>caffein</v>
      </c>
      <c r="H101" t="str">
        <f t="shared" si="37"/>
        <v>grey</v>
      </c>
      <c r="I101">
        <v>6</v>
      </c>
      <c r="J101" s="1">
        <f t="shared" si="41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>A102+TIME(INT(C102), MOD(C102, 1)*60, 0)</f>
        <v>45463.470833333333</v>
      </c>
      <c r="E102" s="5">
        <f>D102+(1/12)</f>
        <v>45463.554166666669</v>
      </c>
      <c r="F102">
        <f>(E102-D102)*1440</f>
        <v>120.00000000349246</v>
      </c>
      <c r="G102" t="str">
        <f t="shared" si="36"/>
        <v>caffein</v>
      </c>
      <c r="H102" t="str">
        <f t="shared" si="37"/>
        <v>grey</v>
      </c>
      <c r="I102">
        <v>6</v>
      </c>
      <c r="J102" s="1">
        <f t="shared" ref="J102:J113" si="42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>A103+TIME(INT(C103), MOD(C103, 1)*60, 0)</f>
        <v>45475.366666666669</v>
      </c>
      <c r="E103" s="5">
        <f>D103+(1/12)</f>
        <v>45475.450000000004</v>
      </c>
      <c r="F103">
        <f>(E103-D103)*1440</f>
        <v>120.00000000349246</v>
      </c>
      <c r="G103" t="str">
        <f t="shared" si="36"/>
        <v>caffein</v>
      </c>
      <c r="H103" t="str">
        <f t="shared" si="37"/>
        <v>grey</v>
      </c>
      <c r="I103">
        <v>6</v>
      </c>
      <c r="J103" s="1">
        <f t="shared" si="42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>A104+TIME(INT(C104), MOD(C104, 1)*60, 0)</f>
        <v>45475.479166666664</v>
      </c>
      <c r="E104" s="5">
        <f>D104+(1/12)</f>
        <v>45475.5625</v>
      </c>
      <c r="F104">
        <f>(E104-D104)*1440</f>
        <v>120.00000000349246</v>
      </c>
      <c r="G104" t="str">
        <f t="shared" si="36"/>
        <v>caffein</v>
      </c>
      <c r="H104" t="str">
        <f t="shared" si="37"/>
        <v>grey</v>
      </c>
      <c r="I104">
        <v>6</v>
      </c>
      <c r="J104" s="1">
        <f t="shared" si="42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>A105+TIME(INT(C105), MOD(C105, 1)*60, 0)</f>
        <v>45580.341666666667</v>
      </c>
      <c r="E105" s="5">
        <f>D105+(1/12)</f>
        <v>45580.425000000003</v>
      </c>
      <c r="F105">
        <f>(E105-D105)*1440</f>
        <v>120.00000000349246</v>
      </c>
      <c r="G105" t="str">
        <f t="shared" si="36"/>
        <v>caffein</v>
      </c>
      <c r="H105" t="str">
        <f t="shared" si="37"/>
        <v>grey</v>
      </c>
      <c r="I105">
        <v>6</v>
      </c>
      <c r="J105" s="1">
        <f t="shared" si="42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43">A106+TIME(INT(C106), MOD(C106, 1)*60, 0)</f>
        <v>45580.587500000001</v>
      </c>
      <c r="E106" s="5">
        <f t="shared" ref="E106:E113" si="44">D106+(1/12)</f>
        <v>45580.670833333337</v>
      </c>
      <c r="F106">
        <f t="shared" ref="F106:F113" si="45">(E106-D106)*1440</f>
        <v>120.00000000349246</v>
      </c>
      <c r="G106" t="str">
        <f t="shared" si="36"/>
        <v>caffein</v>
      </c>
      <c r="H106" t="str">
        <f t="shared" si="37"/>
        <v>grey</v>
      </c>
      <c r="I106">
        <v>6</v>
      </c>
      <c r="J106" s="1">
        <f t="shared" si="42"/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43"/>
        <v>45581.375</v>
      </c>
      <c r="E107" s="5">
        <f t="shared" si="44"/>
        <v>45581.458333333336</v>
      </c>
      <c r="F107">
        <f t="shared" si="45"/>
        <v>120.00000000349246</v>
      </c>
      <c r="G107" t="str">
        <f t="shared" ref="G107:G138" si="46">IF(A107&gt;0,"caffein",0)</f>
        <v>caffein</v>
      </c>
      <c r="H107" t="str">
        <f t="shared" ref="H107:H138" si="47">IF(G107="caffein","grey","red")</f>
        <v>grey</v>
      </c>
      <c r="I107">
        <v>6</v>
      </c>
      <c r="J107" s="1">
        <f t="shared" si="42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43"/>
        <v>45581.487500000003</v>
      </c>
      <c r="E108" s="5">
        <f t="shared" si="44"/>
        <v>45581.570833333339</v>
      </c>
      <c r="F108">
        <f t="shared" si="45"/>
        <v>120.00000000349246</v>
      </c>
      <c r="G108" t="str">
        <f t="shared" si="46"/>
        <v>caffein</v>
      </c>
      <c r="H108" t="str">
        <f t="shared" si="47"/>
        <v>grey</v>
      </c>
      <c r="I108">
        <v>6</v>
      </c>
      <c r="J108" s="1">
        <f t="shared" si="42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43"/>
        <v>45582.383333333331</v>
      </c>
      <c r="E109" s="5">
        <f t="shared" si="44"/>
        <v>45582.466666666667</v>
      </c>
      <c r="F109">
        <f t="shared" si="45"/>
        <v>120.00000000349246</v>
      </c>
      <c r="G109" t="str">
        <f t="shared" si="46"/>
        <v>caffein</v>
      </c>
      <c r="H109" t="str">
        <f t="shared" si="47"/>
        <v>grey</v>
      </c>
      <c r="I109">
        <v>6</v>
      </c>
      <c r="J109" s="1">
        <f t="shared" si="42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43"/>
        <v>45582.504166666666</v>
      </c>
      <c r="E110" s="5">
        <f t="shared" si="44"/>
        <v>45582.587500000001</v>
      </c>
      <c r="F110">
        <f t="shared" si="45"/>
        <v>120.00000000349246</v>
      </c>
      <c r="G110" t="str">
        <f t="shared" si="46"/>
        <v>caffein</v>
      </c>
      <c r="H110" t="str">
        <f t="shared" si="47"/>
        <v>grey</v>
      </c>
      <c r="I110">
        <v>6</v>
      </c>
      <c r="J110" s="1">
        <f t="shared" si="42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43"/>
        <v>45583.387499999997</v>
      </c>
      <c r="E111" s="5">
        <f t="shared" si="44"/>
        <v>45583.470833333333</v>
      </c>
      <c r="F111">
        <f t="shared" si="45"/>
        <v>120.00000000349246</v>
      </c>
      <c r="G111" t="str">
        <f t="shared" si="46"/>
        <v>caffein</v>
      </c>
      <c r="H111" t="str">
        <f t="shared" si="47"/>
        <v>grey</v>
      </c>
      <c r="I111">
        <v>6</v>
      </c>
      <c r="J111" s="1">
        <f t="shared" si="42"/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43"/>
        <v>45583.458333333336</v>
      </c>
      <c r="E112" s="5">
        <f t="shared" si="44"/>
        <v>45583.541666666672</v>
      </c>
      <c r="F112">
        <f t="shared" si="45"/>
        <v>120.00000000349246</v>
      </c>
      <c r="G112" t="str">
        <f t="shared" si="46"/>
        <v>caffein</v>
      </c>
      <c r="H112" t="str">
        <f t="shared" si="47"/>
        <v>grey</v>
      </c>
      <c r="I112">
        <v>6</v>
      </c>
      <c r="J112" s="1">
        <f t="shared" si="42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43"/>
        <v>45583.64166666667</v>
      </c>
      <c r="E113" s="5">
        <f t="shared" si="44"/>
        <v>45583.725000000006</v>
      </c>
      <c r="F113">
        <f t="shared" si="45"/>
        <v>120.00000000349246</v>
      </c>
      <c r="G113" t="str">
        <f t="shared" si="46"/>
        <v>caffein</v>
      </c>
      <c r="H113" t="str">
        <f t="shared" si="47"/>
        <v>grey</v>
      </c>
      <c r="I113">
        <v>6</v>
      </c>
      <c r="J113" s="1">
        <f t="shared" si="42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48">A114+TIME(INT(C114), MOD(C114, 1)*60, 0)</f>
        <v>45584.666666666664</v>
      </c>
      <c r="E114" s="5">
        <f t="shared" ref="E114:E125" si="49">D114+(1/12)</f>
        <v>45584.75</v>
      </c>
      <c r="F114">
        <f t="shared" ref="F114:F125" si="50">(E114-D114)*1440</f>
        <v>120.00000000349246</v>
      </c>
      <c r="G114" t="str">
        <f t="shared" si="46"/>
        <v>caffein</v>
      </c>
      <c r="H114" t="str">
        <f t="shared" si="47"/>
        <v>grey</v>
      </c>
      <c r="I114">
        <v>6</v>
      </c>
      <c r="J114" s="1">
        <f t="shared" ref="J114:J125" si="51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48"/>
        <v>45585.541666666664</v>
      </c>
      <c r="E115" s="5">
        <f t="shared" si="49"/>
        <v>45585.625</v>
      </c>
      <c r="F115">
        <f t="shared" si="50"/>
        <v>120.00000000349246</v>
      </c>
      <c r="G115" t="str">
        <f t="shared" si="46"/>
        <v>caffein</v>
      </c>
      <c r="H115" t="str">
        <f t="shared" si="47"/>
        <v>grey</v>
      </c>
      <c r="I115">
        <v>6</v>
      </c>
      <c r="J115" s="1">
        <f t="shared" si="51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48"/>
        <v>45585.708333333336</v>
      </c>
      <c r="E116" s="5">
        <f t="shared" si="49"/>
        <v>45585.791666666672</v>
      </c>
      <c r="F116">
        <f t="shared" si="50"/>
        <v>120.00000000349246</v>
      </c>
      <c r="G116" t="str">
        <f t="shared" si="46"/>
        <v>caffein</v>
      </c>
      <c r="H116" t="str">
        <f t="shared" si="47"/>
        <v>grey</v>
      </c>
      <c r="I116">
        <v>6</v>
      </c>
      <c r="J116" s="1">
        <f t="shared" si="51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48"/>
        <v>45585.583333333336</v>
      </c>
      <c r="E117" s="5">
        <f t="shared" si="49"/>
        <v>45585.666666666672</v>
      </c>
      <c r="F117">
        <f t="shared" si="50"/>
        <v>120.00000000349246</v>
      </c>
      <c r="G117" t="str">
        <f t="shared" si="46"/>
        <v>caffein</v>
      </c>
      <c r="H117" t="str">
        <f t="shared" si="47"/>
        <v>grey</v>
      </c>
      <c r="I117">
        <v>6</v>
      </c>
      <c r="J117" s="1">
        <f t="shared" si="51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48"/>
        <v>45586.308333333334</v>
      </c>
      <c r="E118" s="5">
        <f t="shared" si="49"/>
        <v>45586.39166666667</v>
      </c>
      <c r="F118">
        <f t="shared" si="50"/>
        <v>120.00000000349246</v>
      </c>
      <c r="G118" t="str">
        <f t="shared" si="46"/>
        <v>caffein</v>
      </c>
      <c r="H118" t="str">
        <f t="shared" si="47"/>
        <v>grey</v>
      </c>
      <c r="I118">
        <v>6</v>
      </c>
      <c r="J118" s="1">
        <f t="shared" si="51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48"/>
        <v>45586.583333333336</v>
      </c>
      <c r="E119" s="5">
        <f t="shared" si="49"/>
        <v>45586.666666666672</v>
      </c>
      <c r="F119">
        <f t="shared" si="50"/>
        <v>120.00000000349246</v>
      </c>
      <c r="G119" t="str">
        <f t="shared" si="46"/>
        <v>caffein</v>
      </c>
      <c r="H119" t="str">
        <f t="shared" si="47"/>
        <v>grey</v>
      </c>
      <c r="I119">
        <v>6</v>
      </c>
      <c r="J119" s="1">
        <f t="shared" si="51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48"/>
        <v>45586.67083333333</v>
      </c>
      <c r="E120" s="5">
        <f t="shared" si="49"/>
        <v>45586.754166666666</v>
      </c>
      <c r="F120">
        <f t="shared" si="50"/>
        <v>120.00000000349246</v>
      </c>
      <c r="G120" t="str">
        <f t="shared" si="46"/>
        <v>caffein</v>
      </c>
      <c r="H120" t="str">
        <f t="shared" si="47"/>
        <v>grey</v>
      </c>
      <c r="I120">
        <v>6</v>
      </c>
      <c r="J120" s="1">
        <f t="shared" si="51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48"/>
        <v>45587.35833333333</v>
      </c>
      <c r="E121" s="5">
        <f t="shared" si="49"/>
        <v>45587.441666666666</v>
      </c>
      <c r="F121">
        <f t="shared" si="50"/>
        <v>120.00000000349246</v>
      </c>
      <c r="G121" t="str">
        <f t="shared" si="46"/>
        <v>caffein</v>
      </c>
      <c r="H121" t="str">
        <f t="shared" si="47"/>
        <v>grey</v>
      </c>
      <c r="I121">
        <v>6</v>
      </c>
      <c r="J121" s="1">
        <f t="shared" si="51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48"/>
        <v>45587.433333333334</v>
      </c>
      <c r="E122" s="5">
        <f t="shared" si="49"/>
        <v>45587.51666666667</v>
      </c>
      <c r="F122">
        <f t="shared" si="50"/>
        <v>120.00000000349246</v>
      </c>
      <c r="G122" t="str">
        <f t="shared" si="46"/>
        <v>caffein</v>
      </c>
      <c r="H122" t="str">
        <f t="shared" si="47"/>
        <v>grey</v>
      </c>
      <c r="I122">
        <v>6</v>
      </c>
      <c r="J122" s="1">
        <f t="shared" si="51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48"/>
        <v>45587.612500000003</v>
      </c>
      <c r="E123" s="5">
        <f t="shared" si="49"/>
        <v>45587.695833333339</v>
      </c>
      <c r="F123">
        <f t="shared" si="50"/>
        <v>120.00000000349246</v>
      </c>
      <c r="G123" t="str">
        <f t="shared" si="46"/>
        <v>caffein</v>
      </c>
      <c r="H123" t="str">
        <f t="shared" si="47"/>
        <v>grey</v>
      </c>
      <c r="I123">
        <v>6</v>
      </c>
      <c r="J123" s="1">
        <f t="shared" si="51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48"/>
        <v>45588.366666666669</v>
      </c>
      <c r="E124" s="5">
        <f t="shared" si="49"/>
        <v>45588.450000000004</v>
      </c>
      <c r="F124">
        <f t="shared" si="50"/>
        <v>120.00000000349246</v>
      </c>
      <c r="G124" t="str">
        <f t="shared" si="46"/>
        <v>caffein</v>
      </c>
      <c r="H124" t="str">
        <f t="shared" si="47"/>
        <v>grey</v>
      </c>
      <c r="I124">
        <v>6</v>
      </c>
      <c r="J124" s="1">
        <f t="shared" si="51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48"/>
        <v>45588.512499999997</v>
      </c>
      <c r="E125" s="5">
        <f t="shared" si="49"/>
        <v>45588.595833333333</v>
      </c>
      <c r="F125">
        <f t="shared" si="50"/>
        <v>120.00000000349246</v>
      </c>
      <c r="G125" t="str">
        <f t="shared" si="46"/>
        <v>caffein</v>
      </c>
      <c r="H125" t="str">
        <f t="shared" si="47"/>
        <v>grey</v>
      </c>
      <c r="I125">
        <v>6</v>
      </c>
      <c r="J125" s="1">
        <f t="shared" si="51"/>
        <v>45588</v>
      </c>
    </row>
    <row r="126" spans="1:10" x14ac:dyDescent="0.2">
      <c r="D126" s="5">
        <f t="shared" ref="D126:D137" si="52">A126+TIME(INT(C126), MOD(C126, 1)*60, 0)</f>
        <v>0</v>
      </c>
      <c r="E126" s="5">
        <f t="shared" ref="E126:E137" si="53">D126+(1/12)</f>
        <v>8.3333333333333329E-2</v>
      </c>
      <c r="F126">
        <f t="shared" ref="F126:F137" si="54">(E126-D126)*1440</f>
        <v>120</v>
      </c>
      <c r="G126">
        <f t="shared" si="46"/>
        <v>0</v>
      </c>
      <c r="H126" t="str">
        <f t="shared" si="47"/>
        <v>red</v>
      </c>
      <c r="I126">
        <v>6</v>
      </c>
      <c r="J126" s="1">
        <f t="shared" ref="J126:J137" si="55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52"/>
        <v>45593.4375</v>
      </c>
      <c r="E127" s="5">
        <f t="shared" si="53"/>
        <v>45593.520833333336</v>
      </c>
      <c r="F127">
        <f t="shared" si="54"/>
        <v>120.00000000349246</v>
      </c>
      <c r="G127" t="str">
        <f t="shared" si="46"/>
        <v>caffein</v>
      </c>
      <c r="H127" t="str">
        <f t="shared" si="47"/>
        <v>grey</v>
      </c>
      <c r="I127">
        <v>6</v>
      </c>
      <c r="J127" s="1">
        <f t="shared" si="55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52"/>
        <v>45593.595833333333</v>
      </c>
      <c r="E128" s="5">
        <f t="shared" si="53"/>
        <v>45593.679166666669</v>
      </c>
      <c r="F128">
        <f t="shared" si="54"/>
        <v>120.00000000349246</v>
      </c>
      <c r="G128" t="str">
        <f t="shared" si="46"/>
        <v>caffein</v>
      </c>
      <c r="H128" t="str">
        <f t="shared" si="47"/>
        <v>grey</v>
      </c>
      <c r="I128">
        <v>6</v>
      </c>
      <c r="J128" s="1">
        <f t="shared" si="55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52"/>
        <v>45594.529166666667</v>
      </c>
      <c r="E129" s="5">
        <f t="shared" si="53"/>
        <v>45594.612500000003</v>
      </c>
      <c r="F129">
        <f t="shared" si="54"/>
        <v>120.00000000349246</v>
      </c>
      <c r="G129" t="str">
        <f t="shared" si="46"/>
        <v>caffein</v>
      </c>
      <c r="H129" t="str">
        <f t="shared" si="47"/>
        <v>grey</v>
      </c>
      <c r="I129">
        <v>6</v>
      </c>
      <c r="J129" s="1">
        <f t="shared" si="55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52"/>
        <v>45594.595833333333</v>
      </c>
      <c r="E130" s="5">
        <f t="shared" si="53"/>
        <v>45594.679166666669</v>
      </c>
      <c r="F130">
        <f t="shared" si="54"/>
        <v>120.00000000349246</v>
      </c>
      <c r="G130" t="str">
        <f t="shared" si="46"/>
        <v>caffein</v>
      </c>
      <c r="H130" t="str">
        <f t="shared" si="47"/>
        <v>grey</v>
      </c>
      <c r="I130">
        <v>6</v>
      </c>
      <c r="J130" s="1">
        <f t="shared" si="55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si="52"/>
        <v>45595.35833333333</v>
      </c>
      <c r="E131" s="5">
        <f t="shared" si="53"/>
        <v>45595.441666666666</v>
      </c>
      <c r="F131">
        <f t="shared" si="54"/>
        <v>120.00000000349246</v>
      </c>
      <c r="G131" t="str">
        <f t="shared" si="46"/>
        <v>caffein</v>
      </c>
      <c r="H131" t="str">
        <f t="shared" si="47"/>
        <v>grey</v>
      </c>
      <c r="I131">
        <v>6</v>
      </c>
      <c r="J131" s="1">
        <f t="shared" si="55"/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52"/>
        <v>45595.445833333331</v>
      </c>
      <c r="E132" s="5">
        <f t="shared" si="53"/>
        <v>45595.529166666667</v>
      </c>
      <c r="F132">
        <f t="shared" si="54"/>
        <v>120.00000000349246</v>
      </c>
      <c r="G132" t="str">
        <f t="shared" si="46"/>
        <v>caffein</v>
      </c>
      <c r="H132" t="str">
        <f t="shared" si="47"/>
        <v>grey</v>
      </c>
      <c r="I132">
        <v>6</v>
      </c>
      <c r="J132" s="1">
        <f t="shared" si="55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52"/>
        <v>45595.625</v>
      </c>
      <c r="E133" s="5">
        <f t="shared" si="53"/>
        <v>45595.708333333336</v>
      </c>
      <c r="F133">
        <f t="shared" si="54"/>
        <v>120.00000000349246</v>
      </c>
      <c r="G133" t="str">
        <f t="shared" si="46"/>
        <v>caffein</v>
      </c>
      <c r="H133" t="str">
        <f t="shared" si="47"/>
        <v>grey</v>
      </c>
      <c r="I133">
        <v>6</v>
      </c>
      <c r="J133" s="1">
        <f t="shared" si="55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52"/>
        <v>45596.5</v>
      </c>
      <c r="E134" s="5">
        <f t="shared" si="53"/>
        <v>45596.583333333336</v>
      </c>
      <c r="F134">
        <f t="shared" si="54"/>
        <v>120.00000000349246</v>
      </c>
      <c r="G134" t="str">
        <f t="shared" si="46"/>
        <v>caffein</v>
      </c>
      <c r="H134" t="str">
        <f t="shared" si="47"/>
        <v>grey</v>
      </c>
      <c r="I134">
        <v>6</v>
      </c>
      <c r="J134" s="1">
        <f t="shared" si="55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si="52"/>
        <v>45596.583333333336</v>
      </c>
      <c r="E135" s="5">
        <f t="shared" si="53"/>
        <v>45596.666666666672</v>
      </c>
      <c r="F135">
        <f t="shared" si="54"/>
        <v>120.00000000349246</v>
      </c>
      <c r="G135" t="str">
        <f t="shared" si="46"/>
        <v>caffein</v>
      </c>
      <c r="H135" t="str">
        <f t="shared" si="47"/>
        <v>grey</v>
      </c>
      <c r="I135">
        <v>6</v>
      </c>
      <c r="J135" s="1">
        <f t="shared" si="55"/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52"/>
        <v>45597.395833333336</v>
      </c>
      <c r="E136" s="5">
        <f t="shared" si="53"/>
        <v>45597.479166666672</v>
      </c>
      <c r="F136">
        <f t="shared" si="54"/>
        <v>120.00000000349246</v>
      </c>
      <c r="G136" t="str">
        <f t="shared" si="46"/>
        <v>caffein</v>
      </c>
      <c r="H136" t="str">
        <f t="shared" si="47"/>
        <v>grey</v>
      </c>
      <c r="I136">
        <v>6</v>
      </c>
      <c r="J136" s="1">
        <f t="shared" si="55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52"/>
        <v>45597.479166666664</v>
      </c>
      <c r="E137" s="5">
        <f t="shared" si="53"/>
        <v>45597.5625</v>
      </c>
      <c r="F137">
        <f t="shared" si="54"/>
        <v>120.00000000349246</v>
      </c>
      <c r="G137" t="str">
        <f t="shared" si="46"/>
        <v>caffein</v>
      </c>
      <c r="H137" t="str">
        <f t="shared" si="47"/>
        <v>grey</v>
      </c>
      <c r="I137">
        <v>6</v>
      </c>
      <c r="J137" s="1">
        <f t="shared" si="55"/>
        <v>45597</v>
      </c>
    </row>
    <row r="138" spans="1:10" x14ac:dyDescent="0.2">
      <c r="D138" s="5">
        <f t="shared" ref="D138:D143" si="56">A138+TIME(INT(C138), MOD(C138, 1)*60, 0)</f>
        <v>0</v>
      </c>
      <c r="E138" s="5">
        <f t="shared" ref="E138:E143" si="57">D138+(1/12)</f>
        <v>8.3333333333333329E-2</v>
      </c>
      <c r="F138">
        <f t="shared" ref="F138:F143" si="58">(E138-D138)*1440</f>
        <v>120</v>
      </c>
      <c r="G138">
        <f t="shared" si="46"/>
        <v>0</v>
      </c>
      <c r="H138" t="str">
        <f t="shared" si="47"/>
        <v>red</v>
      </c>
      <c r="I138">
        <v>6</v>
      </c>
      <c r="J138" s="1">
        <f t="shared" ref="J138:J143" si="59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56"/>
        <v>45600.5</v>
      </c>
      <c r="E139" s="5">
        <f t="shared" si="57"/>
        <v>45600.583333333336</v>
      </c>
      <c r="F139">
        <f t="shared" si="58"/>
        <v>120.00000000349246</v>
      </c>
      <c r="G139" t="str">
        <f t="shared" ref="G139:G170" si="60">IF(A139&gt;0,"caffein",0)</f>
        <v>caffein</v>
      </c>
      <c r="H139" t="str">
        <f t="shared" ref="H139:H170" si="61">IF(G139="caffein","grey","red")</f>
        <v>grey</v>
      </c>
      <c r="I139">
        <v>6</v>
      </c>
      <c r="J139" s="1">
        <f t="shared" si="59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56"/>
        <v>45600.591666666667</v>
      </c>
      <c r="E140" s="5">
        <f t="shared" si="57"/>
        <v>45600.675000000003</v>
      </c>
      <c r="F140">
        <f t="shared" si="58"/>
        <v>120.00000000349246</v>
      </c>
      <c r="G140" t="str">
        <f t="shared" si="60"/>
        <v>caffein</v>
      </c>
      <c r="H140" t="str">
        <f t="shared" si="61"/>
        <v>grey</v>
      </c>
      <c r="I140">
        <v>6</v>
      </c>
      <c r="J140" s="1">
        <f t="shared" si="59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56"/>
        <v>45601.354166666664</v>
      </c>
      <c r="E141" s="5">
        <f t="shared" si="57"/>
        <v>45601.4375</v>
      </c>
      <c r="F141">
        <f t="shared" si="58"/>
        <v>120.00000000349246</v>
      </c>
      <c r="G141" t="str">
        <f t="shared" si="60"/>
        <v>caffein</v>
      </c>
      <c r="H141" t="str">
        <f t="shared" si="61"/>
        <v>grey</v>
      </c>
      <c r="I141">
        <v>6</v>
      </c>
      <c r="J141" s="1">
        <f t="shared" si="59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56"/>
        <v>45601.291666666664</v>
      </c>
      <c r="E142" s="5">
        <f t="shared" si="57"/>
        <v>45601.375</v>
      </c>
      <c r="F142">
        <f t="shared" si="58"/>
        <v>120.00000000349246</v>
      </c>
      <c r="G142" t="str">
        <f t="shared" si="60"/>
        <v>caffein</v>
      </c>
      <c r="H142" t="str">
        <f t="shared" si="61"/>
        <v>grey</v>
      </c>
      <c r="I142">
        <v>6</v>
      </c>
      <c r="J142" s="1">
        <f t="shared" si="59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56"/>
        <v>45601.512499999997</v>
      </c>
      <c r="E143" s="5">
        <f t="shared" si="57"/>
        <v>45601.595833333333</v>
      </c>
      <c r="F143">
        <f t="shared" si="58"/>
        <v>120.00000000349246</v>
      </c>
      <c r="G143" t="str">
        <f t="shared" si="60"/>
        <v>caffein</v>
      </c>
      <c r="H143" t="str">
        <f t="shared" si="61"/>
        <v>grey</v>
      </c>
      <c r="I143">
        <v>6</v>
      </c>
      <c r="J143" s="1">
        <f t="shared" si="59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>A144+TIME(INT(C144), MOD(C144, 1)*60, 0)</f>
        <v>45604.333333333336</v>
      </c>
      <c r="E144" s="5">
        <f>D144+(1/12)</f>
        <v>45604.416666666672</v>
      </c>
      <c r="F144">
        <f>(E144-D144)*1440</f>
        <v>120.00000000349246</v>
      </c>
      <c r="G144" t="str">
        <f t="shared" si="60"/>
        <v>caffein</v>
      </c>
      <c r="H144" t="str">
        <f t="shared" si="61"/>
        <v>grey</v>
      </c>
      <c r="I144">
        <v>6</v>
      </c>
      <c r="J144" s="1">
        <f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>A145+TIME(INT(C145), MOD(C145, 1)*60, 0)</f>
        <v>45604.425000000003</v>
      </c>
      <c r="E145" s="5">
        <f>D145+(1/12)</f>
        <v>45604.508333333339</v>
      </c>
      <c r="F145">
        <f>(E145-D145)*1440</f>
        <v>120.00000000349246</v>
      </c>
      <c r="G145" t="str">
        <f t="shared" si="60"/>
        <v>caffein</v>
      </c>
      <c r="H145" t="str">
        <f t="shared" si="61"/>
        <v>grey</v>
      </c>
      <c r="I145">
        <v>6</v>
      </c>
      <c r="J145" s="1">
        <f>INT(D145)</f>
        <v>45604</v>
      </c>
    </row>
    <row r="146" spans="1:10" x14ac:dyDescent="0.2">
      <c r="D146" s="5">
        <f t="shared" ref="D146:D156" si="62">A146+TIME(INT(C146), MOD(C146, 1)*60, 0)</f>
        <v>0</v>
      </c>
      <c r="E146" s="5">
        <f t="shared" ref="E146:E156" si="63">D146+(1/12)</f>
        <v>8.3333333333333329E-2</v>
      </c>
      <c r="F146">
        <f t="shared" ref="F146:F156" si="64">(E146-D146)*1440</f>
        <v>120</v>
      </c>
      <c r="G146">
        <f t="shared" si="60"/>
        <v>0</v>
      </c>
      <c r="H146" t="str">
        <f t="shared" si="61"/>
        <v>red</v>
      </c>
      <c r="I146">
        <v>6</v>
      </c>
      <c r="J146" s="1">
        <f t="shared" ref="J146:J156" si="65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62"/>
        <v>45606.5</v>
      </c>
      <c r="E147" s="5">
        <f t="shared" si="63"/>
        <v>45606.583333333336</v>
      </c>
      <c r="F147">
        <f t="shared" si="64"/>
        <v>120.00000000349246</v>
      </c>
      <c r="G147" t="str">
        <f t="shared" si="60"/>
        <v>caffein</v>
      </c>
      <c r="H147" t="str">
        <f t="shared" si="61"/>
        <v>grey</v>
      </c>
      <c r="I147">
        <v>6</v>
      </c>
      <c r="J147" s="1">
        <f t="shared" si="65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62"/>
        <v>45607.4375</v>
      </c>
      <c r="E148" s="5">
        <f t="shared" si="63"/>
        <v>45607.520833333336</v>
      </c>
      <c r="F148">
        <f t="shared" si="64"/>
        <v>120.00000000349246</v>
      </c>
      <c r="G148" t="str">
        <f t="shared" si="60"/>
        <v>caffein</v>
      </c>
      <c r="H148" t="str">
        <f t="shared" si="61"/>
        <v>grey</v>
      </c>
      <c r="I148">
        <v>6</v>
      </c>
      <c r="J148" s="1">
        <f t="shared" si="65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62"/>
        <v>45607.57916666667</v>
      </c>
      <c r="E149" s="5">
        <f t="shared" si="63"/>
        <v>45607.662500000006</v>
      </c>
      <c r="F149">
        <f t="shared" si="64"/>
        <v>120.00000000349246</v>
      </c>
      <c r="G149" t="str">
        <f t="shared" si="60"/>
        <v>caffein</v>
      </c>
      <c r="H149" t="str">
        <f t="shared" si="61"/>
        <v>grey</v>
      </c>
      <c r="I149">
        <v>6</v>
      </c>
      <c r="J149" s="1">
        <f t="shared" si="65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62"/>
        <v>45608.416666666664</v>
      </c>
      <c r="E150" s="5">
        <f t="shared" si="63"/>
        <v>45608.5</v>
      </c>
      <c r="F150">
        <f t="shared" si="64"/>
        <v>120.00000000349246</v>
      </c>
      <c r="G150" t="str">
        <f t="shared" si="60"/>
        <v>caffein</v>
      </c>
      <c r="H150" t="str">
        <f t="shared" si="61"/>
        <v>grey</v>
      </c>
      <c r="I150">
        <v>6</v>
      </c>
      <c r="J150" s="1">
        <f t="shared" si="65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62"/>
        <v>45608.320833333331</v>
      </c>
      <c r="E151" s="5">
        <f t="shared" si="63"/>
        <v>45608.404166666667</v>
      </c>
      <c r="F151">
        <f t="shared" si="64"/>
        <v>120.00000000349246</v>
      </c>
      <c r="G151" t="str">
        <f t="shared" si="60"/>
        <v>caffein</v>
      </c>
      <c r="H151" t="str">
        <f t="shared" si="61"/>
        <v>grey</v>
      </c>
      <c r="I151">
        <v>6</v>
      </c>
      <c r="J151" s="1">
        <f t="shared" si="65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62"/>
        <v>45608.512499999997</v>
      </c>
      <c r="E152" s="5">
        <f t="shared" si="63"/>
        <v>45608.595833333333</v>
      </c>
      <c r="F152">
        <f t="shared" si="64"/>
        <v>120.00000000349246</v>
      </c>
      <c r="G152" t="str">
        <f t="shared" si="60"/>
        <v>caffein</v>
      </c>
      <c r="H152" t="str">
        <f t="shared" si="61"/>
        <v>grey</v>
      </c>
      <c r="I152">
        <v>6</v>
      </c>
      <c r="J152" s="1">
        <f t="shared" si="65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62"/>
        <v>45609.304166666669</v>
      </c>
      <c r="E153" s="5">
        <f t="shared" si="63"/>
        <v>45609.387500000004</v>
      </c>
      <c r="F153">
        <f t="shared" si="64"/>
        <v>120.00000000349246</v>
      </c>
      <c r="G153" t="str">
        <f t="shared" si="60"/>
        <v>caffein</v>
      </c>
      <c r="H153" t="str">
        <f t="shared" si="61"/>
        <v>grey</v>
      </c>
      <c r="I153">
        <v>6</v>
      </c>
      <c r="J153" s="1">
        <f t="shared" si="65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62"/>
        <v>45609.433333333334</v>
      </c>
      <c r="E154" s="5">
        <f t="shared" si="63"/>
        <v>45609.51666666667</v>
      </c>
      <c r="F154">
        <f t="shared" si="64"/>
        <v>120.00000000349246</v>
      </c>
      <c r="G154" t="str">
        <f t="shared" si="60"/>
        <v>caffein</v>
      </c>
      <c r="H154" t="str">
        <f t="shared" si="61"/>
        <v>grey</v>
      </c>
      <c r="I154">
        <v>6</v>
      </c>
      <c r="J154" s="1">
        <f t="shared" si="65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62"/>
        <v>45610.5</v>
      </c>
      <c r="E155" s="5">
        <f t="shared" si="63"/>
        <v>45610.583333333336</v>
      </c>
      <c r="F155">
        <f t="shared" si="64"/>
        <v>120.00000000349246</v>
      </c>
      <c r="G155" t="str">
        <f t="shared" si="60"/>
        <v>caffein</v>
      </c>
      <c r="H155" t="str">
        <f t="shared" si="61"/>
        <v>grey</v>
      </c>
      <c r="I155">
        <v>6</v>
      </c>
      <c r="J155" s="1">
        <f t="shared" si="65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62"/>
        <v>45610.583333333336</v>
      </c>
      <c r="E156" s="5">
        <f t="shared" si="63"/>
        <v>45610.666666666672</v>
      </c>
      <c r="F156">
        <f t="shared" si="64"/>
        <v>120.00000000349246</v>
      </c>
      <c r="G156" t="str">
        <f t="shared" si="60"/>
        <v>caffein</v>
      </c>
      <c r="H156" t="str">
        <f t="shared" si="61"/>
        <v>grey</v>
      </c>
      <c r="I156">
        <v>6</v>
      </c>
      <c r="J156" s="1">
        <f t="shared" si="65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>A157+TIME(INT(C157), MOD(C157, 1)*60, 0)</f>
        <v>45611.383333333331</v>
      </c>
      <c r="E157" s="5">
        <f>D157+(1/12)</f>
        <v>45611.466666666667</v>
      </c>
      <c r="F157">
        <f>(E157-D157)*1440</f>
        <v>120.00000000349246</v>
      </c>
      <c r="G157" t="str">
        <f t="shared" si="60"/>
        <v>caffein</v>
      </c>
      <c r="H157" t="str">
        <f t="shared" si="61"/>
        <v>grey</v>
      </c>
      <c r="I157">
        <v>6</v>
      </c>
      <c r="J157" s="1">
        <f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>A158+TIME(INT(C158), MOD(C158, 1)*60, 0)</f>
        <v>45611.458333333336</v>
      </c>
      <c r="E158" s="5">
        <f>D158+(1/12)</f>
        <v>45611.541666666672</v>
      </c>
      <c r="F158">
        <f>(E158-D158)*1440</f>
        <v>120.00000000349246</v>
      </c>
      <c r="G158" t="str">
        <f t="shared" si="60"/>
        <v>caffein</v>
      </c>
      <c r="H158" t="str">
        <f t="shared" si="61"/>
        <v>grey</v>
      </c>
      <c r="I158">
        <v>6</v>
      </c>
      <c r="J158" s="1">
        <f>INT(D158)</f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>A159+TIME(INT(C159), MOD(C159, 1)*60, 0)</f>
        <v>45612.308333333334</v>
      </c>
      <c r="E159" s="5">
        <f>D159+(1/12)</f>
        <v>45612.39166666667</v>
      </c>
      <c r="F159">
        <f>(E159-D159)*1440</f>
        <v>120.00000000349246</v>
      </c>
      <c r="G159" t="str">
        <f t="shared" si="60"/>
        <v>caffein</v>
      </c>
      <c r="H159" t="str">
        <f t="shared" si="61"/>
        <v>grey</v>
      </c>
      <c r="I159">
        <v>6</v>
      </c>
      <c r="J159" s="1">
        <f>INT(D159)</f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>A160+TIME(INT(C160), MOD(C160, 1)*60, 0)</f>
        <v>45612.425000000003</v>
      </c>
      <c r="E160" s="5">
        <f>D160+(1/12)</f>
        <v>45612.508333333339</v>
      </c>
      <c r="F160">
        <f>(E160-D160)*1440</f>
        <v>120.00000000349246</v>
      </c>
      <c r="G160" t="str">
        <f t="shared" si="60"/>
        <v>caffein</v>
      </c>
      <c r="H160" t="str">
        <f t="shared" si="61"/>
        <v>grey</v>
      </c>
      <c r="I160">
        <v>6</v>
      </c>
      <c r="J160" s="1">
        <f>INT(D160)</f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>A161+TIME(INT(C161), MOD(C161, 1)*60, 0)</f>
        <v>45612.574999999997</v>
      </c>
      <c r="E161" s="5">
        <f>D161+(1/12)</f>
        <v>45612.658333333333</v>
      </c>
      <c r="F161">
        <f>(E161-D161)*1440</f>
        <v>120.00000000349246</v>
      </c>
      <c r="G161" t="str">
        <f t="shared" si="60"/>
        <v>caffein</v>
      </c>
      <c r="H161" t="str">
        <f t="shared" si="61"/>
        <v>grey</v>
      </c>
      <c r="I161">
        <v>6</v>
      </c>
      <c r="J161" s="1">
        <f>INT(D161)</f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66">A162+TIME(INT(C162), MOD(C162, 1)*60, 0)</f>
        <v>45613.5</v>
      </c>
      <c r="E162" s="5">
        <f t="shared" ref="E162:E173" si="67">D162+(1/12)</f>
        <v>45613.583333333336</v>
      </c>
      <c r="F162">
        <f t="shared" ref="F162:F173" si="68">(E162-D162)*1440</f>
        <v>120.00000000349246</v>
      </c>
      <c r="G162" t="str">
        <f t="shared" si="60"/>
        <v>caffein</v>
      </c>
      <c r="H162" t="str">
        <f t="shared" si="61"/>
        <v>grey</v>
      </c>
      <c r="I162">
        <v>6</v>
      </c>
      <c r="J162" s="1">
        <f t="shared" ref="J162:J173" si="69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66"/>
        <v>45614.35</v>
      </c>
      <c r="E163" s="5">
        <f t="shared" si="67"/>
        <v>45614.433333333334</v>
      </c>
      <c r="F163">
        <f t="shared" si="68"/>
        <v>120.00000000349246</v>
      </c>
      <c r="G163" t="str">
        <f t="shared" si="60"/>
        <v>caffein</v>
      </c>
      <c r="H163" t="str">
        <f t="shared" si="61"/>
        <v>grey</v>
      </c>
      <c r="I163">
        <v>6</v>
      </c>
      <c r="J163" s="1">
        <f t="shared" si="69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66"/>
        <v>45614.4375</v>
      </c>
      <c r="E164" s="5">
        <f t="shared" si="67"/>
        <v>45614.520833333336</v>
      </c>
      <c r="F164">
        <f t="shared" si="68"/>
        <v>120.00000000349246</v>
      </c>
      <c r="G164" t="str">
        <f t="shared" si="60"/>
        <v>caffein</v>
      </c>
      <c r="H164" t="str">
        <f t="shared" si="61"/>
        <v>grey</v>
      </c>
      <c r="I164">
        <v>6</v>
      </c>
      <c r="J164" s="1">
        <f t="shared" si="69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66"/>
        <v>45615.425000000003</v>
      </c>
      <c r="E165" s="5">
        <f t="shared" si="67"/>
        <v>45615.508333333339</v>
      </c>
      <c r="F165">
        <f t="shared" si="68"/>
        <v>120.00000000349246</v>
      </c>
      <c r="G165" t="str">
        <f t="shared" si="60"/>
        <v>caffein</v>
      </c>
      <c r="H165" t="str">
        <f t="shared" si="61"/>
        <v>grey</v>
      </c>
      <c r="I165">
        <v>6</v>
      </c>
      <c r="J165" s="1">
        <f t="shared" si="69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66"/>
        <v>45615.537499999999</v>
      </c>
      <c r="E166" s="5">
        <f t="shared" si="67"/>
        <v>45615.620833333334</v>
      </c>
      <c r="F166">
        <f t="shared" si="68"/>
        <v>120.00000000349246</v>
      </c>
      <c r="G166" t="str">
        <f t="shared" si="60"/>
        <v>caffein</v>
      </c>
      <c r="H166" t="str">
        <f t="shared" si="61"/>
        <v>grey</v>
      </c>
      <c r="I166">
        <v>6</v>
      </c>
      <c r="J166" s="1">
        <f t="shared" si="69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66"/>
        <v>45615.67083333333</v>
      </c>
      <c r="E167" s="5">
        <f t="shared" si="67"/>
        <v>45615.754166666666</v>
      </c>
      <c r="F167">
        <f t="shared" si="68"/>
        <v>120.00000000349246</v>
      </c>
      <c r="G167" t="str">
        <f t="shared" si="60"/>
        <v>caffein</v>
      </c>
      <c r="H167" t="str">
        <f t="shared" si="61"/>
        <v>grey</v>
      </c>
      <c r="I167">
        <v>6</v>
      </c>
      <c r="J167" s="1">
        <f t="shared" si="69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66"/>
        <v>45616.362500000003</v>
      </c>
      <c r="E168" s="5">
        <f t="shared" si="67"/>
        <v>45616.445833333339</v>
      </c>
      <c r="F168">
        <f t="shared" si="68"/>
        <v>120.00000000349246</v>
      </c>
      <c r="G168" t="str">
        <f t="shared" si="60"/>
        <v>caffein</v>
      </c>
      <c r="H168" t="str">
        <f t="shared" si="61"/>
        <v>grey</v>
      </c>
      <c r="I168">
        <v>6</v>
      </c>
      <c r="J168" s="1">
        <f t="shared" si="69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66"/>
        <v>45616.508333333331</v>
      </c>
      <c r="E169" s="5">
        <f t="shared" si="67"/>
        <v>45616.591666666667</v>
      </c>
      <c r="F169">
        <f t="shared" si="68"/>
        <v>120.00000000349246</v>
      </c>
      <c r="G169" t="str">
        <f t="shared" si="60"/>
        <v>caffein</v>
      </c>
      <c r="H169" t="str">
        <f t="shared" si="61"/>
        <v>grey</v>
      </c>
      <c r="I169">
        <v>6</v>
      </c>
      <c r="J169" s="1">
        <f t="shared" si="69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66"/>
        <v>45617.416666666664</v>
      </c>
      <c r="E170" s="5">
        <f t="shared" si="67"/>
        <v>45617.5</v>
      </c>
      <c r="F170">
        <f t="shared" si="68"/>
        <v>120.00000000349246</v>
      </c>
      <c r="G170" t="str">
        <f t="shared" si="60"/>
        <v>caffein</v>
      </c>
      <c r="H170" t="str">
        <f t="shared" si="61"/>
        <v>grey</v>
      </c>
      <c r="I170">
        <v>6</v>
      </c>
      <c r="J170" s="1">
        <f t="shared" si="69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66"/>
        <v>45617.479166666664</v>
      </c>
      <c r="E171" s="5">
        <f t="shared" si="67"/>
        <v>45617.5625</v>
      </c>
      <c r="F171">
        <f t="shared" si="68"/>
        <v>120.00000000349246</v>
      </c>
      <c r="G171" t="str">
        <f t="shared" ref="G171:G202" si="70">IF(A171&gt;0,"caffein",0)</f>
        <v>caffein</v>
      </c>
      <c r="H171" t="str">
        <f t="shared" ref="H171:H202" si="71">IF(G171="caffein","grey","red")</f>
        <v>grey</v>
      </c>
      <c r="I171">
        <v>6</v>
      </c>
      <c r="J171" s="1">
        <f t="shared" si="69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66"/>
        <v>45617.566666666666</v>
      </c>
      <c r="E172" s="5">
        <f t="shared" si="67"/>
        <v>45617.65</v>
      </c>
      <c r="F172">
        <f t="shared" si="68"/>
        <v>120.00000000349246</v>
      </c>
      <c r="G172" t="str">
        <f t="shared" si="70"/>
        <v>caffein</v>
      </c>
      <c r="H172" t="str">
        <f t="shared" si="71"/>
        <v>grey</v>
      </c>
      <c r="I172">
        <v>6</v>
      </c>
      <c r="J172" s="1">
        <f t="shared" si="69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66"/>
        <v>45617.654166666667</v>
      </c>
      <c r="E173" s="5">
        <f t="shared" si="67"/>
        <v>45617.737500000003</v>
      </c>
      <c r="F173">
        <f t="shared" si="68"/>
        <v>120.00000000349246</v>
      </c>
      <c r="G173" t="str">
        <f t="shared" si="70"/>
        <v>caffein</v>
      </c>
      <c r="H173" t="str">
        <f t="shared" si="71"/>
        <v>grey</v>
      </c>
      <c r="I173">
        <v>6</v>
      </c>
      <c r="J173" s="1">
        <f t="shared" si="69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84" si="72">A174+TIME(INT(C174), MOD(C174, 1)*60, 0)</f>
        <v>45618.395833333336</v>
      </c>
      <c r="E174" s="5">
        <f t="shared" ref="E174:E184" si="73">D174+(1/12)</f>
        <v>45618.479166666672</v>
      </c>
      <c r="F174">
        <f t="shared" ref="F174:F184" si="74">(E174-D174)*1440</f>
        <v>120.00000000349246</v>
      </c>
      <c r="G174" t="str">
        <f t="shared" si="70"/>
        <v>caffein</v>
      </c>
      <c r="H174" t="str">
        <f t="shared" si="71"/>
        <v>grey</v>
      </c>
      <c r="I174">
        <v>6</v>
      </c>
      <c r="J174" s="1">
        <f t="shared" ref="J174:J184" si="75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72"/>
        <v>45618.458333333336</v>
      </c>
      <c r="E175" s="5">
        <f t="shared" si="73"/>
        <v>45618.541666666672</v>
      </c>
      <c r="F175">
        <f t="shared" si="74"/>
        <v>120.00000000349246</v>
      </c>
      <c r="G175" t="str">
        <f t="shared" si="70"/>
        <v>caffein</v>
      </c>
      <c r="H175" t="str">
        <f t="shared" si="71"/>
        <v>grey</v>
      </c>
      <c r="I175">
        <v>6</v>
      </c>
      <c r="J175" s="1">
        <f t="shared" si="75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72"/>
        <v>45618.595833333333</v>
      </c>
      <c r="E176" s="5">
        <f t="shared" si="73"/>
        <v>45618.679166666669</v>
      </c>
      <c r="F176">
        <f t="shared" si="74"/>
        <v>120.00000000349246</v>
      </c>
      <c r="G176" t="str">
        <f t="shared" si="70"/>
        <v>caffein</v>
      </c>
      <c r="H176" t="str">
        <f t="shared" si="71"/>
        <v>grey</v>
      </c>
      <c r="I176">
        <v>6</v>
      </c>
      <c r="J176" s="1">
        <f t="shared" si="75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72"/>
        <v>45618.741666666669</v>
      </c>
      <c r="E177" s="5">
        <f t="shared" si="73"/>
        <v>45618.825000000004</v>
      </c>
      <c r="F177">
        <f t="shared" si="74"/>
        <v>120.00000000349246</v>
      </c>
      <c r="G177" t="str">
        <f t="shared" si="70"/>
        <v>caffein</v>
      </c>
      <c r="H177" t="str">
        <f t="shared" si="71"/>
        <v>grey</v>
      </c>
      <c r="I177">
        <v>6</v>
      </c>
      <c r="J177" s="1">
        <f t="shared" si="75"/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72"/>
        <v>45619.458333333336</v>
      </c>
      <c r="E178" s="5">
        <f t="shared" si="73"/>
        <v>45619.541666666672</v>
      </c>
      <c r="F178">
        <f t="shared" si="74"/>
        <v>120.00000000349246</v>
      </c>
      <c r="G178" t="str">
        <f t="shared" si="70"/>
        <v>caffein</v>
      </c>
      <c r="H178" t="str">
        <f t="shared" si="71"/>
        <v>grey</v>
      </c>
      <c r="I178">
        <v>6</v>
      </c>
      <c r="J178" s="1">
        <f t="shared" si="75"/>
        <v>45619</v>
      </c>
    </row>
    <row r="179" spans="1:10" x14ac:dyDescent="0.2">
      <c r="D179" s="5">
        <f t="shared" si="72"/>
        <v>0</v>
      </c>
      <c r="E179" s="5">
        <f t="shared" si="73"/>
        <v>8.3333333333333329E-2</v>
      </c>
      <c r="F179">
        <f t="shared" si="74"/>
        <v>120</v>
      </c>
      <c r="G179">
        <f t="shared" si="70"/>
        <v>0</v>
      </c>
      <c r="H179" t="str">
        <f t="shared" si="71"/>
        <v>red</v>
      </c>
      <c r="I179">
        <v>6</v>
      </c>
      <c r="J179" s="1">
        <f t="shared" si="75"/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72"/>
        <v>45621.429166666669</v>
      </c>
      <c r="E180" s="5">
        <f t="shared" si="73"/>
        <v>45621.512500000004</v>
      </c>
      <c r="F180">
        <f t="shared" si="74"/>
        <v>120.00000000349246</v>
      </c>
      <c r="G180" t="str">
        <f t="shared" si="70"/>
        <v>caffein</v>
      </c>
      <c r="H180" t="str">
        <f t="shared" si="71"/>
        <v>grey</v>
      </c>
      <c r="I180">
        <v>6</v>
      </c>
      <c r="J180" s="1">
        <f t="shared" si="7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si="72"/>
        <v>45621.595833333333</v>
      </c>
      <c r="E181" s="5">
        <f t="shared" si="73"/>
        <v>45621.679166666669</v>
      </c>
      <c r="F181">
        <f t="shared" si="74"/>
        <v>120.00000000349246</v>
      </c>
      <c r="G181" t="str">
        <f t="shared" si="70"/>
        <v>caffein</v>
      </c>
      <c r="H181" t="str">
        <f t="shared" si="71"/>
        <v>grey</v>
      </c>
      <c r="I181">
        <v>6</v>
      </c>
      <c r="J181" s="1">
        <f t="shared" si="75"/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72"/>
        <v>45622.425000000003</v>
      </c>
      <c r="E182" s="5">
        <f t="shared" si="73"/>
        <v>45622.508333333339</v>
      </c>
      <c r="F182">
        <f t="shared" si="74"/>
        <v>120.00000000349246</v>
      </c>
      <c r="G182" t="str">
        <f t="shared" si="70"/>
        <v>caffein</v>
      </c>
      <c r="H182" t="str">
        <f t="shared" si="71"/>
        <v>grey</v>
      </c>
      <c r="I182">
        <v>6</v>
      </c>
      <c r="J182" s="1">
        <f t="shared" si="75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72"/>
        <v>45622.583333333336</v>
      </c>
      <c r="E183" s="5">
        <f t="shared" si="73"/>
        <v>45622.666666666672</v>
      </c>
      <c r="F183">
        <f t="shared" si="74"/>
        <v>120.00000000349246</v>
      </c>
      <c r="G183" t="str">
        <f t="shared" si="70"/>
        <v>caffein</v>
      </c>
      <c r="H183" t="str">
        <f t="shared" si="71"/>
        <v>grey</v>
      </c>
      <c r="I183">
        <v>6</v>
      </c>
      <c r="J183" s="1">
        <f t="shared" si="75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72"/>
        <v>45622.708333333336</v>
      </c>
      <c r="E184" s="5">
        <f t="shared" si="73"/>
        <v>45622.791666666672</v>
      </c>
      <c r="F184">
        <f t="shared" si="74"/>
        <v>120.00000000349246</v>
      </c>
      <c r="G184" t="str">
        <f t="shared" si="70"/>
        <v>caffein</v>
      </c>
      <c r="H184" t="str">
        <f t="shared" si="71"/>
        <v>grey</v>
      </c>
      <c r="I184">
        <v>6</v>
      </c>
      <c r="J184" s="1">
        <f t="shared" si="75"/>
        <v>45622</v>
      </c>
    </row>
    <row r="185" spans="1:10" x14ac:dyDescent="0.2">
      <c r="A185" s="1">
        <v>45623</v>
      </c>
      <c r="D185" s="5">
        <f t="shared" ref="D185:D199" si="76">A185+TIME(INT(C185), MOD(C185, 1)*60, 0)</f>
        <v>45623</v>
      </c>
      <c r="E185" s="5">
        <f t="shared" ref="E185:E199" si="77">D185+(1/12)</f>
        <v>45623.083333333336</v>
      </c>
      <c r="F185">
        <f t="shared" ref="F185:F199" si="78">(E185-D185)*1440</f>
        <v>120.00000000349246</v>
      </c>
      <c r="G185" t="str">
        <f t="shared" si="70"/>
        <v>caffein</v>
      </c>
      <c r="H185" t="str">
        <f t="shared" si="71"/>
        <v>grey</v>
      </c>
      <c r="I185">
        <v>6</v>
      </c>
      <c r="J185" s="1">
        <f t="shared" ref="J185:J199" si="7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76"/>
        <v>45624.39166666667</v>
      </c>
      <c r="E186" s="5">
        <f t="shared" si="77"/>
        <v>45624.475000000006</v>
      </c>
      <c r="F186">
        <f t="shared" si="78"/>
        <v>120.00000000349246</v>
      </c>
      <c r="G186" t="str">
        <f t="shared" si="70"/>
        <v>caffein</v>
      </c>
      <c r="H186" t="str">
        <f t="shared" si="71"/>
        <v>grey</v>
      </c>
      <c r="I186">
        <v>6</v>
      </c>
      <c r="J186" s="1">
        <f t="shared" si="7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76"/>
        <v>45624.479166666664</v>
      </c>
      <c r="E187" s="5">
        <f t="shared" si="77"/>
        <v>45624.5625</v>
      </c>
      <c r="F187">
        <f t="shared" si="78"/>
        <v>120.00000000349246</v>
      </c>
      <c r="G187" t="str">
        <f t="shared" si="70"/>
        <v>caffein</v>
      </c>
      <c r="H187" t="str">
        <f t="shared" si="71"/>
        <v>grey</v>
      </c>
      <c r="I187">
        <v>6</v>
      </c>
      <c r="J187" s="1">
        <f t="shared" si="7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76"/>
        <v>45625.5</v>
      </c>
      <c r="E188" s="5">
        <f t="shared" si="77"/>
        <v>45625.583333333336</v>
      </c>
      <c r="F188">
        <f t="shared" si="78"/>
        <v>120.00000000349246</v>
      </c>
      <c r="G188" t="str">
        <f t="shared" si="70"/>
        <v>caffein</v>
      </c>
      <c r="H188" t="str">
        <f t="shared" si="71"/>
        <v>grey</v>
      </c>
      <c r="I188">
        <v>6</v>
      </c>
      <c r="J188" s="1">
        <f t="shared" si="7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76"/>
        <v>45626.395833333336</v>
      </c>
      <c r="E189" s="5">
        <f t="shared" si="77"/>
        <v>45626.479166666672</v>
      </c>
      <c r="F189">
        <f t="shared" si="78"/>
        <v>120.00000000349246</v>
      </c>
      <c r="G189" t="str">
        <f t="shared" si="70"/>
        <v>caffein</v>
      </c>
      <c r="H189" t="str">
        <f t="shared" si="71"/>
        <v>grey</v>
      </c>
      <c r="I189">
        <v>6</v>
      </c>
      <c r="J189" s="1">
        <f t="shared" si="7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76"/>
        <v>45626.5625</v>
      </c>
      <c r="E190" s="5">
        <f t="shared" si="77"/>
        <v>45626.645833333336</v>
      </c>
      <c r="F190">
        <f t="shared" si="78"/>
        <v>120.00000000349246</v>
      </c>
      <c r="G190" t="str">
        <f t="shared" si="70"/>
        <v>caffein</v>
      </c>
      <c r="H190" t="str">
        <f t="shared" si="71"/>
        <v>grey</v>
      </c>
      <c r="I190">
        <v>6</v>
      </c>
      <c r="J190" s="1">
        <f t="shared" si="7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76"/>
        <v>45626.8125</v>
      </c>
      <c r="E191" s="5">
        <f t="shared" si="77"/>
        <v>45626.895833333336</v>
      </c>
      <c r="F191">
        <f t="shared" si="78"/>
        <v>120.00000000349246</v>
      </c>
      <c r="G191" t="str">
        <f t="shared" si="70"/>
        <v>caffein</v>
      </c>
      <c r="H191" t="str">
        <f t="shared" si="71"/>
        <v>grey</v>
      </c>
      <c r="I191">
        <v>6</v>
      </c>
      <c r="J191" s="1">
        <f t="shared" si="7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76"/>
        <v>45627.458333333336</v>
      </c>
      <c r="E192" s="5">
        <f t="shared" si="77"/>
        <v>45627.541666666672</v>
      </c>
      <c r="F192">
        <f t="shared" si="78"/>
        <v>120.00000000349246</v>
      </c>
      <c r="G192" t="str">
        <f t="shared" si="70"/>
        <v>caffein</v>
      </c>
      <c r="H192" t="str">
        <f t="shared" si="71"/>
        <v>grey</v>
      </c>
      <c r="I192">
        <v>6</v>
      </c>
      <c r="J192" s="1">
        <f t="shared" si="7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76"/>
        <v>45627.554166666669</v>
      </c>
      <c r="E193" s="5">
        <f t="shared" si="77"/>
        <v>45627.637500000004</v>
      </c>
      <c r="F193">
        <f t="shared" si="78"/>
        <v>120.00000000349246</v>
      </c>
      <c r="G193" t="str">
        <f t="shared" si="70"/>
        <v>caffein</v>
      </c>
      <c r="H193" t="str">
        <f t="shared" si="71"/>
        <v>grey</v>
      </c>
      <c r="I193">
        <v>6</v>
      </c>
      <c r="J193" s="1">
        <f t="shared" si="7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76"/>
        <v>45627.729166666664</v>
      </c>
      <c r="E194" s="5">
        <f t="shared" si="77"/>
        <v>45627.8125</v>
      </c>
      <c r="F194">
        <f t="shared" si="78"/>
        <v>120.00000000349246</v>
      </c>
      <c r="G194" t="str">
        <f t="shared" si="70"/>
        <v>caffein</v>
      </c>
      <c r="H194" t="str">
        <f t="shared" si="71"/>
        <v>grey</v>
      </c>
      <c r="I194">
        <v>6</v>
      </c>
      <c r="J194" s="1">
        <f t="shared" si="7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76"/>
        <v>45628.425000000003</v>
      </c>
      <c r="E195" s="5">
        <f t="shared" si="77"/>
        <v>45628.508333333339</v>
      </c>
      <c r="F195">
        <f t="shared" si="78"/>
        <v>120.00000000349246</v>
      </c>
      <c r="G195" t="str">
        <f t="shared" si="70"/>
        <v>caffein</v>
      </c>
      <c r="H195" t="str">
        <f t="shared" si="71"/>
        <v>grey</v>
      </c>
      <c r="I195">
        <v>6</v>
      </c>
      <c r="J195" s="1">
        <f t="shared" si="7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76"/>
        <v>45628.625</v>
      </c>
      <c r="E196" s="5">
        <f t="shared" si="77"/>
        <v>45628.708333333336</v>
      </c>
      <c r="F196">
        <f t="shared" si="78"/>
        <v>120.00000000349246</v>
      </c>
      <c r="G196" t="str">
        <f t="shared" si="70"/>
        <v>caffein</v>
      </c>
      <c r="H196" t="str">
        <f t="shared" si="71"/>
        <v>grey</v>
      </c>
      <c r="I196">
        <v>6</v>
      </c>
      <c r="J196" s="1">
        <f t="shared" si="7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76"/>
        <v>45629.375</v>
      </c>
      <c r="E197" s="5">
        <f t="shared" si="77"/>
        <v>45629.458333333336</v>
      </c>
      <c r="F197">
        <f t="shared" si="78"/>
        <v>120.00000000349246</v>
      </c>
      <c r="G197" t="str">
        <f t="shared" si="70"/>
        <v>caffein</v>
      </c>
      <c r="H197" t="str">
        <f t="shared" si="71"/>
        <v>grey</v>
      </c>
      <c r="I197">
        <v>6</v>
      </c>
      <c r="J197" s="1">
        <f t="shared" si="7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76"/>
        <v>45629.5625</v>
      </c>
      <c r="E198" s="5">
        <f t="shared" si="77"/>
        <v>45629.645833333336</v>
      </c>
      <c r="F198">
        <f t="shared" si="78"/>
        <v>120.00000000349246</v>
      </c>
      <c r="G198" t="str">
        <f t="shared" si="70"/>
        <v>caffein</v>
      </c>
      <c r="H198" t="str">
        <f t="shared" si="71"/>
        <v>grey</v>
      </c>
      <c r="I198">
        <v>6</v>
      </c>
      <c r="J198" s="1">
        <f t="shared" si="7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76"/>
        <v>45630.583333333336</v>
      </c>
      <c r="E199" s="5">
        <f t="shared" si="77"/>
        <v>45630.666666666672</v>
      </c>
      <c r="F199">
        <f t="shared" si="78"/>
        <v>120.00000000349246</v>
      </c>
      <c r="G199" t="str">
        <f t="shared" si="70"/>
        <v>caffein</v>
      </c>
      <c r="H199" t="str">
        <f t="shared" si="71"/>
        <v>grey</v>
      </c>
      <c r="I199">
        <v>6</v>
      </c>
      <c r="J199" s="1">
        <f t="shared" si="7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>A200+TIME(INT(C200), MOD(C200, 1)*60, 0)</f>
        <v>45630.67083333333</v>
      </c>
      <c r="E200" s="5">
        <f>D200+(1/12)</f>
        <v>45630.754166666666</v>
      </c>
      <c r="F200">
        <f>(E200-D200)*1440</f>
        <v>120.00000000349246</v>
      </c>
      <c r="G200" t="str">
        <f t="shared" si="70"/>
        <v>caffein</v>
      </c>
      <c r="H200" t="str">
        <f t="shared" si="71"/>
        <v>grey</v>
      </c>
      <c r="I200">
        <v>6</v>
      </c>
      <c r="J200" s="1">
        <f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>A201+TIME(INT(C201), MOD(C201, 1)*60, 0)</f>
        <v>45631.395833333336</v>
      </c>
      <c r="E201" s="5">
        <f>D201+(1/12)</f>
        <v>45631.479166666672</v>
      </c>
      <c r="F201">
        <f>(E201-D201)*1440</f>
        <v>120.00000000349246</v>
      </c>
      <c r="G201" t="str">
        <f t="shared" si="70"/>
        <v>caffein</v>
      </c>
      <c r="H201" t="str">
        <f t="shared" si="71"/>
        <v>grey</v>
      </c>
      <c r="I201">
        <v>6</v>
      </c>
      <c r="J201" s="1">
        <f>INT(D201)</f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>A202+TIME(INT(C202), MOD(C202, 1)*60, 0)</f>
        <v>45631.5</v>
      </c>
      <c r="E202" s="5">
        <f>D202+(1/12)</f>
        <v>45631.583333333336</v>
      </c>
      <c r="F202">
        <f>(E202-D202)*1440</f>
        <v>120.00000000349246</v>
      </c>
      <c r="G202" t="str">
        <f t="shared" si="70"/>
        <v>caffein</v>
      </c>
      <c r="H202" t="str">
        <f t="shared" si="71"/>
        <v>grey</v>
      </c>
      <c r="I202">
        <v>6</v>
      </c>
      <c r="J202" s="1">
        <f>INT(D202)</f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>A203+TIME(INT(C203), MOD(C203, 1)*60, 0)</f>
        <v>45642.35</v>
      </c>
      <c r="E203" s="5">
        <f>D203+(1/12)</f>
        <v>45642.433333333334</v>
      </c>
      <c r="F203">
        <f>(E203-D203)*1440</f>
        <v>120.00000000349246</v>
      </c>
      <c r="G203" t="str">
        <f t="shared" ref="G203:G208" si="80">IF(A203&gt;0,"caffein",0)</f>
        <v>caffein</v>
      </c>
      <c r="H203" t="str">
        <f t="shared" ref="H203:H215" si="81">IF(G203="caffein","grey","red")</f>
        <v>grey</v>
      </c>
      <c r="I203">
        <v>6</v>
      </c>
      <c r="J203" s="1">
        <f>INT(D203)</f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>A204+TIME(INT(C204), MOD(C204, 1)*60, 0)</f>
        <v>45642.54583333333</v>
      </c>
      <c r="E204" s="5">
        <f>D204+(1/12)</f>
        <v>45642.629166666666</v>
      </c>
      <c r="F204">
        <f>(E204-D204)*1440</f>
        <v>120.00000000349246</v>
      </c>
      <c r="G204" t="str">
        <f t="shared" si="80"/>
        <v>caffein</v>
      </c>
      <c r="H204" t="str">
        <f t="shared" si="81"/>
        <v>grey</v>
      </c>
      <c r="I204">
        <v>6</v>
      </c>
      <c r="J204" s="1">
        <f>INT(D204)</f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 t="shared" ref="D205:D212" si="82">A205+TIME(INT(C205), MOD(C205, 1)*60, 0)</f>
        <v>45642.612500000003</v>
      </c>
      <c r="E205" s="5">
        <f t="shared" ref="E205:E212" si="83">D205+(1/12)</f>
        <v>45642.695833333339</v>
      </c>
      <c r="F205">
        <f t="shared" ref="F205:F212" si="84">(E205-D205)*1440</f>
        <v>120.00000000349246</v>
      </c>
      <c r="G205" t="str">
        <f t="shared" si="80"/>
        <v>caffein</v>
      </c>
      <c r="H205" t="str">
        <f t="shared" si="81"/>
        <v>grey</v>
      </c>
      <c r="I205">
        <v>6</v>
      </c>
      <c r="J205" s="1">
        <f t="shared" ref="J205:J212" si="85">INT(D205)</f>
        <v>45642</v>
      </c>
    </row>
    <row r="206" spans="1:10" x14ac:dyDescent="0.2">
      <c r="A206" s="1">
        <v>45644</v>
      </c>
      <c r="B206" t="s">
        <v>120</v>
      </c>
      <c r="C206">
        <v>16</v>
      </c>
      <c r="D206" s="5">
        <f t="shared" si="82"/>
        <v>45644.666666666664</v>
      </c>
      <c r="E206" s="5">
        <f t="shared" si="83"/>
        <v>45644.75</v>
      </c>
      <c r="F206">
        <f t="shared" si="84"/>
        <v>120.00000000349246</v>
      </c>
      <c r="G206" t="str">
        <f t="shared" si="80"/>
        <v>caffein</v>
      </c>
      <c r="H206" t="str">
        <f t="shared" si="81"/>
        <v>grey</v>
      </c>
      <c r="I206">
        <v>6</v>
      </c>
      <c r="J206" s="1">
        <f t="shared" si="85"/>
        <v>45644</v>
      </c>
    </row>
    <row r="207" spans="1:10" x14ac:dyDescent="0.2">
      <c r="A207" s="1">
        <v>45644</v>
      </c>
      <c r="B207" t="s">
        <v>120</v>
      </c>
      <c r="C207">
        <v>13</v>
      </c>
      <c r="D207" s="5">
        <f t="shared" si="82"/>
        <v>45644.541666666664</v>
      </c>
      <c r="E207" s="5">
        <f t="shared" si="83"/>
        <v>45644.625</v>
      </c>
      <c r="F207">
        <f t="shared" si="84"/>
        <v>120.00000000349246</v>
      </c>
      <c r="G207" t="str">
        <f t="shared" si="80"/>
        <v>caffein</v>
      </c>
      <c r="H207" t="str">
        <f t="shared" si="81"/>
        <v>grey</v>
      </c>
      <c r="I207">
        <v>6</v>
      </c>
      <c r="J207" s="1">
        <f t="shared" si="85"/>
        <v>45644</v>
      </c>
    </row>
    <row r="208" spans="1:10" x14ac:dyDescent="0.2">
      <c r="A208" s="1">
        <v>45644</v>
      </c>
      <c r="B208" t="s">
        <v>139</v>
      </c>
      <c r="C208">
        <v>11</v>
      </c>
      <c r="D208" s="5">
        <f t="shared" si="82"/>
        <v>45644.458333333336</v>
      </c>
      <c r="E208" s="5">
        <f t="shared" si="83"/>
        <v>45644.541666666672</v>
      </c>
      <c r="F208">
        <f t="shared" si="84"/>
        <v>120.00000000349246</v>
      </c>
      <c r="G208" t="str">
        <f t="shared" si="80"/>
        <v>caffein</v>
      </c>
      <c r="H208" t="str">
        <f t="shared" si="81"/>
        <v>grey</v>
      </c>
      <c r="I208">
        <v>6</v>
      </c>
      <c r="J208" s="1">
        <f t="shared" si="85"/>
        <v>45644</v>
      </c>
    </row>
    <row r="209" spans="1:10" x14ac:dyDescent="0.2">
      <c r="A209" s="1">
        <v>45658</v>
      </c>
      <c r="B209" t="s">
        <v>139</v>
      </c>
      <c r="C209">
        <v>16</v>
      </c>
      <c r="D209" s="5">
        <f t="shared" si="82"/>
        <v>45658.666666666664</v>
      </c>
      <c r="E209" s="5">
        <f t="shared" si="83"/>
        <v>45658.75</v>
      </c>
      <c r="F209">
        <f t="shared" si="84"/>
        <v>120.00000000349246</v>
      </c>
      <c r="G209" t="str">
        <f t="shared" ref="G209:G215" si="86">IF(A209&gt;0,"caffein",0)</f>
        <v>caffein</v>
      </c>
      <c r="H209" t="str">
        <f t="shared" si="81"/>
        <v>grey</v>
      </c>
      <c r="I209">
        <v>6</v>
      </c>
      <c r="J209" s="1">
        <f t="shared" si="85"/>
        <v>45658</v>
      </c>
    </row>
    <row r="210" spans="1:10" x14ac:dyDescent="0.2">
      <c r="A210" s="1">
        <v>45658</v>
      </c>
      <c r="B210" t="s">
        <v>139</v>
      </c>
      <c r="C210">
        <v>9</v>
      </c>
      <c r="D210" s="5">
        <f t="shared" si="82"/>
        <v>45658.375</v>
      </c>
      <c r="E210" s="5">
        <f t="shared" si="83"/>
        <v>45658.458333333336</v>
      </c>
      <c r="F210">
        <f t="shared" si="84"/>
        <v>120.00000000349246</v>
      </c>
      <c r="G210" t="str">
        <f t="shared" si="86"/>
        <v>caffein</v>
      </c>
      <c r="H210" t="str">
        <f t="shared" si="81"/>
        <v>grey</v>
      </c>
      <c r="I210">
        <v>6</v>
      </c>
      <c r="J210" s="1">
        <f t="shared" si="85"/>
        <v>45658</v>
      </c>
    </row>
    <row r="211" spans="1:10" x14ac:dyDescent="0.2">
      <c r="A211" s="1">
        <v>45664</v>
      </c>
      <c r="B211" t="s">
        <v>120</v>
      </c>
      <c r="C211">
        <v>12.5</v>
      </c>
      <c r="D211" s="5">
        <f t="shared" si="82"/>
        <v>45664.520833333336</v>
      </c>
      <c r="E211" s="5">
        <f t="shared" si="83"/>
        <v>45664.604166666672</v>
      </c>
      <c r="F211">
        <f t="shared" si="84"/>
        <v>120.00000000349246</v>
      </c>
      <c r="G211" t="str">
        <f t="shared" si="86"/>
        <v>caffein</v>
      </c>
      <c r="H211" t="str">
        <f t="shared" si="81"/>
        <v>grey</v>
      </c>
      <c r="I211">
        <v>6</v>
      </c>
      <c r="J211" s="1">
        <f t="shared" si="85"/>
        <v>45664</v>
      </c>
    </row>
    <row r="212" spans="1:10" x14ac:dyDescent="0.2">
      <c r="A212" s="1">
        <v>45664</v>
      </c>
      <c r="B212" t="s">
        <v>139</v>
      </c>
      <c r="C212">
        <v>14.2</v>
      </c>
      <c r="D212" s="5">
        <f t="shared" si="82"/>
        <v>45664.591666666667</v>
      </c>
      <c r="E212" s="5">
        <f t="shared" si="83"/>
        <v>45664.675000000003</v>
      </c>
      <c r="F212">
        <f t="shared" si="84"/>
        <v>120.00000000349246</v>
      </c>
      <c r="G212" t="str">
        <f t="shared" si="86"/>
        <v>caffein</v>
      </c>
      <c r="H212" t="str">
        <f t="shared" si="81"/>
        <v>grey</v>
      </c>
      <c r="I212">
        <v>6</v>
      </c>
      <c r="J212" s="1">
        <f t="shared" si="85"/>
        <v>45664</v>
      </c>
    </row>
    <row r="213" spans="1:10" x14ac:dyDescent="0.2">
      <c r="A213" s="1">
        <v>45666</v>
      </c>
      <c r="B213" t="s">
        <v>120</v>
      </c>
      <c r="C213">
        <v>11.5</v>
      </c>
      <c r="D213" s="5">
        <f>A213+TIME(INT(C213), MOD(C213, 1)*60, 0)</f>
        <v>45666.479166666664</v>
      </c>
      <c r="E213" s="5">
        <f>D213+(1/12)</f>
        <v>45666.5625</v>
      </c>
      <c r="F213">
        <f>(E213-D213)*1440</f>
        <v>120.00000000349246</v>
      </c>
      <c r="G213" t="str">
        <f t="shared" si="86"/>
        <v>caffein</v>
      </c>
      <c r="H213" t="str">
        <f t="shared" si="81"/>
        <v>grey</v>
      </c>
      <c r="I213">
        <v>6</v>
      </c>
      <c r="J213" s="1">
        <f>INT(D213)</f>
        <v>45666</v>
      </c>
    </row>
    <row r="214" spans="1:10" x14ac:dyDescent="0.2">
      <c r="A214" s="1">
        <v>45666</v>
      </c>
      <c r="B214" t="s">
        <v>139</v>
      </c>
      <c r="C214">
        <v>16</v>
      </c>
      <c r="D214" s="5">
        <f>A214+TIME(INT(C214), MOD(C214, 1)*60, 0)</f>
        <v>45666.666666666664</v>
      </c>
      <c r="E214" s="5">
        <f>D214+(1/12)</f>
        <v>45666.75</v>
      </c>
      <c r="F214">
        <f>(E214-D214)*1440</f>
        <v>120.00000000349246</v>
      </c>
      <c r="G214" t="str">
        <f t="shared" si="86"/>
        <v>caffein</v>
      </c>
      <c r="H214" t="str">
        <f t="shared" si="81"/>
        <v>grey</v>
      </c>
      <c r="I214">
        <v>6</v>
      </c>
      <c r="J214" s="1">
        <f>INT(D214)</f>
        <v>45666</v>
      </c>
    </row>
    <row r="215" spans="1:10" x14ac:dyDescent="0.2">
      <c r="A215" s="1">
        <v>45673</v>
      </c>
      <c r="B215" t="s">
        <v>120</v>
      </c>
      <c r="C215">
        <v>13</v>
      </c>
      <c r="D215" s="5">
        <f>A215+TIME(INT(C215), MOD(C215, 1)*60, 0)</f>
        <v>45673.541666666664</v>
      </c>
      <c r="E215" s="5">
        <f>D215+(1/12)</f>
        <v>45673.625</v>
      </c>
      <c r="F215">
        <f>(E215-D215)*1440</f>
        <v>120.00000000349246</v>
      </c>
      <c r="G215" t="str">
        <f t="shared" si="86"/>
        <v>caffein</v>
      </c>
      <c r="H215" t="str">
        <f t="shared" si="81"/>
        <v>grey</v>
      </c>
      <c r="I215">
        <v>6</v>
      </c>
      <c r="J215" s="1">
        <f>INT(D215)</f>
        <v>45673</v>
      </c>
    </row>
    <row r="216" spans="1:10" x14ac:dyDescent="0.2">
      <c r="A216" s="1">
        <v>45673</v>
      </c>
      <c r="B216" t="s">
        <v>120</v>
      </c>
      <c r="C216">
        <v>16.399999999999999</v>
      </c>
      <c r="D216" s="5">
        <f>A216+TIME(INT(C216), MOD(C216, 1)*60, 0)</f>
        <v>45673.683333333334</v>
      </c>
      <c r="E216" s="5">
        <f>D216+(1/12)</f>
        <v>45673.76666666667</v>
      </c>
      <c r="F216">
        <f>(E216-D216)*1440</f>
        <v>120.00000000349246</v>
      </c>
      <c r="G216" t="str">
        <f t="shared" ref="G216:G217" si="87">IF(A216&gt;0,"caffein",0)</f>
        <v>caffein</v>
      </c>
      <c r="H216" t="str">
        <f t="shared" ref="H216:H217" si="88">IF(G216="caffein","grey","red")</f>
        <v>grey</v>
      </c>
      <c r="I216">
        <v>6</v>
      </c>
      <c r="J216" s="1">
        <f>INT(D216)</f>
        <v>45673</v>
      </c>
    </row>
    <row r="217" spans="1:10" x14ac:dyDescent="0.2">
      <c r="A217" s="1">
        <v>45681</v>
      </c>
      <c r="B217" t="s">
        <v>120</v>
      </c>
      <c r="C217">
        <v>11.7</v>
      </c>
      <c r="D217" s="5">
        <f>A217+TIME(INT(C217), MOD(C217, 1)*60, 0)</f>
        <v>45681.487500000003</v>
      </c>
      <c r="E217" s="5">
        <f>D217+(1/12)</f>
        <v>45681.570833333339</v>
      </c>
      <c r="F217">
        <f>(E217-D217)*1440</f>
        <v>120.00000000349246</v>
      </c>
      <c r="G217" t="str">
        <f t="shared" si="87"/>
        <v>caffein</v>
      </c>
      <c r="H217" t="str">
        <f t="shared" si="88"/>
        <v>grey</v>
      </c>
      <c r="I217">
        <v>6</v>
      </c>
      <c r="J217" s="1">
        <f>INT(D217)</f>
        <v>45681</v>
      </c>
    </row>
    <row r="218" spans="1:10" x14ac:dyDescent="0.2">
      <c r="A218" s="1">
        <v>45681</v>
      </c>
      <c r="B218" t="s">
        <v>120</v>
      </c>
      <c r="C218">
        <v>13.9</v>
      </c>
      <c r="D218" s="5">
        <f>A218+TIME(INT(C218), MOD(C218, 1)*60, 0)</f>
        <v>45681.57916666667</v>
      </c>
      <c r="E218" s="5">
        <f>D218+(1/12)</f>
        <v>45681.662500000006</v>
      </c>
      <c r="F218">
        <f>(E218-D218)*1440</f>
        <v>120.00000000349246</v>
      </c>
      <c r="G218" t="str">
        <f t="shared" ref="G218" si="89">IF(A218&gt;0,"caffein",0)</f>
        <v>caffein</v>
      </c>
      <c r="H218" t="str">
        <f t="shared" ref="H218" si="90">IF(G218="caffein","grey","red")</f>
        <v>grey</v>
      </c>
      <c r="I218">
        <v>6</v>
      </c>
      <c r="J218" s="1">
        <f>INT(D218)</f>
        <v>45681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34"/>
  <sheetViews>
    <sheetView tabSelected="1" topLeftCell="A4050" zoomScaleNormal="70" workbookViewId="0">
      <selection activeCell="K4091" sqref="K4091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>IF(J711=0, 0, (K711-J711)*1440)</f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5">IF(J712=0, 0, (K712-J712)*1440)</f>
        <v>0</v>
      </c>
      <c r="J712" s="11"/>
      <c r="K712" s="11"/>
      <c r="L712">
        <f t="shared" ref="L712:L743" si="66">IF(I712&gt;0, G712, 0)</f>
        <v>0</v>
      </c>
      <c r="M712" s="5">
        <f t="shared" ref="M712:M743" si="67">IF(I712=0,0,A712+J712)</f>
        <v>0</v>
      </c>
      <c r="N712" s="5">
        <f t="shared" ref="N712:N743" si="68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69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5"/>
        <v>9.9999999999999645</v>
      </c>
      <c r="J713" s="11">
        <v>0.44791666666666669</v>
      </c>
      <c r="K713" s="11">
        <v>0.4548611111111111</v>
      </c>
      <c r="L713">
        <f t="shared" si="66"/>
        <v>18</v>
      </c>
      <c r="M713" s="5">
        <f t="shared" si="67"/>
        <v>45407.447916666664</v>
      </c>
      <c r="N713" s="5">
        <f t="shared" si="68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69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5"/>
        <v>5.0000000000000622</v>
      </c>
      <c r="J714" s="11">
        <v>0.41319444444444442</v>
      </c>
      <c r="K714" s="11">
        <v>0.41666666666666669</v>
      </c>
      <c r="L714">
        <f t="shared" si="66"/>
        <v>18</v>
      </c>
      <c r="M714" s="5">
        <f t="shared" si="67"/>
        <v>45407.413194444445</v>
      </c>
      <c r="N714" s="5">
        <f t="shared" si="68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69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5"/>
        <v>4.9999999999999822</v>
      </c>
      <c r="J715" s="11">
        <v>0.3576388888888889</v>
      </c>
      <c r="K715" s="11">
        <v>0.3611111111111111</v>
      </c>
      <c r="L715">
        <f t="shared" si="66"/>
        <v>18</v>
      </c>
      <c r="M715" s="5">
        <f t="shared" si="67"/>
        <v>45407.357638888891</v>
      </c>
      <c r="N715" s="5">
        <f t="shared" si="68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69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5"/>
        <v>15.000000000000027</v>
      </c>
      <c r="J716" s="11">
        <v>0.3611111111111111</v>
      </c>
      <c r="K716" s="11">
        <v>0.37152777777777779</v>
      </c>
      <c r="L716">
        <f t="shared" si="66"/>
        <v>16</v>
      </c>
      <c r="M716" s="5">
        <f t="shared" si="67"/>
        <v>45407.361111111109</v>
      </c>
      <c r="N716" s="5">
        <f t="shared" si="68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69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5"/>
        <v>0</v>
      </c>
      <c r="J717" s="11"/>
      <c r="K717" s="11"/>
      <c r="L717">
        <f t="shared" si="66"/>
        <v>0</v>
      </c>
      <c r="M717" s="5">
        <f t="shared" si="67"/>
        <v>0</v>
      </c>
      <c r="N717" s="5">
        <f t="shared" si="68"/>
        <v>0</v>
      </c>
      <c r="O717" t="s">
        <v>56</v>
      </c>
      <c r="P717" t="s">
        <v>57</v>
      </c>
      <c r="Q717">
        <v>0</v>
      </c>
      <c r="R717">
        <v>0</v>
      </c>
      <c r="S717">
        <f t="shared" si="69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5"/>
        <v>0</v>
      </c>
      <c r="J718" s="11"/>
      <c r="K718" s="11"/>
      <c r="L718">
        <f t="shared" si="66"/>
        <v>0</v>
      </c>
      <c r="M718" s="5">
        <f t="shared" si="67"/>
        <v>0</v>
      </c>
      <c r="N718" s="5">
        <f t="shared" si="68"/>
        <v>0</v>
      </c>
      <c r="O718" t="s">
        <v>56</v>
      </c>
      <c r="P718" t="s">
        <v>57</v>
      </c>
      <c r="Q718">
        <v>0</v>
      </c>
      <c r="R718">
        <v>0</v>
      </c>
      <c r="S718">
        <f t="shared" si="69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5"/>
        <v>0</v>
      </c>
      <c r="J719" s="11"/>
      <c r="K719" s="11"/>
      <c r="L719">
        <f t="shared" si="66"/>
        <v>0</v>
      </c>
      <c r="M719" s="5">
        <f t="shared" si="67"/>
        <v>0</v>
      </c>
      <c r="N719" s="5">
        <f t="shared" si="68"/>
        <v>0</v>
      </c>
      <c r="O719" t="s">
        <v>56</v>
      </c>
      <c r="P719" t="s">
        <v>57</v>
      </c>
      <c r="Q719">
        <v>0</v>
      </c>
      <c r="R719">
        <v>0</v>
      </c>
      <c r="S719">
        <f t="shared" si="69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5"/>
        <v>0</v>
      </c>
      <c r="J720" s="11"/>
      <c r="K720" s="11"/>
      <c r="L720">
        <f t="shared" si="66"/>
        <v>0</v>
      </c>
      <c r="M720" s="5">
        <f t="shared" si="67"/>
        <v>0</v>
      </c>
      <c r="N720" s="5">
        <f t="shared" si="68"/>
        <v>0</v>
      </c>
      <c r="O720" t="s">
        <v>56</v>
      </c>
      <c r="P720" t="s">
        <v>57</v>
      </c>
      <c r="Q720">
        <v>0</v>
      </c>
      <c r="R720">
        <v>0</v>
      </c>
      <c r="S720">
        <f t="shared" si="69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5"/>
        <v>0</v>
      </c>
      <c r="J721" s="11"/>
      <c r="K721" s="11"/>
      <c r="L721">
        <f t="shared" si="66"/>
        <v>0</v>
      </c>
      <c r="M721" s="5">
        <f t="shared" si="67"/>
        <v>0</v>
      </c>
      <c r="N721" s="5">
        <f t="shared" si="68"/>
        <v>0</v>
      </c>
      <c r="O721" t="s">
        <v>56</v>
      </c>
      <c r="P721" t="s">
        <v>57</v>
      </c>
      <c r="Q721">
        <v>0</v>
      </c>
      <c r="R721">
        <v>0</v>
      </c>
      <c r="S721">
        <f t="shared" si="69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5"/>
        <v>9.9999999999999645</v>
      </c>
      <c r="J722" s="11">
        <v>0.43402777777777779</v>
      </c>
      <c r="K722" s="11">
        <v>0.44097222222222221</v>
      </c>
      <c r="L722">
        <f t="shared" si="66"/>
        <v>8</v>
      </c>
      <c r="M722" s="5">
        <f t="shared" si="67"/>
        <v>45407.434027777781</v>
      </c>
      <c r="N722" s="5">
        <f t="shared" si="68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69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5"/>
        <v>0</v>
      </c>
      <c r="J723" s="11"/>
      <c r="K723" s="11"/>
      <c r="L723">
        <f t="shared" si="66"/>
        <v>0</v>
      </c>
      <c r="M723" s="5">
        <f t="shared" si="67"/>
        <v>0</v>
      </c>
      <c r="N723" s="5">
        <f t="shared" si="68"/>
        <v>0</v>
      </c>
      <c r="O723" t="s">
        <v>56</v>
      </c>
      <c r="P723" t="s">
        <v>57</v>
      </c>
      <c r="Q723">
        <v>0</v>
      </c>
      <c r="R723">
        <v>0</v>
      </c>
      <c r="S723">
        <f t="shared" si="69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5"/>
        <v>0</v>
      </c>
      <c r="J724" s="11"/>
      <c r="K724" s="11"/>
      <c r="L724">
        <f t="shared" si="66"/>
        <v>0</v>
      </c>
      <c r="M724" s="5">
        <f t="shared" si="67"/>
        <v>0</v>
      </c>
      <c r="N724" s="5">
        <f t="shared" si="68"/>
        <v>0</v>
      </c>
      <c r="O724" t="s">
        <v>56</v>
      </c>
      <c r="P724" t="s">
        <v>57</v>
      </c>
      <c r="Q724">
        <v>0</v>
      </c>
      <c r="R724">
        <v>0</v>
      </c>
      <c r="S724">
        <f t="shared" si="69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5"/>
        <v>9.9999999999999645</v>
      </c>
      <c r="J725" s="11">
        <v>0.5</v>
      </c>
      <c r="K725" s="11">
        <v>0.50694444444444442</v>
      </c>
      <c r="L725">
        <f t="shared" si="66"/>
        <v>8</v>
      </c>
      <c r="M725" s="5">
        <f t="shared" si="67"/>
        <v>45407.5</v>
      </c>
      <c r="N725" s="5">
        <f t="shared" si="68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69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5"/>
        <v>0</v>
      </c>
      <c r="J726" s="11"/>
      <c r="K726" s="11"/>
      <c r="L726">
        <f t="shared" si="66"/>
        <v>0</v>
      </c>
      <c r="M726" s="5">
        <f t="shared" si="67"/>
        <v>0</v>
      </c>
      <c r="N726" s="5">
        <f t="shared" si="68"/>
        <v>0</v>
      </c>
      <c r="O726" t="s">
        <v>56</v>
      </c>
      <c r="P726" t="s">
        <v>57</v>
      </c>
      <c r="Q726">
        <v>0</v>
      </c>
      <c r="R726">
        <v>0</v>
      </c>
      <c r="S726">
        <f t="shared" si="69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5"/>
        <v>0</v>
      </c>
      <c r="J727" s="11"/>
      <c r="K727" s="11"/>
      <c r="L727">
        <f t="shared" si="66"/>
        <v>0</v>
      </c>
      <c r="M727" s="5">
        <f t="shared" si="67"/>
        <v>0</v>
      </c>
      <c r="N727" s="5">
        <f t="shared" si="68"/>
        <v>0</v>
      </c>
      <c r="O727" t="s">
        <v>56</v>
      </c>
      <c r="P727" t="s">
        <v>57</v>
      </c>
      <c r="Q727">
        <v>0</v>
      </c>
      <c r="R727">
        <v>0</v>
      </c>
      <c r="S727">
        <f t="shared" si="69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5"/>
        <v>0</v>
      </c>
      <c r="J728" s="11"/>
      <c r="K728" s="11"/>
      <c r="L728">
        <f t="shared" si="66"/>
        <v>0</v>
      </c>
      <c r="M728" s="5">
        <f t="shared" si="67"/>
        <v>0</v>
      </c>
      <c r="N728" s="5">
        <f t="shared" si="68"/>
        <v>0</v>
      </c>
      <c r="O728" t="s">
        <v>56</v>
      </c>
      <c r="P728" t="s">
        <v>57</v>
      </c>
      <c r="Q728">
        <v>0</v>
      </c>
      <c r="R728">
        <v>0</v>
      </c>
      <c r="S728">
        <f t="shared" si="69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5"/>
        <v>0</v>
      </c>
      <c r="J729" s="11"/>
      <c r="K729" s="11"/>
      <c r="L729">
        <f t="shared" si="66"/>
        <v>0</v>
      </c>
      <c r="M729" s="5">
        <f t="shared" si="67"/>
        <v>0</v>
      </c>
      <c r="N729" s="5">
        <f t="shared" si="68"/>
        <v>0</v>
      </c>
      <c r="O729" t="s">
        <v>56</v>
      </c>
      <c r="P729" t="s">
        <v>57</v>
      </c>
      <c r="Q729">
        <v>0</v>
      </c>
      <c r="R729">
        <v>0</v>
      </c>
      <c r="S729">
        <f t="shared" si="69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5"/>
        <v>0</v>
      </c>
      <c r="J730" s="11"/>
      <c r="K730" s="11"/>
      <c r="L730">
        <f t="shared" si="66"/>
        <v>0</v>
      </c>
      <c r="M730" s="5">
        <f t="shared" si="67"/>
        <v>0</v>
      </c>
      <c r="N730" s="5">
        <f t="shared" si="68"/>
        <v>0</v>
      </c>
      <c r="O730" t="s">
        <v>56</v>
      </c>
      <c r="P730" t="s">
        <v>71</v>
      </c>
      <c r="Q730">
        <v>0</v>
      </c>
      <c r="R730">
        <v>0</v>
      </c>
      <c r="S730">
        <f t="shared" si="69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5"/>
        <v>90</v>
      </c>
      <c r="J731" s="11">
        <v>0.42708333333333331</v>
      </c>
      <c r="K731" s="11">
        <v>0.48958333333333331</v>
      </c>
      <c r="L731">
        <f t="shared" si="66"/>
        <v>5</v>
      </c>
      <c r="M731" s="5">
        <f t="shared" si="67"/>
        <v>45407.427083333336</v>
      </c>
      <c r="N731" s="5">
        <f t="shared" si="68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69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5"/>
        <v>90</v>
      </c>
      <c r="J732" s="11">
        <v>0.35416666666666669</v>
      </c>
      <c r="K732" s="11">
        <v>0.41666666666666669</v>
      </c>
      <c r="L732">
        <f t="shared" si="66"/>
        <v>5</v>
      </c>
      <c r="M732" s="5">
        <f t="shared" si="67"/>
        <v>45407.354166666664</v>
      </c>
      <c r="N732" s="5">
        <f t="shared" si="68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69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5"/>
        <v>90</v>
      </c>
      <c r="J733" s="11">
        <v>0.51041666666666663</v>
      </c>
      <c r="K733" s="11">
        <v>0.57291666666666663</v>
      </c>
      <c r="L733">
        <f t="shared" si="66"/>
        <v>5</v>
      </c>
      <c r="M733" s="5">
        <f t="shared" si="67"/>
        <v>45407.510416666664</v>
      </c>
      <c r="N733" s="5">
        <f t="shared" si="68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69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5"/>
        <v>0</v>
      </c>
      <c r="J734" s="11"/>
      <c r="K734" s="11"/>
      <c r="L734">
        <f t="shared" si="66"/>
        <v>0</v>
      </c>
      <c r="M734" s="5">
        <f t="shared" si="67"/>
        <v>0</v>
      </c>
      <c r="N734" s="5">
        <f t="shared" si="68"/>
        <v>0</v>
      </c>
      <c r="O734" t="s">
        <v>56</v>
      </c>
      <c r="P734" t="s">
        <v>57</v>
      </c>
      <c r="Q734">
        <v>0</v>
      </c>
      <c r="R734">
        <v>0</v>
      </c>
      <c r="S734">
        <f t="shared" si="69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5"/>
        <v>0</v>
      </c>
      <c r="J735" s="11"/>
      <c r="K735" s="11"/>
      <c r="L735">
        <f t="shared" si="66"/>
        <v>0</v>
      </c>
      <c r="M735" s="5">
        <f t="shared" si="67"/>
        <v>0</v>
      </c>
      <c r="N735" s="5">
        <f t="shared" si="68"/>
        <v>0</v>
      </c>
      <c r="O735" t="s">
        <v>56</v>
      </c>
      <c r="P735" t="s">
        <v>57</v>
      </c>
      <c r="Q735">
        <v>0</v>
      </c>
      <c r="R735">
        <v>0</v>
      </c>
      <c r="S735">
        <f t="shared" si="69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5"/>
        <v>0</v>
      </c>
      <c r="J736" s="11"/>
      <c r="K736" s="11"/>
      <c r="L736">
        <f t="shared" si="66"/>
        <v>0</v>
      </c>
      <c r="M736" s="5">
        <f t="shared" si="67"/>
        <v>0</v>
      </c>
      <c r="N736" s="5">
        <f t="shared" si="68"/>
        <v>0</v>
      </c>
      <c r="O736" t="s">
        <v>56</v>
      </c>
      <c r="P736" t="s">
        <v>57</v>
      </c>
      <c r="Q736">
        <v>0</v>
      </c>
      <c r="R736">
        <v>0</v>
      </c>
      <c r="S736">
        <f t="shared" si="69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5"/>
        <v>0</v>
      </c>
      <c r="J737" s="11"/>
      <c r="K737" s="11"/>
      <c r="L737">
        <f t="shared" si="66"/>
        <v>0</v>
      </c>
      <c r="M737" s="5">
        <f t="shared" si="67"/>
        <v>0</v>
      </c>
      <c r="N737" s="5">
        <f t="shared" si="68"/>
        <v>0</v>
      </c>
      <c r="O737" t="s">
        <v>56</v>
      </c>
      <c r="P737" t="s">
        <v>57</v>
      </c>
      <c r="Q737">
        <v>0</v>
      </c>
      <c r="R737">
        <v>0</v>
      </c>
      <c r="S737">
        <f t="shared" si="69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5"/>
        <v>0</v>
      </c>
      <c r="J738" s="11"/>
      <c r="K738" s="11"/>
      <c r="L738">
        <f t="shared" si="66"/>
        <v>0</v>
      </c>
      <c r="M738" s="5">
        <f t="shared" si="67"/>
        <v>0</v>
      </c>
      <c r="N738" s="5">
        <f t="shared" si="68"/>
        <v>0</v>
      </c>
      <c r="O738" t="s">
        <v>56</v>
      </c>
      <c r="P738" t="s">
        <v>57</v>
      </c>
      <c r="Q738">
        <v>0</v>
      </c>
      <c r="R738">
        <v>0</v>
      </c>
      <c r="S738">
        <f t="shared" si="69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5"/>
        <v>0</v>
      </c>
      <c r="J739" s="11"/>
      <c r="K739" s="11"/>
      <c r="L739">
        <f t="shared" si="66"/>
        <v>0</v>
      </c>
      <c r="M739" s="5">
        <f t="shared" si="67"/>
        <v>0</v>
      </c>
      <c r="N739" s="5">
        <f t="shared" si="68"/>
        <v>0</v>
      </c>
      <c r="O739" t="s">
        <v>56</v>
      </c>
      <c r="P739" t="s">
        <v>57</v>
      </c>
      <c r="Q739">
        <v>0</v>
      </c>
      <c r="R739">
        <v>0</v>
      </c>
      <c r="S739">
        <f t="shared" si="69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5"/>
        <v>0</v>
      </c>
      <c r="J740" s="11"/>
      <c r="K740" s="11"/>
      <c r="L740">
        <f t="shared" si="66"/>
        <v>0</v>
      </c>
      <c r="M740" s="5">
        <f t="shared" si="67"/>
        <v>0</v>
      </c>
      <c r="N740" s="5">
        <f t="shared" si="68"/>
        <v>0</v>
      </c>
      <c r="O740" t="s">
        <v>56</v>
      </c>
      <c r="P740" t="s">
        <v>57</v>
      </c>
      <c r="Q740">
        <v>0</v>
      </c>
      <c r="R740">
        <v>0</v>
      </c>
      <c r="S740">
        <f t="shared" si="69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5"/>
        <v>9.9999999999999645</v>
      </c>
      <c r="J741" s="11">
        <v>0.38541666666666669</v>
      </c>
      <c r="K741" s="11">
        <v>0.3923611111111111</v>
      </c>
      <c r="L741">
        <f t="shared" si="66"/>
        <v>3</v>
      </c>
      <c r="M741" s="5">
        <f t="shared" si="67"/>
        <v>45407.385416666664</v>
      </c>
      <c r="N741" s="5">
        <f t="shared" si="68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69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5"/>
        <v>0</v>
      </c>
      <c r="L742">
        <f t="shared" si="66"/>
        <v>0</v>
      </c>
      <c r="M742" s="5">
        <f t="shared" si="67"/>
        <v>0</v>
      </c>
      <c r="N742" s="5">
        <f t="shared" si="68"/>
        <v>0</v>
      </c>
      <c r="O742" t="s">
        <v>56</v>
      </c>
      <c r="P742" t="s">
        <v>57</v>
      </c>
      <c r="Q742">
        <v>0</v>
      </c>
      <c r="R742">
        <v>0</v>
      </c>
      <c r="S742">
        <f t="shared" si="69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5"/>
        <v>0</v>
      </c>
      <c r="J743" s="11"/>
      <c r="K743" s="11"/>
      <c r="L743">
        <f t="shared" si="66"/>
        <v>0</v>
      </c>
      <c r="M743" s="5">
        <f t="shared" si="67"/>
        <v>0</v>
      </c>
      <c r="N743" s="5">
        <f t="shared" si="68"/>
        <v>0</v>
      </c>
      <c r="O743" t="s">
        <v>56</v>
      </c>
      <c r="P743" t="s">
        <v>57</v>
      </c>
      <c r="Q743">
        <v>0</v>
      </c>
      <c r="R743">
        <v>0</v>
      </c>
      <c r="S743">
        <f t="shared" si="69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0">IF(J744=0, 0, (K744-J744)*1440)</f>
        <v>0</v>
      </c>
      <c r="J744" s="11"/>
      <c r="K744" s="11"/>
      <c r="L744">
        <f t="shared" ref="L744:L763" si="71">IF(I744&gt;0, G744, 0)</f>
        <v>0</v>
      </c>
      <c r="M744" s="5">
        <f t="shared" ref="M744:M763" si="72">IF(I744=0,0,A744+J744)</f>
        <v>0</v>
      </c>
      <c r="N744" s="5">
        <f t="shared" ref="N744:N763" si="73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4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0"/>
        <v>0</v>
      </c>
      <c r="K745" s="11"/>
      <c r="L745">
        <f t="shared" si="71"/>
        <v>0</v>
      </c>
      <c r="M745" s="5">
        <f t="shared" si="72"/>
        <v>0</v>
      </c>
      <c r="N745" s="5">
        <f t="shared" si="73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4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0"/>
        <v>0</v>
      </c>
      <c r="J746" s="11"/>
      <c r="K746" s="11"/>
      <c r="L746">
        <f t="shared" si="71"/>
        <v>0</v>
      </c>
      <c r="M746" s="5">
        <f t="shared" si="72"/>
        <v>0</v>
      </c>
      <c r="N746" s="5">
        <f t="shared" si="73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4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0"/>
        <v>10.000000000000044</v>
      </c>
      <c r="J747" s="11">
        <v>0.4548611111111111</v>
      </c>
      <c r="K747" s="11">
        <v>0.46180555555555558</v>
      </c>
      <c r="L747">
        <f t="shared" si="71"/>
        <v>3</v>
      </c>
      <c r="M747" s="5">
        <f t="shared" si="72"/>
        <v>45407.454861111109</v>
      </c>
      <c r="N747" s="5">
        <f t="shared" si="73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4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0"/>
        <v>0</v>
      </c>
      <c r="J748" s="11"/>
      <c r="K748" s="11"/>
      <c r="L748">
        <f t="shared" si="71"/>
        <v>0</v>
      </c>
      <c r="M748" s="5">
        <f t="shared" si="72"/>
        <v>0</v>
      </c>
      <c r="N748" s="5">
        <f t="shared" si="73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4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0"/>
        <v>0</v>
      </c>
      <c r="J749" s="11"/>
      <c r="K749" s="11"/>
      <c r="L749">
        <f t="shared" si="71"/>
        <v>0</v>
      </c>
      <c r="M749" s="5">
        <f t="shared" si="72"/>
        <v>0</v>
      </c>
      <c r="N749" s="5">
        <f t="shared" si="73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4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0"/>
        <v>0</v>
      </c>
      <c r="J750" s="11"/>
      <c r="K750" s="11"/>
      <c r="L750">
        <f t="shared" si="71"/>
        <v>0</v>
      </c>
      <c r="M750" s="5">
        <f t="shared" si="72"/>
        <v>0</v>
      </c>
      <c r="N750" s="5">
        <f t="shared" si="73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4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0"/>
        <v>0</v>
      </c>
      <c r="J751" s="11"/>
      <c r="K751" s="11"/>
      <c r="L751">
        <f t="shared" si="71"/>
        <v>0</v>
      </c>
      <c r="M751" s="5">
        <f t="shared" si="72"/>
        <v>0</v>
      </c>
      <c r="N751" s="5">
        <f t="shared" si="73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4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0"/>
        <v>0</v>
      </c>
      <c r="L752">
        <f t="shared" si="71"/>
        <v>0</v>
      </c>
      <c r="M752" s="5">
        <f t="shared" si="72"/>
        <v>0</v>
      </c>
      <c r="N752" s="5">
        <f t="shared" si="73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4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0"/>
        <v>0</v>
      </c>
      <c r="J753" s="11"/>
      <c r="K753" s="11"/>
      <c r="L753">
        <f t="shared" si="71"/>
        <v>0</v>
      </c>
      <c r="M753" s="5">
        <f t="shared" si="72"/>
        <v>0</v>
      </c>
      <c r="N753" s="5">
        <f t="shared" si="73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4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0"/>
        <v>0</v>
      </c>
      <c r="J754" s="11"/>
      <c r="K754" s="11"/>
      <c r="L754">
        <f t="shared" si="71"/>
        <v>0</v>
      </c>
      <c r="M754" s="5">
        <f t="shared" si="72"/>
        <v>0</v>
      </c>
      <c r="N754" s="5">
        <f t="shared" si="73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4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0"/>
        <v>49.999999999999986</v>
      </c>
      <c r="J755" s="11">
        <v>0.3125</v>
      </c>
      <c r="K755" s="11">
        <v>0.34722222222222221</v>
      </c>
      <c r="L755">
        <f t="shared" si="71"/>
        <v>2</v>
      </c>
      <c r="M755" s="5">
        <f t="shared" si="72"/>
        <v>45407.3125</v>
      </c>
      <c r="N755" s="5">
        <f t="shared" si="73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4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0"/>
        <v>0</v>
      </c>
      <c r="J756" s="11"/>
      <c r="K756" s="11"/>
      <c r="L756">
        <f t="shared" si="71"/>
        <v>0</v>
      </c>
      <c r="M756" s="5">
        <f t="shared" si="72"/>
        <v>0</v>
      </c>
      <c r="N756" s="5">
        <f t="shared" si="73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4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0"/>
        <v>0</v>
      </c>
      <c r="J757" s="11"/>
      <c r="K757" s="11"/>
      <c r="L757">
        <f t="shared" si="71"/>
        <v>0</v>
      </c>
      <c r="M757" s="5">
        <f t="shared" si="72"/>
        <v>0</v>
      </c>
      <c r="N757" s="5">
        <f t="shared" si="73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4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0"/>
        <v>0</v>
      </c>
      <c r="J758" s="11"/>
      <c r="K758" s="11"/>
      <c r="L758">
        <f t="shared" si="71"/>
        <v>0</v>
      </c>
      <c r="M758" s="5">
        <f t="shared" si="72"/>
        <v>0</v>
      </c>
      <c r="N758" s="5">
        <f t="shared" si="73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4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0"/>
        <v>0</v>
      </c>
      <c r="J759" s="11"/>
      <c r="K759" s="11"/>
      <c r="L759">
        <f t="shared" si="71"/>
        <v>0</v>
      </c>
      <c r="M759" s="5">
        <f t="shared" si="72"/>
        <v>0</v>
      </c>
      <c r="N759" s="5">
        <f t="shared" si="73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4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0"/>
        <v>0</v>
      </c>
      <c r="J760" s="11"/>
      <c r="K760" s="11"/>
      <c r="L760">
        <f t="shared" si="71"/>
        <v>0</v>
      </c>
      <c r="M760" s="5">
        <f t="shared" si="72"/>
        <v>0</v>
      </c>
      <c r="N760" s="5">
        <f t="shared" si="73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4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0"/>
        <v>0</v>
      </c>
      <c r="J761" s="11"/>
      <c r="K761" s="11"/>
      <c r="L761">
        <f t="shared" si="71"/>
        <v>0</v>
      </c>
      <c r="M761" s="5">
        <f t="shared" si="72"/>
        <v>0</v>
      </c>
      <c r="N761" s="5">
        <f t="shared" si="73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4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0"/>
        <v>9.9999999999999645</v>
      </c>
      <c r="J762" s="11">
        <v>0.34027777777777779</v>
      </c>
      <c r="K762" s="11">
        <v>0.34722222222222221</v>
      </c>
      <c r="L762">
        <f t="shared" si="71"/>
        <v>0</v>
      </c>
      <c r="M762" s="5">
        <f t="shared" si="72"/>
        <v>45407.340277777781</v>
      </c>
      <c r="N762" s="5">
        <f t="shared" si="73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4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0"/>
        <v>4.9999999999999822</v>
      </c>
      <c r="J763" s="11">
        <v>0.50694444444444442</v>
      </c>
      <c r="K763" s="11">
        <v>0.51041666666666663</v>
      </c>
      <c r="L763">
        <f t="shared" si="71"/>
        <v>0</v>
      </c>
      <c r="M763" s="5">
        <f t="shared" si="72"/>
        <v>45407.506944444445</v>
      </c>
      <c r="N763" s="5">
        <f t="shared" si="73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4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5">IF(J764=0, 0, (K764-J764)*1440)</f>
        <v>0</v>
      </c>
      <c r="J764" s="11"/>
      <c r="K764" s="11"/>
      <c r="L764">
        <f t="shared" ref="L764:L795" si="76">IF(I764&gt;0, G764, 0)</f>
        <v>0</v>
      </c>
      <c r="M764" s="5">
        <f t="shared" ref="M764:M795" si="77">IF(I764=0,0,A764+J764)</f>
        <v>0</v>
      </c>
      <c r="N764" s="5">
        <f t="shared" ref="N764:N795" si="78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79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5"/>
        <v>0</v>
      </c>
      <c r="J765" s="11"/>
      <c r="K765" s="11"/>
      <c r="L765">
        <f t="shared" si="76"/>
        <v>0</v>
      </c>
      <c r="M765" s="5">
        <f t="shared" si="77"/>
        <v>0</v>
      </c>
      <c r="N765" s="5">
        <f t="shared" si="78"/>
        <v>0</v>
      </c>
      <c r="O765" t="s">
        <v>56</v>
      </c>
      <c r="P765" t="s">
        <v>57</v>
      </c>
      <c r="Q765">
        <v>0</v>
      </c>
      <c r="R765">
        <v>0</v>
      </c>
      <c r="S765">
        <f t="shared" si="79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5"/>
        <v>0</v>
      </c>
      <c r="J766" s="11"/>
      <c r="K766" s="11"/>
      <c r="L766">
        <f t="shared" si="76"/>
        <v>0</v>
      </c>
      <c r="M766" s="5">
        <f t="shared" si="77"/>
        <v>0</v>
      </c>
      <c r="N766" s="5">
        <f t="shared" si="78"/>
        <v>0</v>
      </c>
      <c r="O766" t="s">
        <v>56</v>
      </c>
      <c r="P766" t="s">
        <v>57</v>
      </c>
      <c r="Q766">
        <v>0</v>
      </c>
      <c r="R766">
        <v>0</v>
      </c>
      <c r="S766">
        <f t="shared" si="79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5"/>
        <v>4.9999999999999822</v>
      </c>
      <c r="J767" s="11">
        <v>0.54166666666666663</v>
      </c>
      <c r="K767" s="11">
        <v>0.54513888888888884</v>
      </c>
      <c r="L767">
        <f t="shared" si="76"/>
        <v>16</v>
      </c>
      <c r="M767" s="5">
        <f t="shared" si="77"/>
        <v>45408.541666666664</v>
      </c>
      <c r="N767" s="5">
        <f t="shared" si="78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79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5"/>
        <v>0</v>
      </c>
      <c r="J768" s="11"/>
      <c r="K768" s="11"/>
      <c r="L768">
        <f t="shared" si="76"/>
        <v>0</v>
      </c>
      <c r="M768" s="5">
        <f t="shared" si="77"/>
        <v>0</v>
      </c>
      <c r="N768" s="5">
        <f t="shared" si="78"/>
        <v>0</v>
      </c>
      <c r="O768" t="s">
        <v>56</v>
      </c>
      <c r="P768" t="s">
        <v>57</v>
      </c>
      <c r="Q768">
        <v>0</v>
      </c>
      <c r="R768">
        <v>0</v>
      </c>
      <c r="S768">
        <f t="shared" si="79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5"/>
        <v>0</v>
      </c>
      <c r="J769" s="11"/>
      <c r="K769" s="11"/>
      <c r="L769">
        <f t="shared" si="76"/>
        <v>0</v>
      </c>
      <c r="M769" s="5">
        <f t="shared" si="77"/>
        <v>0</v>
      </c>
      <c r="N769" s="5">
        <f t="shared" si="78"/>
        <v>0</v>
      </c>
      <c r="O769" t="s">
        <v>56</v>
      </c>
      <c r="P769" t="s">
        <v>57</v>
      </c>
      <c r="Q769">
        <v>0</v>
      </c>
      <c r="R769">
        <v>0</v>
      </c>
      <c r="S769">
        <f t="shared" si="79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5"/>
        <v>0</v>
      </c>
      <c r="J770" s="11"/>
      <c r="K770" s="11"/>
      <c r="L770">
        <f t="shared" si="76"/>
        <v>0</v>
      </c>
      <c r="M770" s="5">
        <f t="shared" si="77"/>
        <v>0</v>
      </c>
      <c r="N770" s="5">
        <f t="shared" si="78"/>
        <v>0</v>
      </c>
      <c r="O770" t="s">
        <v>56</v>
      </c>
      <c r="P770" t="s">
        <v>57</v>
      </c>
      <c r="Q770">
        <v>0</v>
      </c>
      <c r="R770">
        <v>0</v>
      </c>
      <c r="S770">
        <f t="shared" si="79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5"/>
        <v>0</v>
      </c>
      <c r="J771" s="11"/>
      <c r="K771" s="11"/>
      <c r="L771">
        <f t="shared" si="76"/>
        <v>0</v>
      </c>
      <c r="M771" s="5">
        <f t="shared" si="77"/>
        <v>0</v>
      </c>
      <c r="N771" s="5">
        <f t="shared" si="78"/>
        <v>0</v>
      </c>
      <c r="O771" t="s">
        <v>56</v>
      </c>
      <c r="P771" t="s">
        <v>57</v>
      </c>
      <c r="Q771">
        <v>0</v>
      </c>
      <c r="R771">
        <v>0</v>
      </c>
      <c r="S771">
        <f t="shared" si="79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5"/>
        <v>0</v>
      </c>
      <c r="J772" s="11"/>
      <c r="K772" s="11"/>
      <c r="L772">
        <f t="shared" si="76"/>
        <v>0</v>
      </c>
      <c r="M772" s="5">
        <f t="shared" si="77"/>
        <v>0</v>
      </c>
      <c r="N772" s="5">
        <f t="shared" si="78"/>
        <v>0</v>
      </c>
      <c r="O772" t="s">
        <v>56</v>
      </c>
      <c r="P772" t="s">
        <v>57</v>
      </c>
      <c r="Q772">
        <v>0</v>
      </c>
      <c r="R772">
        <v>0</v>
      </c>
      <c r="S772">
        <f t="shared" si="79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5"/>
        <v>540</v>
      </c>
      <c r="J773" s="11">
        <v>0.58333333333333337</v>
      </c>
      <c r="K773" s="11">
        <v>0.95833333333333337</v>
      </c>
      <c r="L773">
        <f t="shared" si="76"/>
        <v>5</v>
      </c>
      <c r="M773" s="5">
        <f t="shared" si="77"/>
        <v>45408.583333333336</v>
      </c>
      <c r="N773" s="5">
        <f t="shared" si="78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79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5"/>
        <v>0</v>
      </c>
      <c r="J774" s="11"/>
      <c r="K774" s="11"/>
      <c r="L774">
        <f t="shared" si="76"/>
        <v>0</v>
      </c>
      <c r="M774" s="5">
        <f t="shared" si="77"/>
        <v>0</v>
      </c>
      <c r="N774" s="5">
        <f t="shared" si="78"/>
        <v>0</v>
      </c>
      <c r="O774" t="s">
        <v>56</v>
      </c>
      <c r="P774" t="s">
        <v>57</v>
      </c>
      <c r="Q774">
        <v>0</v>
      </c>
      <c r="R774">
        <v>0</v>
      </c>
      <c r="S774">
        <f t="shared" si="79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5"/>
        <v>90</v>
      </c>
      <c r="J775" s="11">
        <v>0.51041666666666663</v>
      </c>
      <c r="K775" s="11">
        <v>0.57291666666666663</v>
      </c>
      <c r="L775">
        <f t="shared" si="76"/>
        <v>5</v>
      </c>
      <c r="M775" s="5">
        <f t="shared" si="77"/>
        <v>45408.510416666664</v>
      </c>
      <c r="N775" s="5">
        <f t="shared" si="78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79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5"/>
        <v>90</v>
      </c>
      <c r="J776" s="11">
        <v>0.42708333333333331</v>
      </c>
      <c r="K776" s="11">
        <v>0.48958333333333331</v>
      </c>
      <c r="L776">
        <f t="shared" si="76"/>
        <v>5</v>
      </c>
      <c r="M776" s="5">
        <f t="shared" si="77"/>
        <v>45408.427083333336</v>
      </c>
      <c r="N776" s="5">
        <f t="shared" si="78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79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5"/>
        <v>0</v>
      </c>
      <c r="J777" s="11"/>
      <c r="K777" s="11"/>
      <c r="L777">
        <f t="shared" si="76"/>
        <v>0</v>
      </c>
      <c r="M777" s="5">
        <f t="shared" si="77"/>
        <v>0</v>
      </c>
      <c r="N777" s="5">
        <f t="shared" si="78"/>
        <v>0</v>
      </c>
      <c r="O777" t="s">
        <v>56</v>
      </c>
      <c r="P777" t="s">
        <v>57</v>
      </c>
      <c r="Q777">
        <v>0</v>
      </c>
      <c r="R777">
        <v>0</v>
      </c>
      <c r="S777">
        <f t="shared" si="79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5"/>
        <v>0</v>
      </c>
      <c r="J778" s="11"/>
      <c r="K778" s="11"/>
      <c r="L778">
        <f t="shared" si="76"/>
        <v>0</v>
      </c>
      <c r="M778" s="5">
        <f t="shared" si="77"/>
        <v>0</v>
      </c>
      <c r="N778" s="5">
        <f t="shared" si="78"/>
        <v>0</v>
      </c>
      <c r="O778" t="s">
        <v>56</v>
      </c>
      <c r="P778" t="s">
        <v>57</v>
      </c>
      <c r="Q778">
        <v>0</v>
      </c>
      <c r="R778">
        <v>0</v>
      </c>
      <c r="S778">
        <f t="shared" si="79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5"/>
        <v>0</v>
      </c>
      <c r="J779" s="11"/>
      <c r="K779" s="11"/>
      <c r="L779">
        <f t="shared" si="76"/>
        <v>0</v>
      </c>
      <c r="M779" s="5">
        <f t="shared" si="77"/>
        <v>0</v>
      </c>
      <c r="N779" s="5">
        <f t="shared" si="78"/>
        <v>0</v>
      </c>
      <c r="O779" t="s">
        <v>56</v>
      </c>
      <c r="P779" t="s">
        <v>57</v>
      </c>
      <c r="Q779">
        <v>0</v>
      </c>
      <c r="R779">
        <v>0</v>
      </c>
      <c r="S779">
        <f t="shared" si="79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5"/>
        <v>0</v>
      </c>
      <c r="J780" s="11"/>
      <c r="K780" s="11"/>
      <c r="L780">
        <f t="shared" si="76"/>
        <v>0</v>
      </c>
      <c r="M780" s="5">
        <f t="shared" si="77"/>
        <v>0</v>
      </c>
      <c r="N780" s="5">
        <f t="shared" si="78"/>
        <v>0</v>
      </c>
      <c r="O780" t="s">
        <v>56</v>
      </c>
      <c r="P780" t="s">
        <v>57</v>
      </c>
      <c r="Q780">
        <v>0</v>
      </c>
      <c r="R780">
        <v>0</v>
      </c>
      <c r="S780">
        <f t="shared" si="79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5"/>
        <v>0</v>
      </c>
      <c r="J781" s="11"/>
      <c r="K781" s="11"/>
      <c r="L781">
        <f t="shared" si="76"/>
        <v>0</v>
      </c>
      <c r="M781" s="5">
        <f t="shared" si="77"/>
        <v>0</v>
      </c>
      <c r="N781" s="5">
        <f t="shared" si="78"/>
        <v>0</v>
      </c>
      <c r="O781" t="s">
        <v>56</v>
      </c>
      <c r="P781" t="s">
        <v>57</v>
      </c>
      <c r="Q781">
        <v>0</v>
      </c>
      <c r="R781">
        <v>0</v>
      </c>
      <c r="S781">
        <f t="shared" si="79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5"/>
        <v>0</v>
      </c>
      <c r="J782" s="11"/>
      <c r="K782" s="11"/>
      <c r="L782">
        <f t="shared" si="76"/>
        <v>0</v>
      </c>
      <c r="M782" s="5">
        <f t="shared" si="77"/>
        <v>0</v>
      </c>
      <c r="N782" s="5">
        <f t="shared" si="78"/>
        <v>0</v>
      </c>
      <c r="O782" t="s">
        <v>56</v>
      </c>
      <c r="P782" t="s">
        <v>57</v>
      </c>
      <c r="Q782">
        <v>0</v>
      </c>
      <c r="R782">
        <v>0</v>
      </c>
      <c r="S782">
        <f t="shared" si="79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5"/>
        <v>0</v>
      </c>
      <c r="J783" s="11"/>
      <c r="K783" s="11"/>
      <c r="L783">
        <f t="shared" si="76"/>
        <v>0</v>
      </c>
      <c r="M783" s="5">
        <f t="shared" si="77"/>
        <v>0</v>
      </c>
      <c r="N783" s="5">
        <f t="shared" si="78"/>
        <v>0</v>
      </c>
      <c r="O783" t="s">
        <v>56</v>
      </c>
      <c r="P783" t="s">
        <v>57</v>
      </c>
      <c r="Q783">
        <v>0</v>
      </c>
      <c r="R783">
        <v>0</v>
      </c>
      <c r="S783">
        <f t="shared" si="79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5"/>
        <v>0</v>
      </c>
      <c r="J784" s="11"/>
      <c r="K784" s="11"/>
      <c r="L784">
        <f t="shared" si="76"/>
        <v>0</v>
      </c>
      <c r="M784" s="5">
        <f t="shared" si="77"/>
        <v>0</v>
      </c>
      <c r="N784" s="5">
        <f t="shared" si="78"/>
        <v>0</v>
      </c>
      <c r="O784" t="s">
        <v>56</v>
      </c>
      <c r="P784" t="s">
        <v>57</v>
      </c>
      <c r="Q784">
        <v>0</v>
      </c>
      <c r="R784">
        <v>0</v>
      </c>
      <c r="S784">
        <f t="shared" si="79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5"/>
        <v>0</v>
      </c>
      <c r="J785" s="11"/>
      <c r="K785" s="11"/>
      <c r="L785">
        <f t="shared" si="76"/>
        <v>0</v>
      </c>
      <c r="M785" s="5">
        <f t="shared" si="77"/>
        <v>0</v>
      </c>
      <c r="N785" s="5">
        <f t="shared" si="78"/>
        <v>0</v>
      </c>
      <c r="O785" t="s">
        <v>56</v>
      </c>
      <c r="P785" t="s">
        <v>57</v>
      </c>
      <c r="Q785">
        <v>0</v>
      </c>
      <c r="R785">
        <v>0</v>
      </c>
      <c r="S785">
        <f t="shared" si="79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5"/>
        <v>0</v>
      </c>
      <c r="J786" s="11"/>
      <c r="K786" s="11"/>
      <c r="L786">
        <f t="shared" si="76"/>
        <v>0</v>
      </c>
      <c r="M786" s="5">
        <f t="shared" si="77"/>
        <v>0</v>
      </c>
      <c r="N786" s="5">
        <f t="shared" si="78"/>
        <v>0</v>
      </c>
      <c r="O786" t="s">
        <v>56</v>
      </c>
      <c r="P786" t="s">
        <v>57</v>
      </c>
      <c r="Q786">
        <v>0</v>
      </c>
      <c r="R786">
        <v>0</v>
      </c>
      <c r="S786">
        <f t="shared" si="79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5"/>
        <v>19.999999999999929</v>
      </c>
      <c r="J787" s="11">
        <v>0.52777777777777779</v>
      </c>
      <c r="K787" s="11">
        <v>0.54166666666666663</v>
      </c>
      <c r="L787">
        <f t="shared" si="76"/>
        <v>9</v>
      </c>
      <c r="M787" s="5">
        <f t="shared" si="77"/>
        <v>45408.527777777781</v>
      </c>
      <c r="N787" s="5">
        <f t="shared" si="78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79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5"/>
        <v>0</v>
      </c>
      <c r="J788" s="11"/>
      <c r="K788" s="11"/>
      <c r="L788">
        <f t="shared" si="76"/>
        <v>0</v>
      </c>
      <c r="M788" s="5">
        <f t="shared" si="77"/>
        <v>0</v>
      </c>
      <c r="N788" s="5">
        <f t="shared" si="78"/>
        <v>0</v>
      </c>
      <c r="O788" t="s">
        <v>56</v>
      </c>
      <c r="P788" t="s">
        <v>57</v>
      </c>
      <c r="Q788">
        <v>0</v>
      </c>
      <c r="R788">
        <v>0</v>
      </c>
      <c r="S788">
        <f t="shared" si="79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5"/>
        <v>0</v>
      </c>
      <c r="J789" s="11"/>
      <c r="K789" s="11"/>
      <c r="L789">
        <f t="shared" si="76"/>
        <v>0</v>
      </c>
      <c r="M789" s="5">
        <f t="shared" si="77"/>
        <v>0</v>
      </c>
      <c r="N789" s="5">
        <f t="shared" si="78"/>
        <v>0</v>
      </c>
      <c r="O789" t="s">
        <v>56</v>
      </c>
      <c r="P789" t="s">
        <v>57</v>
      </c>
      <c r="Q789">
        <v>0</v>
      </c>
      <c r="R789">
        <v>0</v>
      </c>
      <c r="S789">
        <f t="shared" si="79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5"/>
        <v>0</v>
      </c>
      <c r="K790" s="11"/>
      <c r="L790">
        <f t="shared" si="76"/>
        <v>0</v>
      </c>
      <c r="M790" s="5">
        <f t="shared" si="77"/>
        <v>0</v>
      </c>
      <c r="N790" s="5">
        <f t="shared" si="78"/>
        <v>0</v>
      </c>
      <c r="O790" t="s">
        <v>56</v>
      </c>
      <c r="P790" t="s">
        <v>57</v>
      </c>
      <c r="Q790">
        <v>0</v>
      </c>
      <c r="R790">
        <v>0</v>
      </c>
      <c r="S790">
        <f t="shared" si="79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5"/>
        <v>0</v>
      </c>
      <c r="J791" s="11"/>
      <c r="K791" s="11"/>
      <c r="L791">
        <f t="shared" si="76"/>
        <v>0</v>
      </c>
      <c r="M791" s="5">
        <f t="shared" si="77"/>
        <v>0</v>
      </c>
      <c r="N791" s="5">
        <f t="shared" si="78"/>
        <v>0</v>
      </c>
      <c r="O791" t="s">
        <v>56</v>
      </c>
      <c r="P791" t="s">
        <v>57</v>
      </c>
      <c r="Q791">
        <v>0</v>
      </c>
      <c r="R791">
        <v>0</v>
      </c>
      <c r="S791">
        <f t="shared" si="79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5"/>
        <v>0</v>
      </c>
      <c r="L792">
        <f t="shared" si="76"/>
        <v>0</v>
      </c>
      <c r="M792" s="5">
        <f t="shared" si="77"/>
        <v>0</v>
      </c>
      <c r="N792" s="5">
        <f t="shared" si="78"/>
        <v>0</v>
      </c>
      <c r="O792" t="s">
        <v>56</v>
      </c>
      <c r="P792" t="s">
        <v>57</v>
      </c>
      <c r="Q792">
        <v>0</v>
      </c>
      <c r="R792">
        <v>0</v>
      </c>
      <c r="S792">
        <f t="shared" si="79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5"/>
        <v>0</v>
      </c>
      <c r="J793" s="11"/>
      <c r="K793" s="11"/>
      <c r="L793">
        <f t="shared" si="76"/>
        <v>0</v>
      </c>
      <c r="M793" s="5">
        <f t="shared" si="77"/>
        <v>0</v>
      </c>
      <c r="N793" s="5">
        <f t="shared" si="78"/>
        <v>0</v>
      </c>
      <c r="O793" t="s">
        <v>56</v>
      </c>
      <c r="P793" t="s">
        <v>57</v>
      </c>
      <c r="Q793">
        <v>0</v>
      </c>
      <c r="R793">
        <v>0</v>
      </c>
      <c r="S793">
        <f t="shared" si="79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5"/>
        <v>0</v>
      </c>
      <c r="J794" s="11"/>
      <c r="K794" s="11"/>
      <c r="L794">
        <f t="shared" si="76"/>
        <v>0</v>
      </c>
      <c r="M794" s="5">
        <f t="shared" si="77"/>
        <v>0</v>
      </c>
      <c r="N794" s="5">
        <f t="shared" si="78"/>
        <v>0</v>
      </c>
      <c r="O794" t="s">
        <v>56</v>
      </c>
      <c r="P794" t="s">
        <v>57</v>
      </c>
      <c r="Q794">
        <v>0</v>
      </c>
      <c r="R794">
        <v>0</v>
      </c>
      <c r="S794">
        <f t="shared" si="79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5"/>
        <v>0</v>
      </c>
      <c r="J795" s="11"/>
      <c r="K795" s="11"/>
      <c r="L795">
        <f t="shared" si="76"/>
        <v>0</v>
      </c>
      <c r="M795" s="5">
        <f t="shared" si="77"/>
        <v>0</v>
      </c>
      <c r="N795" s="5">
        <f t="shared" si="78"/>
        <v>0</v>
      </c>
      <c r="O795" t="s">
        <v>56</v>
      </c>
      <c r="P795" t="s">
        <v>57</v>
      </c>
      <c r="Q795">
        <v>0</v>
      </c>
      <c r="R795">
        <v>0</v>
      </c>
      <c r="S795">
        <f t="shared" si="79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0">IF(J796=0, 0, (K796-J796)*1440)</f>
        <v>0</v>
      </c>
      <c r="J796" s="11"/>
      <c r="K796" s="11"/>
      <c r="L796">
        <f t="shared" ref="L796:L812" si="81">IF(I796&gt;0, G796, 0)</f>
        <v>0</v>
      </c>
      <c r="M796" s="5">
        <f t="shared" ref="M796:M812" si="82">IF(I796=0,0,A796+J796)</f>
        <v>0</v>
      </c>
      <c r="N796" s="5">
        <f t="shared" ref="N796:N812" si="83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4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0"/>
        <v>0</v>
      </c>
      <c r="J797" s="11"/>
      <c r="K797" s="11"/>
      <c r="L797">
        <f t="shared" si="81"/>
        <v>0</v>
      </c>
      <c r="M797" s="5">
        <f t="shared" si="82"/>
        <v>0</v>
      </c>
      <c r="N797" s="5">
        <f t="shared" si="83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4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0"/>
        <v>0</v>
      </c>
      <c r="J798" s="11"/>
      <c r="K798" s="11"/>
      <c r="L798">
        <f t="shared" si="81"/>
        <v>0</v>
      </c>
      <c r="M798" s="5">
        <f t="shared" si="82"/>
        <v>0</v>
      </c>
      <c r="N798" s="5">
        <f t="shared" si="83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4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0"/>
        <v>0</v>
      </c>
      <c r="J799" s="11"/>
      <c r="K799" s="11"/>
      <c r="L799">
        <f t="shared" si="81"/>
        <v>0</v>
      </c>
      <c r="M799" s="5">
        <f t="shared" si="82"/>
        <v>0</v>
      </c>
      <c r="N799" s="5">
        <f t="shared" si="83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4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0"/>
        <v>0</v>
      </c>
      <c r="L800">
        <f t="shared" si="81"/>
        <v>0</v>
      </c>
      <c r="M800" s="5">
        <f t="shared" si="82"/>
        <v>0</v>
      </c>
      <c r="N800" s="5">
        <f t="shared" si="83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4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0"/>
        <v>0</v>
      </c>
      <c r="J801" s="11"/>
      <c r="K801" s="11"/>
      <c r="L801">
        <f t="shared" si="81"/>
        <v>0</v>
      </c>
      <c r="M801" s="5">
        <f t="shared" si="82"/>
        <v>0</v>
      </c>
      <c r="N801" s="5">
        <f t="shared" si="83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4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0"/>
        <v>0</v>
      </c>
      <c r="J802" s="11"/>
      <c r="K802" s="11"/>
      <c r="L802">
        <f t="shared" si="81"/>
        <v>0</v>
      </c>
      <c r="M802" s="5">
        <f t="shared" si="82"/>
        <v>0</v>
      </c>
      <c r="N802" s="5">
        <f t="shared" si="83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4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0"/>
        <v>0</v>
      </c>
      <c r="J803" s="11"/>
      <c r="K803" s="11"/>
      <c r="L803">
        <f t="shared" si="81"/>
        <v>0</v>
      </c>
      <c r="M803" s="5">
        <f t="shared" si="82"/>
        <v>0</v>
      </c>
      <c r="N803" s="5">
        <f t="shared" si="83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4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0"/>
        <v>0</v>
      </c>
      <c r="J804" s="11"/>
      <c r="K804" s="11"/>
      <c r="L804">
        <f t="shared" si="81"/>
        <v>0</v>
      </c>
      <c r="M804" s="5">
        <f t="shared" si="82"/>
        <v>0</v>
      </c>
      <c r="N804" s="5">
        <f t="shared" si="83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4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0"/>
        <v>0</v>
      </c>
      <c r="J805" s="11"/>
      <c r="K805" s="11"/>
      <c r="L805">
        <f t="shared" si="81"/>
        <v>0</v>
      </c>
      <c r="M805" s="5">
        <f t="shared" si="82"/>
        <v>0</v>
      </c>
      <c r="N805" s="5">
        <f t="shared" si="83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4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0"/>
        <v>0</v>
      </c>
      <c r="J806" s="11"/>
      <c r="K806" s="11"/>
      <c r="L806">
        <f t="shared" si="81"/>
        <v>0</v>
      </c>
      <c r="M806" s="5">
        <f t="shared" si="82"/>
        <v>0</v>
      </c>
      <c r="N806" s="5">
        <f t="shared" si="83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4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0"/>
        <v>0</v>
      </c>
      <c r="J807" s="11"/>
      <c r="K807" s="11"/>
      <c r="L807">
        <f t="shared" si="81"/>
        <v>0</v>
      </c>
      <c r="M807" s="5">
        <f t="shared" si="82"/>
        <v>0</v>
      </c>
      <c r="N807" s="5">
        <f t="shared" si="83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4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0"/>
        <v>0</v>
      </c>
      <c r="J808" s="11"/>
      <c r="K808" s="11"/>
      <c r="L808">
        <f t="shared" si="81"/>
        <v>0</v>
      </c>
      <c r="M808" s="5">
        <f t="shared" si="82"/>
        <v>0</v>
      </c>
      <c r="N808" s="5">
        <f t="shared" si="83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4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0"/>
        <v>0</v>
      </c>
      <c r="J809" s="11"/>
      <c r="K809" s="11"/>
      <c r="L809">
        <f t="shared" si="81"/>
        <v>0</v>
      </c>
      <c r="M809" s="5">
        <f t="shared" si="82"/>
        <v>0</v>
      </c>
      <c r="N809" s="5">
        <f t="shared" si="83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4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0"/>
        <v>4.9999999999999822</v>
      </c>
      <c r="J810" s="11">
        <v>0.80902777777777779</v>
      </c>
      <c r="K810" s="11">
        <v>0.8125</v>
      </c>
      <c r="L810">
        <f t="shared" si="81"/>
        <v>0</v>
      </c>
      <c r="M810" s="5">
        <f t="shared" si="82"/>
        <v>45408.809027777781</v>
      </c>
      <c r="N810" s="5">
        <f t="shared" si="83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4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0"/>
        <v>0</v>
      </c>
      <c r="J811" s="11"/>
      <c r="K811" s="11"/>
      <c r="L811">
        <f t="shared" si="81"/>
        <v>0</v>
      </c>
      <c r="M811" s="5">
        <f t="shared" si="82"/>
        <v>0</v>
      </c>
      <c r="N811" s="5">
        <f t="shared" si="83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4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0"/>
        <v>20.000000000000089</v>
      </c>
      <c r="J812" s="11">
        <v>0.63888888888888884</v>
      </c>
      <c r="K812" s="11">
        <v>0.65277777777777779</v>
      </c>
      <c r="L812">
        <f t="shared" si="81"/>
        <v>0</v>
      </c>
      <c r="M812" s="5">
        <f t="shared" si="82"/>
        <v>45408.638888888891</v>
      </c>
      <c r="N812" s="5">
        <f t="shared" si="83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4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:I823" si="85">IF(J813=0, 0, (K813-J813)*1440)</f>
        <v>900</v>
      </c>
      <c r="J813" s="11">
        <v>0.33333333333333331</v>
      </c>
      <c r="K813" s="11">
        <v>0.95833333333333337</v>
      </c>
      <c r="L813">
        <f t="shared" ref="L813:L823" si="86">IF(I813&gt;0, G813, 0)</f>
        <v>5</v>
      </c>
      <c r="M813" s="5">
        <f t="shared" ref="M813:M823" si="87">IF(I813=0,0,A813+J813)</f>
        <v>45409.333333333336</v>
      </c>
      <c r="N813" s="5">
        <f t="shared" ref="N813:N823" si="88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:S823" si="89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si="85"/>
        <v>390</v>
      </c>
      <c r="J814" s="11">
        <v>0.33333333333333331</v>
      </c>
      <c r="K814" s="11">
        <v>0.60416666666666663</v>
      </c>
      <c r="L814">
        <f t="shared" si="86"/>
        <v>5</v>
      </c>
      <c r="M814" s="5">
        <f t="shared" si="87"/>
        <v>45410.333333333336</v>
      </c>
      <c r="N814" s="5">
        <f t="shared" si="88"/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si="89"/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si="85"/>
        <v>570</v>
      </c>
      <c r="J815" s="11">
        <v>0.47916666666666669</v>
      </c>
      <c r="K815" s="11">
        <v>0.875</v>
      </c>
      <c r="L815">
        <f t="shared" si="86"/>
        <v>5</v>
      </c>
      <c r="M815" s="5">
        <f t="shared" si="87"/>
        <v>45411.479166666664</v>
      </c>
      <c r="N815" s="5">
        <f t="shared" si="88"/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si="89"/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si="85"/>
        <v>70.000000000000071</v>
      </c>
      <c r="J816" s="11">
        <v>0.88888888888888884</v>
      </c>
      <c r="K816" s="11">
        <v>0.9375</v>
      </c>
      <c r="L816">
        <f t="shared" si="86"/>
        <v>5</v>
      </c>
      <c r="M816" s="5">
        <f t="shared" si="87"/>
        <v>45411.888888888891</v>
      </c>
      <c r="N816" s="5">
        <f t="shared" si="88"/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si="89"/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si="85"/>
        <v>870.00000000000011</v>
      </c>
      <c r="J817" s="11">
        <v>0.33333333333333331</v>
      </c>
      <c r="K817" s="11">
        <v>0.9375</v>
      </c>
      <c r="L817">
        <f t="shared" si="86"/>
        <v>5</v>
      </c>
      <c r="M817" s="5">
        <f t="shared" si="87"/>
        <v>45412.333333333336</v>
      </c>
      <c r="N817" s="5">
        <f t="shared" si="88"/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si="89"/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si="85"/>
        <v>60.000000000000107</v>
      </c>
      <c r="J818" s="11">
        <v>0.54166666666666663</v>
      </c>
      <c r="K818" s="11">
        <v>0.58333333333333337</v>
      </c>
      <c r="L818">
        <f t="shared" si="86"/>
        <v>5</v>
      </c>
      <c r="M818" s="5">
        <f t="shared" si="87"/>
        <v>45413.541666666664</v>
      </c>
      <c r="N818" s="5">
        <f t="shared" si="88"/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si="89"/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si="85"/>
        <v>90</v>
      </c>
      <c r="J819" s="11">
        <v>0.70833333333333337</v>
      </c>
      <c r="K819" s="11">
        <v>0.77083333333333337</v>
      </c>
      <c r="L819">
        <f t="shared" si="86"/>
        <v>1</v>
      </c>
      <c r="M819" s="5">
        <f t="shared" si="87"/>
        <v>45413.708333333336</v>
      </c>
      <c r="N819" s="5">
        <f t="shared" si="88"/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si="89"/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si="85"/>
        <v>59.999999999999943</v>
      </c>
      <c r="J820" s="11">
        <v>0.41666666666666669</v>
      </c>
      <c r="K820" s="11">
        <v>0.45833333333333331</v>
      </c>
      <c r="L820">
        <f t="shared" si="86"/>
        <v>1</v>
      </c>
      <c r="M820" s="5">
        <f t="shared" si="87"/>
        <v>45413.416666666664</v>
      </c>
      <c r="N820" s="5">
        <f t="shared" si="88"/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si="89"/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si="85"/>
        <v>119.99999999999997</v>
      </c>
      <c r="J821" s="11">
        <v>0.45833333333333331</v>
      </c>
      <c r="K821" s="11">
        <v>0.54166666666666663</v>
      </c>
      <c r="L821">
        <f t="shared" si="86"/>
        <v>1</v>
      </c>
      <c r="M821" s="5">
        <f t="shared" si="87"/>
        <v>45413.458333333336</v>
      </c>
      <c r="N821" s="5">
        <f t="shared" si="88"/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si="89"/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si="85"/>
        <v>40.000000000000014</v>
      </c>
      <c r="J822" s="11">
        <v>0.875</v>
      </c>
      <c r="K822" s="11">
        <v>0.90277777777777779</v>
      </c>
      <c r="L822">
        <f t="shared" si="86"/>
        <v>1</v>
      </c>
      <c r="M822" s="5">
        <f t="shared" si="87"/>
        <v>45413.875</v>
      </c>
      <c r="N822" s="5">
        <f t="shared" si="88"/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89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si="85"/>
        <v>0</v>
      </c>
      <c r="J823" s="11"/>
      <c r="K823" s="11"/>
      <c r="L823">
        <f t="shared" si="86"/>
        <v>0</v>
      </c>
      <c r="M823" s="5">
        <f t="shared" si="87"/>
        <v>0</v>
      </c>
      <c r="N823" s="5">
        <f t="shared" si="88"/>
        <v>0</v>
      </c>
      <c r="O823" t="s">
        <v>56</v>
      </c>
      <c r="P823" t="s">
        <v>57</v>
      </c>
      <c r="Q823">
        <v>0</v>
      </c>
      <c r="R823">
        <v>0</v>
      </c>
      <c r="S823">
        <f t="shared" si="89"/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90">IF(J824=0, 0, (K824-J824)*1440)</f>
        <v>0</v>
      </c>
      <c r="J824" s="11"/>
      <c r="K824" s="11"/>
      <c r="L824">
        <f t="shared" ref="L824:L855" si="91">IF(I824&gt;0, G824, 0)</f>
        <v>0</v>
      </c>
      <c r="M824" s="5">
        <f t="shared" ref="M824:M855" si="92">IF(I824=0,0,A824+J824)</f>
        <v>0</v>
      </c>
      <c r="N824" s="5">
        <f t="shared" ref="N824:N855" si="9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9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90"/>
        <v>9.9999999999999645</v>
      </c>
      <c r="J825" s="11">
        <v>0.69444444444444442</v>
      </c>
      <c r="K825" s="11">
        <v>0.70138888888888884</v>
      </c>
      <c r="L825">
        <f t="shared" si="91"/>
        <v>18</v>
      </c>
      <c r="M825" s="5">
        <f t="shared" si="92"/>
        <v>45414.694444444445</v>
      </c>
      <c r="N825" s="5">
        <f t="shared" si="9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9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90"/>
        <v>0</v>
      </c>
      <c r="J826" s="11"/>
      <c r="K826" s="11"/>
      <c r="L826">
        <f t="shared" si="91"/>
        <v>0</v>
      </c>
      <c r="M826" s="5">
        <f t="shared" si="92"/>
        <v>0</v>
      </c>
      <c r="N826" s="5">
        <f t="shared" si="9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9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90"/>
        <v>30.000000000000053</v>
      </c>
      <c r="J827" s="11">
        <v>0.70138888888888884</v>
      </c>
      <c r="K827" s="11">
        <v>0.72222222222222221</v>
      </c>
      <c r="L827">
        <f t="shared" si="91"/>
        <v>16</v>
      </c>
      <c r="M827" s="5">
        <f t="shared" si="92"/>
        <v>45414.701388888891</v>
      </c>
      <c r="N827" s="5">
        <f t="shared" si="9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9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90"/>
        <v>0</v>
      </c>
      <c r="J828" s="11"/>
      <c r="K828" s="11"/>
      <c r="L828">
        <f t="shared" si="91"/>
        <v>0</v>
      </c>
      <c r="M828" s="5">
        <f t="shared" si="92"/>
        <v>0</v>
      </c>
      <c r="N828" s="5">
        <f t="shared" si="9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9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90"/>
        <v>0</v>
      </c>
      <c r="J829" s="11"/>
      <c r="K829" s="11"/>
      <c r="L829">
        <f t="shared" si="91"/>
        <v>0</v>
      </c>
      <c r="M829" s="5">
        <f t="shared" si="92"/>
        <v>0</v>
      </c>
      <c r="N829" s="5">
        <f t="shared" si="9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9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90"/>
        <v>0</v>
      </c>
      <c r="J830" s="11"/>
      <c r="K830" s="11"/>
      <c r="L830">
        <f t="shared" si="91"/>
        <v>0</v>
      </c>
      <c r="M830" s="5">
        <f t="shared" si="92"/>
        <v>0</v>
      </c>
      <c r="N830" s="5">
        <f t="shared" si="9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9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90"/>
        <v>0</v>
      </c>
      <c r="J831" s="11"/>
      <c r="K831" s="11"/>
      <c r="L831">
        <f t="shared" si="91"/>
        <v>0</v>
      </c>
      <c r="M831" s="5">
        <f t="shared" si="92"/>
        <v>0</v>
      </c>
      <c r="N831" s="5">
        <f t="shared" si="9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9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90"/>
        <v>0</v>
      </c>
      <c r="J832" s="11"/>
      <c r="K832" s="11"/>
      <c r="L832">
        <f t="shared" si="91"/>
        <v>0</v>
      </c>
      <c r="M832" s="5">
        <f t="shared" si="92"/>
        <v>0</v>
      </c>
      <c r="N832" s="5">
        <f t="shared" si="9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9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90"/>
        <v>0</v>
      </c>
      <c r="J833" s="11"/>
      <c r="K833" s="11"/>
      <c r="L833">
        <f t="shared" si="91"/>
        <v>0</v>
      </c>
      <c r="M833" s="5">
        <f t="shared" si="92"/>
        <v>0</v>
      </c>
      <c r="N833" s="5">
        <f t="shared" si="9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9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90"/>
        <v>30.000000000000053</v>
      </c>
      <c r="J834" s="11">
        <v>0.66666666666666663</v>
      </c>
      <c r="K834" s="11">
        <v>0.6875</v>
      </c>
      <c r="L834">
        <f t="shared" si="91"/>
        <v>8</v>
      </c>
      <c r="M834" s="5">
        <f t="shared" si="92"/>
        <v>45414.666666666664</v>
      </c>
      <c r="N834" s="5">
        <f t="shared" si="9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9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90"/>
        <v>0</v>
      </c>
      <c r="J835" s="11"/>
      <c r="K835" s="11"/>
      <c r="L835">
        <f t="shared" si="91"/>
        <v>0</v>
      </c>
      <c r="M835" s="5">
        <f t="shared" si="92"/>
        <v>0</v>
      </c>
      <c r="N835" s="5">
        <f t="shared" si="9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9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90"/>
        <v>59.999999999999943</v>
      </c>
      <c r="J836" s="11">
        <v>0.75</v>
      </c>
      <c r="K836" s="11">
        <v>0.79166666666666663</v>
      </c>
      <c r="L836">
        <f t="shared" si="91"/>
        <v>8</v>
      </c>
      <c r="M836" s="5">
        <f t="shared" si="92"/>
        <v>45414.75</v>
      </c>
      <c r="N836" s="5">
        <f t="shared" si="9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9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90"/>
        <v>25.000000000000071</v>
      </c>
      <c r="J837" s="11">
        <v>0.97916666666666663</v>
      </c>
      <c r="K837" s="11">
        <v>0.99652777777777779</v>
      </c>
      <c r="L837">
        <f t="shared" si="91"/>
        <v>6</v>
      </c>
      <c r="M837" s="5">
        <f t="shared" si="92"/>
        <v>45414.979166666664</v>
      </c>
      <c r="N837" s="5">
        <f t="shared" si="9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9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90"/>
        <v>9.9999999999999645</v>
      </c>
      <c r="J838" s="11">
        <v>0.3888888888888889</v>
      </c>
      <c r="K838" s="11">
        <v>0.39583333333333331</v>
      </c>
      <c r="L838">
        <f t="shared" si="91"/>
        <v>6</v>
      </c>
      <c r="M838" s="5">
        <f t="shared" si="92"/>
        <v>45414.388888888891</v>
      </c>
      <c r="N838" s="5">
        <f t="shared" si="9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9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90"/>
        <v>0</v>
      </c>
      <c r="J839" s="11"/>
      <c r="K839" s="11"/>
      <c r="L839">
        <f t="shared" si="91"/>
        <v>0</v>
      </c>
      <c r="M839" s="5">
        <f t="shared" si="92"/>
        <v>0</v>
      </c>
      <c r="N839" s="5">
        <f t="shared" si="9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9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90"/>
        <v>10.000000000000124</v>
      </c>
      <c r="J840" s="11">
        <v>0.57638888888888884</v>
      </c>
      <c r="K840" s="11">
        <v>0.58333333333333337</v>
      </c>
      <c r="L840">
        <f t="shared" si="91"/>
        <v>5</v>
      </c>
      <c r="M840" s="5">
        <f t="shared" si="92"/>
        <v>45414.576388888891</v>
      </c>
      <c r="N840" s="5">
        <f t="shared" si="9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9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90"/>
        <v>40.000000000000014</v>
      </c>
      <c r="J841" s="11">
        <v>0.95138888888888884</v>
      </c>
      <c r="K841" s="11">
        <v>0.97916666666666663</v>
      </c>
      <c r="L841">
        <f t="shared" si="91"/>
        <v>5</v>
      </c>
      <c r="M841" s="5">
        <f t="shared" si="92"/>
        <v>45414.951388888891</v>
      </c>
      <c r="N841" s="5">
        <f t="shared" si="9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9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90"/>
        <v>120.00000000000006</v>
      </c>
      <c r="J842" s="11">
        <v>0.54166666666666663</v>
      </c>
      <c r="K842" s="11">
        <v>0.625</v>
      </c>
      <c r="L842">
        <f t="shared" si="91"/>
        <v>5</v>
      </c>
      <c r="M842" s="5">
        <f t="shared" si="92"/>
        <v>45414.541666666664</v>
      </c>
      <c r="N842" s="5">
        <f t="shared" si="9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9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90"/>
        <v>9.9999999999999645</v>
      </c>
      <c r="J843" s="11">
        <v>0.63194444444444442</v>
      </c>
      <c r="K843" s="11">
        <v>0.63888888888888884</v>
      </c>
      <c r="L843">
        <f t="shared" si="91"/>
        <v>4</v>
      </c>
      <c r="M843" s="5">
        <f t="shared" si="92"/>
        <v>45414.631944444445</v>
      </c>
      <c r="N843" s="5">
        <f t="shared" si="9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9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90"/>
        <v>0</v>
      </c>
      <c r="J844" s="11"/>
      <c r="K844" s="11"/>
      <c r="L844">
        <f t="shared" si="91"/>
        <v>0</v>
      </c>
      <c r="M844" s="5">
        <f t="shared" si="92"/>
        <v>0</v>
      </c>
      <c r="N844" s="5">
        <f t="shared" si="9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9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90"/>
        <v>0</v>
      </c>
      <c r="J845" s="11"/>
      <c r="K845" s="11"/>
      <c r="L845">
        <f t="shared" si="91"/>
        <v>0</v>
      </c>
      <c r="M845" s="5">
        <f t="shared" si="92"/>
        <v>0</v>
      </c>
      <c r="N845" s="5">
        <f t="shared" si="9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9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90"/>
        <v>0</v>
      </c>
      <c r="J846" s="11"/>
      <c r="K846" s="11"/>
      <c r="L846">
        <f t="shared" si="91"/>
        <v>0</v>
      </c>
      <c r="M846" s="5">
        <f t="shared" si="92"/>
        <v>0</v>
      </c>
      <c r="N846" s="5">
        <f t="shared" si="9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9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90"/>
        <v>75.000000000000057</v>
      </c>
      <c r="J847" s="11">
        <v>0.87847222222222221</v>
      </c>
      <c r="K847" s="11">
        <v>0.93055555555555558</v>
      </c>
      <c r="L847">
        <f t="shared" si="91"/>
        <v>4</v>
      </c>
      <c r="M847" s="5">
        <f t="shared" si="92"/>
        <v>45414.878472222219</v>
      </c>
      <c r="N847" s="5">
        <f t="shared" si="9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9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90"/>
        <v>0</v>
      </c>
      <c r="J848" s="11"/>
      <c r="K848" s="11"/>
      <c r="L848">
        <f t="shared" si="91"/>
        <v>0</v>
      </c>
      <c r="M848" s="5">
        <f t="shared" si="92"/>
        <v>0</v>
      </c>
      <c r="N848" s="5">
        <f t="shared" si="9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9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90"/>
        <v>0</v>
      </c>
      <c r="J849" s="11"/>
      <c r="K849" s="11"/>
      <c r="L849">
        <f t="shared" si="91"/>
        <v>0</v>
      </c>
      <c r="M849" s="5">
        <f t="shared" si="92"/>
        <v>0</v>
      </c>
      <c r="N849" s="5">
        <f t="shared" si="9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9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90"/>
        <v>0</v>
      </c>
      <c r="J850" s="11"/>
      <c r="K850" s="11"/>
      <c r="L850">
        <f t="shared" si="91"/>
        <v>0</v>
      </c>
      <c r="M850" s="5">
        <f t="shared" si="92"/>
        <v>0</v>
      </c>
      <c r="N850" s="5">
        <f t="shared" si="9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9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90"/>
        <v>0</v>
      </c>
      <c r="K851" s="11"/>
      <c r="L851">
        <f t="shared" si="91"/>
        <v>0</v>
      </c>
      <c r="M851" s="5">
        <f t="shared" si="92"/>
        <v>0</v>
      </c>
      <c r="N851" s="5">
        <f t="shared" si="9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9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90"/>
        <v>0</v>
      </c>
      <c r="J852" s="11"/>
      <c r="K852" s="11"/>
      <c r="L852">
        <f t="shared" si="91"/>
        <v>0</v>
      </c>
      <c r="M852" s="5">
        <f t="shared" si="92"/>
        <v>0</v>
      </c>
      <c r="N852" s="5">
        <f t="shared" si="9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9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90"/>
        <v>0</v>
      </c>
      <c r="L853">
        <f t="shared" si="91"/>
        <v>0</v>
      </c>
      <c r="M853" s="5">
        <f t="shared" si="92"/>
        <v>0</v>
      </c>
      <c r="N853" s="5">
        <f t="shared" si="9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9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90"/>
        <v>34.999999999999872</v>
      </c>
      <c r="J854" s="11">
        <v>0.83333333333333337</v>
      </c>
      <c r="K854" s="11">
        <v>0.85763888888888884</v>
      </c>
      <c r="L854">
        <f t="shared" si="91"/>
        <v>3</v>
      </c>
      <c r="M854" s="5">
        <f t="shared" si="92"/>
        <v>45414.833333333336</v>
      </c>
      <c r="N854" s="5">
        <f t="shared" si="9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9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90"/>
        <v>9.9999999999999645</v>
      </c>
      <c r="J855" s="11">
        <v>0.6875</v>
      </c>
      <c r="K855" s="11">
        <v>0.69444444444444442</v>
      </c>
      <c r="L855">
        <f t="shared" si="91"/>
        <v>3</v>
      </c>
      <c r="M855" s="5">
        <f t="shared" si="92"/>
        <v>45414.6875</v>
      </c>
      <c r="N855" s="5">
        <f t="shared" si="9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9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95">IF(J856=0, 0, (K856-J856)*1440)</f>
        <v>30.000000000000053</v>
      </c>
      <c r="J856" s="11">
        <v>0.60416666666666663</v>
      </c>
      <c r="K856" s="11">
        <v>0.625</v>
      </c>
      <c r="L856">
        <f t="shared" ref="L856:L876" si="96">IF(I856&gt;0, G856, 0)</f>
        <v>3</v>
      </c>
      <c r="M856" s="5">
        <f t="shared" ref="M856:M886" si="97">IF(I856=0,0,A856+J856)</f>
        <v>45414.604166666664</v>
      </c>
      <c r="N856" s="5">
        <f t="shared" ref="N856:N886" si="9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9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95"/>
        <v>14.999999999999947</v>
      </c>
      <c r="J857" s="11">
        <v>0.93402777777777779</v>
      </c>
      <c r="K857" s="11">
        <v>0.94444444444444442</v>
      </c>
      <c r="L857">
        <f t="shared" si="96"/>
        <v>3</v>
      </c>
      <c r="M857" s="5">
        <f t="shared" si="97"/>
        <v>45414.934027777781</v>
      </c>
      <c r="N857" s="5">
        <f t="shared" si="9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9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95"/>
        <v>0</v>
      </c>
      <c r="J858" s="11"/>
      <c r="K858" s="11"/>
      <c r="L858">
        <f t="shared" si="96"/>
        <v>0</v>
      </c>
      <c r="M858" s="5">
        <f t="shared" si="97"/>
        <v>0</v>
      </c>
      <c r="N858" s="5">
        <f t="shared" si="9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9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95"/>
        <v>0</v>
      </c>
      <c r="J859" s="11"/>
      <c r="K859" s="11"/>
      <c r="L859">
        <f t="shared" si="96"/>
        <v>0</v>
      </c>
      <c r="M859" s="5">
        <f t="shared" si="97"/>
        <v>0</v>
      </c>
      <c r="N859" s="5">
        <f t="shared" si="9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9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95"/>
        <v>0</v>
      </c>
      <c r="L860">
        <f t="shared" si="96"/>
        <v>0</v>
      </c>
      <c r="M860" s="5">
        <f t="shared" si="97"/>
        <v>0</v>
      </c>
      <c r="N860" s="5">
        <f t="shared" si="9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9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95"/>
        <v>0</v>
      </c>
      <c r="J861" s="11"/>
      <c r="K861" s="11"/>
      <c r="L861">
        <f t="shared" si="96"/>
        <v>0</v>
      </c>
      <c r="M861" s="5">
        <f t="shared" si="97"/>
        <v>0</v>
      </c>
      <c r="N861" s="5">
        <f t="shared" si="9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9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95"/>
        <v>0</v>
      </c>
      <c r="J862" s="11"/>
      <c r="K862" s="11"/>
      <c r="L862">
        <f t="shared" si="96"/>
        <v>0</v>
      </c>
      <c r="M862" s="5">
        <f t="shared" si="97"/>
        <v>0</v>
      </c>
      <c r="N862" s="5">
        <f t="shared" si="9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9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95"/>
        <v>90</v>
      </c>
      <c r="J863" s="11">
        <v>0.625</v>
      </c>
      <c r="K863" s="11">
        <v>0.6875</v>
      </c>
      <c r="L863">
        <f t="shared" si="96"/>
        <v>2</v>
      </c>
      <c r="M863" s="5">
        <f t="shared" si="97"/>
        <v>45414.625</v>
      </c>
      <c r="N863" s="5">
        <f t="shared" si="9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9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95"/>
        <v>79.999999999999872</v>
      </c>
      <c r="J864" s="11">
        <v>0.73611111111111116</v>
      </c>
      <c r="K864" s="11">
        <v>0.79166666666666663</v>
      </c>
      <c r="L864">
        <f t="shared" si="96"/>
        <v>2</v>
      </c>
      <c r="M864" s="5">
        <f t="shared" si="97"/>
        <v>45414.736111111109</v>
      </c>
      <c r="N864" s="5">
        <f t="shared" si="9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9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95"/>
        <v>19.999999999999929</v>
      </c>
      <c r="J865" s="11">
        <v>0.86458333333333337</v>
      </c>
      <c r="K865" s="11">
        <v>0.87847222222222221</v>
      </c>
      <c r="L865">
        <f t="shared" si="96"/>
        <v>2</v>
      </c>
      <c r="M865" s="5">
        <f t="shared" si="97"/>
        <v>45414.864583333336</v>
      </c>
      <c r="N865" s="5">
        <f t="shared" si="9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9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95"/>
        <v>0</v>
      </c>
      <c r="J866" s="11"/>
      <c r="K866" s="11"/>
      <c r="L866">
        <f t="shared" si="96"/>
        <v>0</v>
      </c>
      <c r="M866" s="5">
        <f t="shared" si="97"/>
        <v>0</v>
      </c>
      <c r="N866" s="5">
        <f t="shared" si="9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9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95"/>
        <v>0</v>
      </c>
      <c r="J867" s="11"/>
      <c r="K867" s="11"/>
      <c r="L867">
        <f t="shared" si="96"/>
        <v>0</v>
      </c>
      <c r="M867" s="5">
        <f t="shared" si="97"/>
        <v>0</v>
      </c>
      <c r="N867" s="5">
        <f t="shared" si="9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9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95"/>
        <v>0</v>
      </c>
      <c r="J868" s="11"/>
      <c r="K868" s="11"/>
      <c r="L868">
        <f t="shared" si="96"/>
        <v>0</v>
      </c>
      <c r="M868" s="5">
        <f t="shared" si="97"/>
        <v>0</v>
      </c>
      <c r="N868" s="5">
        <f t="shared" si="9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9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95"/>
        <v>0</v>
      </c>
      <c r="J869" s="11"/>
      <c r="K869" s="11"/>
      <c r="L869">
        <f t="shared" si="96"/>
        <v>0</v>
      </c>
      <c r="M869" s="5">
        <f t="shared" si="97"/>
        <v>0</v>
      </c>
      <c r="N869" s="5">
        <f t="shared" si="9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9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95"/>
        <v>0</v>
      </c>
      <c r="J870" s="11"/>
      <c r="K870" s="11"/>
      <c r="L870">
        <f t="shared" si="96"/>
        <v>0</v>
      </c>
      <c r="M870" s="5">
        <f t="shared" si="97"/>
        <v>0</v>
      </c>
      <c r="N870" s="5">
        <f t="shared" si="9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9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95"/>
        <v>0</v>
      </c>
      <c r="J871" s="11"/>
      <c r="K871" s="11"/>
      <c r="L871">
        <f t="shared" si="96"/>
        <v>0</v>
      </c>
      <c r="M871" s="5">
        <f t="shared" si="97"/>
        <v>0</v>
      </c>
      <c r="N871" s="5">
        <f t="shared" si="9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9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95"/>
        <v>9.9999999999999645</v>
      </c>
      <c r="J872" s="11">
        <v>0.41666666666666669</v>
      </c>
      <c r="K872" s="11">
        <v>0.4236111111111111</v>
      </c>
      <c r="L872">
        <f t="shared" si="96"/>
        <v>0</v>
      </c>
      <c r="M872" s="5">
        <f t="shared" si="97"/>
        <v>45414.416666666664</v>
      </c>
      <c r="N872" s="5">
        <f t="shared" si="9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9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95"/>
        <v>9.9999999999999645</v>
      </c>
      <c r="J873" s="11">
        <v>0.52083333333333337</v>
      </c>
      <c r="K873" s="11">
        <v>0.52777777777777779</v>
      </c>
      <c r="L873">
        <f t="shared" si="96"/>
        <v>0</v>
      </c>
      <c r="M873" s="5">
        <f t="shared" si="97"/>
        <v>45414.520833333336</v>
      </c>
      <c r="N873" s="5">
        <f t="shared" si="9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9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95"/>
        <v>4.9999999999999822</v>
      </c>
      <c r="J874" s="11">
        <v>0.93055555555555558</v>
      </c>
      <c r="K874" s="11">
        <v>0.93402777777777779</v>
      </c>
      <c r="L874">
        <f t="shared" si="96"/>
        <v>2</v>
      </c>
      <c r="M874" s="5">
        <f t="shared" si="97"/>
        <v>45414.930555555555</v>
      </c>
      <c r="N874" s="5">
        <f t="shared" si="9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9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95"/>
        <v>9.9999999999999645</v>
      </c>
      <c r="J875" s="11">
        <v>0.94444444444444442</v>
      </c>
      <c r="K875" s="11">
        <v>0.95138888888888884</v>
      </c>
      <c r="L875">
        <f t="shared" si="96"/>
        <v>2</v>
      </c>
      <c r="M875" s="5">
        <f t="shared" si="97"/>
        <v>45414.944444444445</v>
      </c>
      <c r="N875" s="5">
        <f t="shared" si="9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9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95"/>
        <v>25.000000000000071</v>
      </c>
      <c r="J876" s="11">
        <v>0.97916666666666663</v>
      </c>
      <c r="K876" s="11">
        <v>0.99652777777777779</v>
      </c>
      <c r="L876">
        <f t="shared" si="96"/>
        <v>2</v>
      </c>
      <c r="M876" s="5">
        <f t="shared" si="97"/>
        <v>45414.979166666664</v>
      </c>
      <c r="N876" s="5">
        <f t="shared" si="9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9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>IF(J877=0, 0, (K877-J877)*1440)</f>
        <v>5</v>
      </c>
      <c r="J877" s="11">
        <v>1.1574074074074073E-5</v>
      </c>
      <c r="K877" s="11">
        <v>3.4837962962962965E-3</v>
      </c>
      <c r="L877">
        <f>IF(I877&gt;0, G877, 0)</f>
        <v>24</v>
      </c>
      <c r="M877" s="5">
        <f t="shared" si="97"/>
        <v>45415.000011574077</v>
      </c>
      <c r="N877" s="5">
        <f t="shared" si="9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00">IF(J878=0, 0, (K878-J878)*1440)</f>
        <v>9.9999999999999645</v>
      </c>
      <c r="J878" s="11">
        <v>0.375</v>
      </c>
      <c r="K878" s="11">
        <v>0.38194444444444442</v>
      </c>
      <c r="L878">
        <f t="shared" ref="L878:L927" si="101">IF(I878&gt;0, G878, 0)</f>
        <v>18</v>
      </c>
      <c r="M878" s="5">
        <f t="shared" si="97"/>
        <v>45415.375</v>
      </c>
      <c r="N878" s="5">
        <f t="shared" si="9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02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00"/>
        <v>4.9999999999999822</v>
      </c>
      <c r="J879" s="11">
        <v>0.35416666666666669</v>
      </c>
      <c r="K879" s="11">
        <v>0.3576388888888889</v>
      </c>
      <c r="L879">
        <f t="shared" si="101"/>
        <v>18</v>
      </c>
      <c r="M879" s="5">
        <f t="shared" si="97"/>
        <v>45415.354166666664</v>
      </c>
      <c r="N879" s="5">
        <f t="shared" si="9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02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00"/>
        <v>0</v>
      </c>
      <c r="J880" s="11"/>
      <c r="K880" s="11"/>
      <c r="L880">
        <f t="shared" si="101"/>
        <v>0</v>
      </c>
      <c r="M880" s="5">
        <f t="shared" si="97"/>
        <v>0</v>
      </c>
      <c r="N880" s="5">
        <f t="shared" si="9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02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00"/>
        <v>4.9999999999999822</v>
      </c>
      <c r="J881" s="11">
        <v>0.3576388888888889</v>
      </c>
      <c r="K881" s="11">
        <v>0.3611111111111111</v>
      </c>
      <c r="L881">
        <f t="shared" si="101"/>
        <v>16</v>
      </c>
      <c r="M881" s="5">
        <f t="shared" si="97"/>
        <v>45415.357638888891</v>
      </c>
      <c r="N881" s="5">
        <f t="shared" si="9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02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00"/>
        <v>0</v>
      </c>
      <c r="J882" s="11"/>
      <c r="K882" s="11"/>
      <c r="L882">
        <f t="shared" si="101"/>
        <v>0</v>
      </c>
      <c r="M882" s="5">
        <f t="shared" si="97"/>
        <v>0</v>
      </c>
      <c r="N882" s="5">
        <f t="shared" si="9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02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00"/>
        <v>0</v>
      </c>
      <c r="J883" s="11"/>
      <c r="K883" s="11"/>
      <c r="L883">
        <f t="shared" si="101"/>
        <v>0</v>
      </c>
      <c r="M883" s="5">
        <f t="shared" si="97"/>
        <v>0</v>
      </c>
      <c r="N883" s="5">
        <f t="shared" si="9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02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00"/>
        <v>0</v>
      </c>
      <c r="J884" s="11"/>
      <c r="K884" s="11"/>
      <c r="L884">
        <f t="shared" si="101"/>
        <v>0</v>
      </c>
      <c r="M884" s="5">
        <f t="shared" si="97"/>
        <v>0</v>
      </c>
      <c r="N884" s="5">
        <f t="shared" si="9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02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00"/>
        <v>24.999999999999911</v>
      </c>
      <c r="J885" s="11">
        <v>0.59027777777777779</v>
      </c>
      <c r="K885" s="11">
        <v>0.60763888888888884</v>
      </c>
      <c r="L885">
        <f t="shared" si="101"/>
        <v>10</v>
      </c>
      <c r="M885" s="5">
        <f t="shared" si="97"/>
        <v>45415.590277777781</v>
      </c>
      <c r="N885" s="5">
        <f t="shared" si="9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02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00"/>
        <v>4.9999999999999822</v>
      </c>
      <c r="J886" s="11">
        <v>0.37152777777777779</v>
      </c>
      <c r="K886" s="11">
        <v>0.375</v>
      </c>
      <c r="L886">
        <f t="shared" si="101"/>
        <v>8</v>
      </c>
      <c r="M886" s="5">
        <f t="shared" si="97"/>
        <v>45415.371527777781</v>
      </c>
      <c r="N886" s="5">
        <f t="shared" si="9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02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00"/>
        <v>15.000000000000107</v>
      </c>
      <c r="J887" s="11">
        <v>0.78819444444444442</v>
      </c>
      <c r="K887" s="11">
        <v>0.79861111111111116</v>
      </c>
      <c r="L887">
        <f t="shared" si="101"/>
        <v>8</v>
      </c>
      <c r="M887" s="5">
        <f t="shared" ref="M887:M918" si="103">IF(I887=0,0,A887+J887)</f>
        <v>45415.788194444445</v>
      </c>
      <c r="N887" s="5">
        <f t="shared" ref="N887:N918" si="104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02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00"/>
        <v>4.9999999999999822</v>
      </c>
      <c r="J888" s="11">
        <v>0.72222222222222221</v>
      </c>
      <c r="K888" s="11">
        <v>0.72569444444444442</v>
      </c>
      <c r="L888">
        <f t="shared" si="101"/>
        <v>8</v>
      </c>
      <c r="M888" s="5">
        <f t="shared" si="103"/>
        <v>45415.722222222219</v>
      </c>
      <c r="N888" s="5">
        <f t="shared" si="104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02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00"/>
        <v>0</v>
      </c>
      <c r="J889" s="11"/>
      <c r="K889" s="11"/>
      <c r="L889">
        <f t="shared" si="101"/>
        <v>0</v>
      </c>
      <c r="M889" s="5">
        <f t="shared" si="103"/>
        <v>0</v>
      </c>
      <c r="N889" s="5">
        <f t="shared" si="104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02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00"/>
        <v>70.000000000000071</v>
      </c>
      <c r="J890" s="11">
        <v>0.625</v>
      </c>
      <c r="K890" s="11">
        <v>0.67361111111111116</v>
      </c>
      <c r="L890">
        <f t="shared" si="101"/>
        <v>7</v>
      </c>
      <c r="M890" s="5">
        <f t="shared" si="103"/>
        <v>45415.625</v>
      </c>
      <c r="N890" s="5">
        <f t="shared" si="104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02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00"/>
        <v>0</v>
      </c>
      <c r="J891" s="11"/>
      <c r="K891" s="11"/>
      <c r="L891">
        <f t="shared" si="101"/>
        <v>0</v>
      </c>
      <c r="M891" s="5">
        <f t="shared" si="103"/>
        <v>0</v>
      </c>
      <c r="N891" s="5">
        <f t="shared" si="104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02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00"/>
        <v>29.999999999999893</v>
      </c>
      <c r="J892" s="11">
        <v>0.68055555555555558</v>
      </c>
      <c r="K892" s="11">
        <v>0.70138888888888884</v>
      </c>
      <c r="L892">
        <f t="shared" si="101"/>
        <v>6</v>
      </c>
      <c r="M892" s="5">
        <f t="shared" si="103"/>
        <v>45415.680555555555</v>
      </c>
      <c r="N892" s="5">
        <f t="shared" si="104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02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00"/>
        <v>0</v>
      </c>
      <c r="J893" s="11"/>
      <c r="K893" s="11"/>
      <c r="L893">
        <f t="shared" si="101"/>
        <v>0</v>
      </c>
      <c r="M893" s="5">
        <f t="shared" si="103"/>
        <v>0</v>
      </c>
      <c r="N893" s="5">
        <f t="shared" si="104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02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00"/>
        <v>9.9999999999999645</v>
      </c>
      <c r="J894" s="11">
        <v>0.40625</v>
      </c>
      <c r="K894" s="11">
        <v>0.41319444444444442</v>
      </c>
      <c r="L894">
        <f t="shared" si="101"/>
        <v>6</v>
      </c>
      <c r="M894" s="5">
        <f t="shared" si="103"/>
        <v>45415.40625</v>
      </c>
      <c r="N894" s="5">
        <f t="shared" si="104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02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00"/>
        <v>24.999999999999911</v>
      </c>
      <c r="J895" s="11">
        <v>0.73958333333333337</v>
      </c>
      <c r="K895" s="11">
        <v>0.75694444444444442</v>
      </c>
      <c r="L895">
        <f t="shared" si="101"/>
        <v>5</v>
      </c>
      <c r="M895" s="5">
        <f t="shared" si="103"/>
        <v>45415.739583333336</v>
      </c>
      <c r="N895" s="5">
        <f t="shared" si="104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02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00"/>
        <v>4.9999999999999822</v>
      </c>
      <c r="J896" s="11">
        <v>0.3611111111111111</v>
      </c>
      <c r="K896" s="11">
        <v>0.36458333333333331</v>
      </c>
      <c r="L896">
        <f t="shared" si="101"/>
        <v>5</v>
      </c>
      <c r="M896" s="5">
        <f t="shared" si="103"/>
        <v>45415.361111111109</v>
      </c>
      <c r="N896" s="5">
        <f t="shared" si="104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02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00"/>
        <v>90</v>
      </c>
      <c r="J897" s="11">
        <v>0.42708333333333331</v>
      </c>
      <c r="K897" s="11">
        <v>0.48958333333333331</v>
      </c>
      <c r="L897">
        <f t="shared" si="101"/>
        <v>5</v>
      </c>
      <c r="M897" s="5">
        <f t="shared" si="103"/>
        <v>45415.427083333336</v>
      </c>
      <c r="N897" s="5">
        <f t="shared" si="104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02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00"/>
        <v>94.999999999999986</v>
      </c>
      <c r="J898" s="11">
        <v>0.50694444444444442</v>
      </c>
      <c r="K898" s="11">
        <v>0.57291666666666663</v>
      </c>
      <c r="L898">
        <f t="shared" si="101"/>
        <v>5</v>
      </c>
      <c r="M898" s="5">
        <f t="shared" si="103"/>
        <v>45415.506944444445</v>
      </c>
      <c r="N898" s="5">
        <f t="shared" si="104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02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00"/>
        <v>45</v>
      </c>
      <c r="J899" s="11">
        <v>0.84375</v>
      </c>
      <c r="K899" s="11">
        <v>0.875</v>
      </c>
      <c r="L899">
        <f t="shared" si="101"/>
        <v>4</v>
      </c>
      <c r="M899" s="5">
        <f t="shared" si="103"/>
        <v>45415.84375</v>
      </c>
      <c r="N899" s="5">
        <f t="shared" si="104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02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00"/>
        <v>24.999999999999993</v>
      </c>
      <c r="J900" s="11">
        <v>0.3888888888888889</v>
      </c>
      <c r="K900" s="11">
        <v>0.40625</v>
      </c>
      <c r="L900">
        <f t="shared" si="101"/>
        <v>4</v>
      </c>
      <c r="M900" s="5">
        <f t="shared" si="103"/>
        <v>45415.388888888891</v>
      </c>
      <c r="N900" s="5">
        <f t="shared" si="104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02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00"/>
        <v>0</v>
      </c>
      <c r="J901" s="11"/>
      <c r="K901" s="11"/>
      <c r="L901">
        <f t="shared" si="101"/>
        <v>0</v>
      </c>
      <c r="M901" s="5">
        <f t="shared" si="103"/>
        <v>0</v>
      </c>
      <c r="N901" s="5">
        <f t="shared" si="104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02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00"/>
        <v>0</v>
      </c>
      <c r="J902" s="11"/>
      <c r="K902" s="11"/>
      <c r="L902">
        <f t="shared" si="101"/>
        <v>0</v>
      </c>
      <c r="M902" s="5">
        <f t="shared" si="103"/>
        <v>0</v>
      </c>
      <c r="N902" s="5">
        <f t="shared" si="104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02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00"/>
        <v>0</v>
      </c>
      <c r="J903" s="11"/>
      <c r="K903" s="11"/>
      <c r="L903">
        <f t="shared" si="101"/>
        <v>0</v>
      </c>
      <c r="M903" s="5">
        <f t="shared" si="103"/>
        <v>0</v>
      </c>
      <c r="N903" s="5">
        <f t="shared" si="104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02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00"/>
        <v>0</v>
      </c>
      <c r="J904" s="11"/>
      <c r="K904" s="11"/>
      <c r="L904">
        <f t="shared" si="101"/>
        <v>0</v>
      </c>
      <c r="M904" s="5">
        <f t="shared" si="103"/>
        <v>0</v>
      </c>
      <c r="N904" s="5">
        <f t="shared" si="104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02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00"/>
        <v>0</v>
      </c>
      <c r="K905" s="11"/>
      <c r="L905">
        <f t="shared" si="101"/>
        <v>0</v>
      </c>
      <c r="M905" s="5">
        <f t="shared" si="103"/>
        <v>0</v>
      </c>
      <c r="N905" s="5">
        <f t="shared" si="104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02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00"/>
        <v>0</v>
      </c>
      <c r="J906" s="11"/>
      <c r="K906" s="11"/>
      <c r="L906">
        <f t="shared" si="101"/>
        <v>0</v>
      </c>
      <c r="M906" s="5">
        <f t="shared" si="103"/>
        <v>0</v>
      </c>
      <c r="N906" s="5">
        <f t="shared" si="104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02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00"/>
        <v>10.000000000000044</v>
      </c>
      <c r="J907" s="11">
        <v>0.36458333333333331</v>
      </c>
      <c r="K907" s="11">
        <v>0.37152777777777779</v>
      </c>
      <c r="L907">
        <f t="shared" si="101"/>
        <v>3</v>
      </c>
      <c r="M907" s="5">
        <f t="shared" si="103"/>
        <v>45415.364583333336</v>
      </c>
      <c r="N907" s="5">
        <f t="shared" si="104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02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00"/>
        <v>0</v>
      </c>
      <c r="J908" s="11"/>
      <c r="K908" s="11"/>
      <c r="L908">
        <f t="shared" si="101"/>
        <v>0</v>
      </c>
      <c r="M908" s="5">
        <f t="shared" si="103"/>
        <v>0</v>
      </c>
      <c r="N908" s="5">
        <f t="shared" si="104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02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00"/>
        <v>0</v>
      </c>
      <c r="J909" s="11"/>
      <c r="K909" s="11"/>
      <c r="L909">
        <f t="shared" si="101"/>
        <v>0</v>
      </c>
      <c r="M909" s="5">
        <f t="shared" si="103"/>
        <v>0</v>
      </c>
      <c r="N909" s="5">
        <f t="shared" si="104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02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00"/>
        <v>0</v>
      </c>
      <c r="L910">
        <f t="shared" si="101"/>
        <v>0</v>
      </c>
      <c r="M910" s="5">
        <f t="shared" si="103"/>
        <v>0</v>
      </c>
      <c r="N910" s="5">
        <f t="shared" si="104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02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00"/>
        <v>0</v>
      </c>
      <c r="J911" s="11"/>
      <c r="K911" s="11"/>
      <c r="L911">
        <f t="shared" si="101"/>
        <v>0</v>
      </c>
      <c r="M911" s="5">
        <f t="shared" si="103"/>
        <v>0</v>
      </c>
      <c r="N911" s="5">
        <f t="shared" si="104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02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00"/>
        <v>0</v>
      </c>
      <c r="J912" s="11"/>
      <c r="K912" s="11"/>
      <c r="L912">
        <f t="shared" si="101"/>
        <v>0</v>
      </c>
      <c r="M912" s="5">
        <f t="shared" si="103"/>
        <v>0</v>
      </c>
      <c r="N912" s="5">
        <f t="shared" si="104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02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00"/>
        <v>0</v>
      </c>
      <c r="J913" s="11"/>
      <c r="K913" s="11"/>
      <c r="L913">
        <f t="shared" si="101"/>
        <v>0</v>
      </c>
      <c r="M913" s="5">
        <f t="shared" si="103"/>
        <v>0</v>
      </c>
      <c r="N913" s="5">
        <f t="shared" si="104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02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00"/>
        <v>39.999999999999936</v>
      </c>
      <c r="J914" s="11">
        <v>0.32291666666666669</v>
      </c>
      <c r="K914" s="11">
        <v>0.35069444444444442</v>
      </c>
      <c r="L914">
        <f t="shared" si="101"/>
        <v>2</v>
      </c>
      <c r="M914" s="5">
        <f t="shared" si="103"/>
        <v>45415.322916666664</v>
      </c>
      <c r="N914" s="5">
        <f t="shared" si="104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02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00"/>
        <v>104.99999999999994</v>
      </c>
      <c r="J915" s="11">
        <v>0.78125</v>
      </c>
      <c r="K915" s="11">
        <v>0.85416666666666663</v>
      </c>
      <c r="L915">
        <f t="shared" si="101"/>
        <v>2</v>
      </c>
      <c r="M915" s="5">
        <f t="shared" si="103"/>
        <v>45415.78125</v>
      </c>
      <c r="N915" s="5">
        <f t="shared" si="104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02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00"/>
        <v>70.000000000000071</v>
      </c>
      <c r="J916" s="11">
        <v>0.625</v>
      </c>
      <c r="K916" s="11">
        <v>0.67361111111111116</v>
      </c>
      <c r="L916">
        <f t="shared" si="101"/>
        <v>2</v>
      </c>
      <c r="M916" s="5">
        <f t="shared" si="103"/>
        <v>45415.625</v>
      </c>
      <c r="N916" s="5">
        <f t="shared" si="104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02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00"/>
        <v>29.999999999999972</v>
      </c>
      <c r="J917" s="11">
        <v>0.3576388888888889</v>
      </c>
      <c r="K917" s="11">
        <v>0.37847222222222221</v>
      </c>
      <c r="L917">
        <f t="shared" si="101"/>
        <v>2</v>
      </c>
      <c r="M917" s="5">
        <f t="shared" si="103"/>
        <v>45415.357638888891</v>
      </c>
      <c r="N917" s="5">
        <f t="shared" si="104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02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00"/>
        <v>0</v>
      </c>
      <c r="J918" s="11"/>
      <c r="K918" s="11"/>
      <c r="L918">
        <f t="shared" si="101"/>
        <v>0</v>
      </c>
      <c r="M918" s="5">
        <f t="shared" si="103"/>
        <v>0</v>
      </c>
      <c r="N918" s="5">
        <f t="shared" si="104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02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00"/>
        <v>0</v>
      </c>
      <c r="J919" s="11"/>
      <c r="K919" s="11"/>
      <c r="L919">
        <f t="shared" si="101"/>
        <v>0</v>
      </c>
      <c r="M919" s="5">
        <f t="shared" ref="M919:M927" si="105">IF(I919=0,0,A919+J919)</f>
        <v>0</v>
      </c>
      <c r="N919" s="5">
        <f t="shared" ref="N919:N927" si="106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02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00"/>
        <v>0</v>
      </c>
      <c r="J920" s="11"/>
      <c r="K920" s="11"/>
      <c r="L920">
        <f t="shared" si="101"/>
        <v>0</v>
      </c>
      <c r="M920" s="5">
        <f t="shared" si="105"/>
        <v>0</v>
      </c>
      <c r="N920" s="5">
        <f t="shared" si="106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02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00"/>
        <v>0</v>
      </c>
      <c r="J921" s="11"/>
      <c r="K921" s="11"/>
      <c r="L921">
        <f t="shared" si="101"/>
        <v>0</v>
      </c>
      <c r="M921" s="5">
        <f t="shared" si="105"/>
        <v>0</v>
      </c>
      <c r="N921" s="5">
        <f t="shared" si="106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02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00"/>
        <v>15.000000000000107</v>
      </c>
      <c r="J922" s="11">
        <v>0.76388888888888884</v>
      </c>
      <c r="K922" s="11">
        <v>0.77430555555555558</v>
      </c>
      <c r="L922">
        <f t="shared" si="101"/>
        <v>0</v>
      </c>
      <c r="M922" s="5">
        <f t="shared" si="105"/>
        <v>45415.763888888891</v>
      </c>
      <c r="N922" s="5">
        <f t="shared" si="106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02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00"/>
        <v>9.9999999999999645</v>
      </c>
      <c r="J923" s="11">
        <v>0.34027777777777779</v>
      </c>
      <c r="K923" s="11">
        <v>0.34722222222222221</v>
      </c>
      <c r="L923">
        <f t="shared" si="101"/>
        <v>0</v>
      </c>
      <c r="M923" s="5">
        <f t="shared" si="105"/>
        <v>45415.340277777781</v>
      </c>
      <c r="N923" s="5">
        <f t="shared" si="106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02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00"/>
        <v>4.9999999999999822</v>
      </c>
      <c r="J924" s="11">
        <v>0.41666666666666669</v>
      </c>
      <c r="K924" s="11">
        <v>0.4201388888888889</v>
      </c>
      <c r="L924">
        <f t="shared" si="101"/>
        <v>0</v>
      </c>
      <c r="M924" s="5">
        <f t="shared" si="105"/>
        <v>45415.416666666664</v>
      </c>
      <c r="N924" s="5">
        <f t="shared" si="106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02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00"/>
        <v>0</v>
      </c>
      <c r="J925" s="11"/>
      <c r="K925" s="11"/>
      <c r="L925">
        <f t="shared" si="101"/>
        <v>0</v>
      </c>
      <c r="M925" s="5">
        <f t="shared" si="105"/>
        <v>0</v>
      </c>
      <c r="N925" s="5">
        <f t="shared" si="106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02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00"/>
        <v>900</v>
      </c>
      <c r="J926" s="11">
        <v>0.29166666666666669</v>
      </c>
      <c r="K926" s="11">
        <v>0.91666666666666663</v>
      </c>
      <c r="L926">
        <f t="shared" si="101"/>
        <v>5</v>
      </c>
      <c r="M926" s="5">
        <f t="shared" si="105"/>
        <v>45416.291666666664</v>
      </c>
      <c r="N926" s="5">
        <f t="shared" si="106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02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00"/>
        <v>870.00000000000011</v>
      </c>
      <c r="J927" s="11">
        <v>0.33333333333333331</v>
      </c>
      <c r="K927" s="11">
        <v>0.9375</v>
      </c>
      <c r="L927">
        <f t="shared" si="101"/>
        <v>5</v>
      </c>
      <c r="M927" s="5">
        <f t="shared" si="105"/>
        <v>45417.333333333336</v>
      </c>
      <c r="N927" s="5">
        <f t="shared" si="106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02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07">IF(J928=0, 0, (K928-J928)*1440)</f>
        <v>0</v>
      </c>
      <c r="J928" s="11"/>
      <c r="K928" s="11"/>
      <c r="L928">
        <f t="shared" ref="L928:L966" si="108">IF(I928&gt;0, G928, 0)</f>
        <v>0</v>
      </c>
      <c r="M928" s="5">
        <f t="shared" ref="M928:M966" si="109">IF(I928=0,0,A928+J928)</f>
        <v>0</v>
      </c>
      <c r="N928" s="5">
        <f t="shared" ref="N928:N966" si="110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11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07"/>
        <v>0</v>
      </c>
      <c r="J929" s="11"/>
      <c r="K929" s="11"/>
      <c r="L929">
        <f t="shared" si="108"/>
        <v>0</v>
      </c>
      <c r="M929" s="5">
        <f t="shared" si="109"/>
        <v>0</v>
      </c>
      <c r="N929" s="5">
        <f t="shared" si="110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11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07"/>
        <v>9.9999999999999645</v>
      </c>
      <c r="J930" s="11">
        <v>0.84722222222222221</v>
      </c>
      <c r="K930" s="11">
        <v>0.85416666666666663</v>
      </c>
      <c r="L930">
        <f t="shared" si="108"/>
        <v>18</v>
      </c>
      <c r="M930" s="5">
        <f t="shared" si="109"/>
        <v>45418.847222222219</v>
      </c>
      <c r="N930" s="5">
        <f t="shared" si="110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11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07"/>
        <v>14.999999999999947</v>
      </c>
      <c r="J931" s="11">
        <v>0.83680555555555558</v>
      </c>
      <c r="K931" s="11">
        <v>0.84722222222222221</v>
      </c>
      <c r="L931">
        <f t="shared" si="108"/>
        <v>16</v>
      </c>
      <c r="M931" s="5">
        <f t="shared" si="109"/>
        <v>45418.836805555555</v>
      </c>
      <c r="N931" s="5">
        <f t="shared" si="110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11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07"/>
        <v>0</v>
      </c>
      <c r="J932" s="11"/>
      <c r="K932" s="11"/>
      <c r="L932">
        <f t="shared" si="108"/>
        <v>0</v>
      </c>
      <c r="M932" s="5">
        <f t="shared" si="109"/>
        <v>0</v>
      </c>
      <c r="N932" s="5">
        <f t="shared" si="110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11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07"/>
        <v>0</v>
      </c>
      <c r="J933" s="11"/>
      <c r="K933" s="11"/>
      <c r="L933">
        <f t="shared" si="108"/>
        <v>0</v>
      </c>
      <c r="M933" s="5">
        <f t="shared" si="109"/>
        <v>0</v>
      </c>
      <c r="N933" s="5">
        <f t="shared" si="110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11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07"/>
        <v>0</v>
      </c>
      <c r="J934" s="11"/>
      <c r="K934" s="11"/>
      <c r="L934">
        <f t="shared" si="108"/>
        <v>0</v>
      </c>
      <c r="M934" s="5">
        <f t="shared" si="109"/>
        <v>0</v>
      </c>
      <c r="N934" s="5">
        <f t="shared" si="110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11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07"/>
        <v>0</v>
      </c>
      <c r="J935" s="11"/>
      <c r="K935" s="11"/>
      <c r="L935">
        <f t="shared" si="108"/>
        <v>0</v>
      </c>
      <c r="M935" s="5">
        <f t="shared" si="109"/>
        <v>0</v>
      </c>
      <c r="N935" s="5">
        <f t="shared" si="110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11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07"/>
        <v>0</v>
      </c>
      <c r="J936" s="11"/>
      <c r="K936" s="11"/>
      <c r="L936">
        <f t="shared" si="108"/>
        <v>0</v>
      </c>
      <c r="M936" s="5">
        <f t="shared" si="109"/>
        <v>0</v>
      </c>
      <c r="N936" s="5">
        <f t="shared" si="110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11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07"/>
        <v>5.0000000000001421</v>
      </c>
      <c r="J937" s="11">
        <v>0.76388888888888884</v>
      </c>
      <c r="K937" s="11">
        <v>0.76736111111111116</v>
      </c>
      <c r="L937">
        <f t="shared" si="108"/>
        <v>8</v>
      </c>
      <c r="M937" s="5">
        <f t="shared" si="109"/>
        <v>45418.763888888891</v>
      </c>
      <c r="N937" s="5">
        <f t="shared" si="110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11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07"/>
        <v>0</v>
      </c>
      <c r="J938" s="11"/>
      <c r="K938" s="11"/>
      <c r="L938">
        <f t="shared" si="108"/>
        <v>0</v>
      </c>
      <c r="M938" s="5">
        <f t="shared" si="109"/>
        <v>0</v>
      </c>
      <c r="N938" s="5">
        <f t="shared" si="110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11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07"/>
        <v>0</v>
      </c>
      <c r="J939" s="11"/>
      <c r="K939" s="11"/>
      <c r="L939">
        <f t="shared" si="108"/>
        <v>0</v>
      </c>
      <c r="M939" s="5">
        <f t="shared" si="109"/>
        <v>0</v>
      </c>
      <c r="N939" s="5">
        <f t="shared" si="110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11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07"/>
        <v>15.000000000000027</v>
      </c>
      <c r="J940" s="11">
        <v>0.3888888888888889</v>
      </c>
      <c r="K940" s="11">
        <v>0.39930555555555558</v>
      </c>
      <c r="L940">
        <f t="shared" si="108"/>
        <v>6</v>
      </c>
      <c r="M940" s="5">
        <f t="shared" si="109"/>
        <v>45418.388888888891</v>
      </c>
      <c r="N940" s="5">
        <f t="shared" si="110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11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07"/>
        <v>0</v>
      </c>
      <c r="J941" s="11"/>
      <c r="K941" s="11"/>
      <c r="L941">
        <f t="shared" si="108"/>
        <v>0</v>
      </c>
      <c r="M941" s="5">
        <f t="shared" si="109"/>
        <v>0</v>
      </c>
      <c r="N941" s="5">
        <f t="shared" si="110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11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07"/>
        <v>539.99999999999989</v>
      </c>
      <c r="J942" s="11">
        <v>0.35416666666666669</v>
      </c>
      <c r="K942" s="11">
        <v>0.72916666666666663</v>
      </c>
      <c r="L942">
        <f t="shared" si="108"/>
        <v>5</v>
      </c>
      <c r="M942" s="5">
        <f t="shared" si="109"/>
        <v>45418.354166666664</v>
      </c>
      <c r="N942" s="5">
        <f t="shared" si="110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11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07"/>
        <v>0</v>
      </c>
      <c r="J943" s="11"/>
      <c r="K943" s="11"/>
      <c r="L943">
        <f t="shared" si="108"/>
        <v>0</v>
      </c>
      <c r="M943" s="5">
        <f t="shared" si="109"/>
        <v>0</v>
      </c>
      <c r="N943" s="5">
        <f t="shared" si="110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11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07"/>
        <v>0</v>
      </c>
      <c r="J944" s="11"/>
      <c r="K944" s="11"/>
      <c r="L944">
        <f t="shared" si="108"/>
        <v>0</v>
      </c>
      <c r="M944" s="5">
        <f t="shared" si="109"/>
        <v>0</v>
      </c>
      <c r="N944" s="5">
        <f t="shared" si="110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11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07"/>
        <v>0</v>
      </c>
      <c r="J945" s="11"/>
      <c r="K945" s="11"/>
      <c r="L945">
        <f t="shared" si="108"/>
        <v>0</v>
      </c>
      <c r="M945" s="5">
        <f t="shared" si="109"/>
        <v>0</v>
      </c>
      <c r="N945" s="5">
        <f t="shared" si="110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11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07"/>
        <v>0</v>
      </c>
      <c r="J946" s="11"/>
      <c r="K946" s="11"/>
      <c r="L946">
        <f t="shared" si="108"/>
        <v>0</v>
      </c>
      <c r="M946" s="5">
        <f t="shared" si="109"/>
        <v>0</v>
      </c>
      <c r="N946" s="5">
        <f t="shared" si="110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11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07"/>
        <v>0</v>
      </c>
      <c r="J947" s="11"/>
      <c r="K947" s="11"/>
      <c r="L947">
        <f t="shared" si="108"/>
        <v>0</v>
      </c>
      <c r="M947" s="5">
        <f t="shared" si="109"/>
        <v>0</v>
      </c>
      <c r="N947" s="5">
        <f t="shared" si="110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11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07"/>
        <v>0</v>
      </c>
      <c r="J948" s="11"/>
      <c r="K948" s="11"/>
      <c r="L948">
        <f t="shared" si="108"/>
        <v>0</v>
      </c>
      <c r="M948" s="5">
        <f t="shared" si="109"/>
        <v>0</v>
      </c>
      <c r="N948" s="5">
        <f t="shared" si="110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11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07"/>
        <v>0</v>
      </c>
      <c r="K949" s="11"/>
      <c r="L949">
        <f t="shared" si="108"/>
        <v>0</v>
      </c>
      <c r="M949" s="5">
        <f t="shared" si="109"/>
        <v>0</v>
      </c>
      <c r="N949" s="5">
        <f t="shared" si="110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11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07"/>
        <v>0</v>
      </c>
      <c r="J950" s="11"/>
      <c r="K950" s="11"/>
      <c r="L950">
        <f t="shared" si="108"/>
        <v>0</v>
      </c>
      <c r="M950" s="5">
        <f t="shared" si="109"/>
        <v>0</v>
      </c>
      <c r="N950" s="5">
        <f t="shared" si="110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11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07"/>
        <v>0</v>
      </c>
      <c r="J951" s="11"/>
      <c r="K951" s="11"/>
      <c r="L951">
        <f t="shared" si="108"/>
        <v>0</v>
      </c>
      <c r="M951" s="5">
        <f t="shared" si="109"/>
        <v>0</v>
      </c>
      <c r="N951" s="5">
        <f t="shared" si="110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11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07"/>
        <v>0</v>
      </c>
      <c r="J952" s="11"/>
      <c r="K952" s="11"/>
      <c r="L952">
        <f t="shared" si="108"/>
        <v>0</v>
      </c>
      <c r="M952" s="5">
        <f t="shared" si="109"/>
        <v>0</v>
      </c>
      <c r="N952" s="5">
        <f t="shared" si="110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11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07"/>
        <v>0</v>
      </c>
      <c r="J953" s="11"/>
      <c r="K953" s="11"/>
      <c r="L953">
        <f t="shared" si="108"/>
        <v>0</v>
      </c>
      <c r="M953" s="5">
        <f t="shared" si="109"/>
        <v>0</v>
      </c>
      <c r="N953" s="5">
        <f t="shared" si="110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11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07"/>
        <v>0</v>
      </c>
      <c r="L954">
        <f t="shared" si="108"/>
        <v>0</v>
      </c>
      <c r="M954" s="5">
        <f t="shared" si="109"/>
        <v>0</v>
      </c>
      <c r="N954" s="5">
        <f t="shared" si="110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11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07"/>
        <v>0</v>
      </c>
      <c r="J955" s="11"/>
      <c r="K955" s="11"/>
      <c r="L955">
        <f t="shared" si="108"/>
        <v>0</v>
      </c>
      <c r="M955" s="5">
        <f t="shared" si="109"/>
        <v>0</v>
      </c>
      <c r="N955" s="5">
        <f t="shared" si="110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11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07"/>
        <v>0</v>
      </c>
      <c r="J956" s="11"/>
      <c r="K956" s="11"/>
      <c r="L956">
        <f t="shared" si="108"/>
        <v>0</v>
      </c>
      <c r="M956" s="5">
        <f t="shared" si="109"/>
        <v>0</v>
      </c>
      <c r="N956" s="5">
        <f t="shared" si="110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11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07"/>
        <v>0</v>
      </c>
      <c r="J957" s="11"/>
      <c r="K957" s="11"/>
      <c r="L957">
        <f t="shared" si="108"/>
        <v>0</v>
      </c>
      <c r="M957" s="5">
        <f t="shared" si="109"/>
        <v>0</v>
      </c>
      <c r="N957" s="5">
        <f t="shared" si="110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11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07"/>
        <v>49.999999999999986</v>
      </c>
      <c r="J958" s="11">
        <v>0.8125</v>
      </c>
      <c r="K958" s="11">
        <v>0.84722222222222221</v>
      </c>
      <c r="L958">
        <f t="shared" si="108"/>
        <v>2</v>
      </c>
      <c r="M958" s="5">
        <f t="shared" si="109"/>
        <v>45418.8125</v>
      </c>
      <c r="N958" s="5">
        <f t="shared" si="110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11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07"/>
        <v>0</v>
      </c>
      <c r="J959" s="11"/>
      <c r="K959" s="11"/>
      <c r="L959">
        <f t="shared" si="108"/>
        <v>0</v>
      </c>
      <c r="M959" s="5">
        <f t="shared" si="109"/>
        <v>0</v>
      </c>
      <c r="N959" s="5">
        <f t="shared" si="110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11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07"/>
        <v>0</v>
      </c>
      <c r="J960" s="11"/>
      <c r="K960" s="11"/>
      <c r="L960">
        <f t="shared" si="108"/>
        <v>0</v>
      </c>
      <c r="M960" s="5">
        <f t="shared" si="109"/>
        <v>0</v>
      </c>
      <c r="N960" s="5">
        <f t="shared" si="110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11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07"/>
        <v>0</v>
      </c>
      <c r="J961" s="11"/>
      <c r="K961" s="11"/>
      <c r="L961">
        <f t="shared" si="108"/>
        <v>0</v>
      </c>
      <c r="M961" s="5">
        <f t="shared" si="109"/>
        <v>0</v>
      </c>
      <c r="N961" s="5">
        <f t="shared" si="110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11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07"/>
        <v>0</v>
      </c>
      <c r="J962" s="11"/>
      <c r="K962" s="11"/>
      <c r="L962">
        <f t="shared" si="108"/>
        <v>0</v>
      </c>
      <c r="M962" s="5">
        <f t="shared" si="109"/>
        <v>0</v>
      </c>
      <c r="N962" s="5">
        <f t="shared" si="110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11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07"/>
        <v>0</v>
      </c>
      <c r="J963" s="11"/>
      <c r="K963" s="11"/>
      <c r="L963">
        <f t="shared" si="108"/>
        <v>0</v>
      </c>
      <c r="M963" s="5">
        <f t="shared" si="109"/>
        <v>0</v>
      </c>
      <c r="N963" s="5">
        <f t="shared" si="110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11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07"/>
        <v>14.999999999999947</v>
      </c>
      <c r="J964" s="11">
        <v>0.5</v>
      </c>
      <c r="K964" s="11">
        <v>0.51041666666666663</v>
      </c>
      <c r="L964">
        <f t="shared" si="108"/>
        <v>0</v>
      </c>
      <c r="M964" s="5">
        <f t="shared" si="109"/>
        <v>45418.5</v>
      </c>
      <c r="N964" s="5">
        <f t="shared" si="110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11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07"/>
        <v>29.999999999999893</v>
      </c>
      <c r="J965" s="11">
        <v>0.58333333333333337</v>
      </c>
      <c r="K965" s="11">
        <v>0.60416666666666663</v>
      </c>
      <c r="L965">
        <f t="shared" si="108"/>
        <v>0</v>
      </c>
      <c r="M965" s="5">
        <f t="shared" si="109"/>
        <v>45418.583333333336</v>
      </c>
      <c r="N965" s="5">
        <f t="shared" si="110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11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07"/>
        <v>90</v>
      </c>
      <c r="J966" s="11">
        <v>0.73611111111111116</v>
      </c>
      <c r="K966" s="11">
        <v>0.79861111111111116</v>
      </c>
      <c r="L966">
        <f t="shared" si="108"/>
        <v>2</v>
      </c>
      <c r="M966" s="5">
        <f t="shared" si="109"/>
        <v>45418.736111111109</v>
      </c>
      <c r="N966" s="5">
        <f t="shared" si="110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11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12">IF(J967=0, 0, (K967-J967)*1440)</f>
        <v>0</v>
      </c>
      <c r="L967">
        <f>IF(I967&gt;0, G967, 0)</f>
        <v>0</v>
      </c>
      <c r="M967" s="5">
        <f>IF(I967=0,0,A967+J967)</f>
        <v>0</v>
      </c>
      <c r="N967" s="5">
        <f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12"/>
        <v>0</v>
      </c>
      <c r="J968" s="11"/>
      <c r="K968" s="11"/>
      <c r="L968">
        <f t="shared" ref="L968:L1005" si="113">IF(I968&gt;0, G968, 0)</f>
        <v>0</v>
      </c>
      <c r="M968" s="5">
        <f t="shared" ref="M968:M1005" si="114">IF(I968=0,0,A968+J968)</f>
        <v>0</v>
      </c>
      <c r="N968" s="5">
        <f t="shared" ref="N968:N1005" si="115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16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12"/>
        <v>0</v>
      </c>
      <c r="J969" s="11"/>
      <c r="K969" s="11"/>
      <c r="L969">
        <f t="shared" si="113"/>
        <v>0</v>
      </c>
      <c r="M969" s="5">
        <f t="shared" si="114"/>
        <v>0</v>
      </c>
      <c r="N969" s="5">
        <f t="shared" si="115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16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12"/>
        <v>19.999999999999929</v>
      </c>
      <c r="J970" s="11">
        <v>0.64583333333333337</v>
      </c>
      <c r="K970" s="11">
        <v>0.65972222222222221</v>
      </c>
      <c r="L970">
        <f t="shared" si="113"/>
        <v>18</v>
      </c>
      <c r="M970" s="5">
        <f t="shared" si="114"/>
        <v>45425.645833333336</v>
      </c>
      <c r="N970" s="5">
        <f t="shared" si="115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16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12"/>
        <v>4.9999999999999822</v>
      </c>
      <c r="J971" s="11">
        <v>0.65972222222222221</v>
      </c>
      <c r="K971" s="11">
        <v>0.66319444444444442</v>
      </c>
      <c r="L971">
        <f t="shared" si="113"/>
        <v>16</v>
      </c>
      <c r="M971" s="5">
        <f t="shared" si="114"/>
        <v>45425.659722222219</v>
      </c>
      <c r="N971" s="5">
        <f t="shared" si="115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16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12"/>
        <v>0</v>
      </c>
      <c r="J972" s="11"/>
      <c r="K972" s="11"/>
      <c r="L972">
        <f t="shared" si="113"/>
        <v>0</v>
      </c>
      <c r="M972" s="5">
        <f t="shared" si="114"/>
        <v>0</v>
      </c>
      <c r="N972" s="5">
        <f t="shared" si="115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16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12"/>
        <v>0</v>
      </c>
      <c r="J973" s="11"/>
      <c r="K973" s="11"/>
      <c r="L973">
        <f t="shared" si="113"/>
        <v>0</v>
      </c>
      <c r="M973" s="5">
        <f t="shared" si="114"/>
        <v>0</v>
      </c>
      <c r="N973" s="5">
        <f t="shared" si="115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16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12"/>
        <v>0</v>
      </c>
      <c r="J974" s="11"/>
      <c r="K974" s="11"/>
      <c r="L974">
        <f t="shared" si="113"/>
        <v>0</v>
      </c>
      <c r="M974" s="5">
        <f t="shared" si="114"/>
        <v>0</v>
      </c>
      <c r="N974" s="5">
        <f t="shared" si="115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16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12"/>
        <v>0</v>
      </c>
      <c r="J975" s="11"/>
      <c r="K975" s="11"/>
      <c r="L975">
        <f t="shared" si="113"/>
        <v>0</v>
      </c>
      <c r="M975" s="5">
        <f t="shared" si="114"/>
        <v>0</v>
      </c>
      <c r="N975" s="5">
        <f t="shared" si="115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16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12"/>
        <v>0</v>
      </c>
      <c r="J976" s="11"/>
      <c r="K976" s="11"/>
      <c r="L976">
        <f t="shared" si="113"/>
        <v>0</v>
      </c>
      <c r="M976" s="5">
        <f t="shared" si="114"/>
        <v>0</v>
      </c>
      <c r="N976" s="5">
        <f t="shared" si="115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16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12"/>
        <v>0</v>
      </c>
      <c r="J977" s="11"/>
      <c r="K977" s="11"/>
      <c r="L977">
        <f t="shared" si="113"/>
        <v>0</v>
      </c>
      <c r="M977" s="5">
        <f t="shared" si="114"/>
        <v>0</v>
      </c>
      <c r="N977" s="5">
        <f t="shared" si="115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16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12"/>
        <v>0</v>
      </c>
      <c r="J978" s="11"/>
      <c r="K978" s="11"/>
      <c r="L978">
        <f t="shared" si="113"/>
        <v>0</v>
      </c>
      <c r="M978" s="5">
        <f t="shared" si="114"/>
        <v>0</v>
      </c>
      <c r="N978" s="5">
        <f t="shared" si="115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16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12"/>
        <v>0</v>
      </c>
      <c r="J979" s="11"/>
      <c r="K979" s="11"/>
      <c r="L979">
        <f t="shared" si="113"/>
        <v>0</v>
      </c>
      <c r="M979" s="5">
        <f t="shared" si="114"/>
        <v>0</v>
      </c>
      <c r="N979" s="5">
        <f t="shared" si="115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16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12"/>
        <v>0</v>
      </c>
      <c r="J980" s="11"/>
      <c r="K980" s="11"/>
      <c r="L980">
        <f t="shared" si="113"/>
        <v>0</v>
      </c>
      <c r="M980" s="5">
        <f t="shared" si="114"/>
        <v>0</v>
      </c>
      <c r="N980" s="5">
        <f t="shared" si="115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16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12"/>
        <v>54.999999999999964</v>
      </c>
      <c r="J981" s="11">
        <v>0.28125</v>
      </c>
      <c r="K981" s="11">
        <v>0.31944444444444442</v>
      </c>
      <c r="L981">
        <f t="shared" si="113"/>
        <v>6</v>
      </c>
      <c r="M981" s="5">
        <f t="shared" si="114"/>
        <v>45425.28125</v>
      </c>
      <c r="N981" s="5">
        <f t="shared" si="115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16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12"/>
        <v>0</v>
      </c>
      <c r="J982" s="11"/>
      <c r="K982" s="11"/>
      <c r="L982">
        <f t="shared" si="113"/>
        <v>0</v>
      </c>
      <c r="M982" s="5">
        <f t="shared" si="114"/>
        <v>0</v>
      </c>
      <c r="N982" s="5">
        <f t="shared" si="115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16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12"/>
        <v>0</v>
      </c>
      <c r="J983" s="11"/>
      <c r="K983" s="11"/>
      <c r="L983">
        <f t="shared" si="113"/>
        <v>0</v>
      </c>
      <c r="M983" s="5">
        <f t="shared" si="114"/>
        <v>0</v>
      </c>
      <c r="N983" s="5">
        <f t="shared" si="115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16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12"/>
        <v>0</v>
      </c>
      <c r="J984" s="11"/>
      <c r="K984" s="11"/>
      <c r="L984">
        <f t="shared" si="113"/>
        <v>0</v>
      </c>
      <c r="M984" s="5">
        <f t="shared" si="114"/>
        <v>0</v>
      </c>
      <c r="N984" s="5">
        <f t="shared" si="115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16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12"/>
        <v>0</v>
      </c>
      <c r="J985" s="11"/>
      <c r="K985" s="11"/>
      <c r="L985">
        <f t="shared" si="113"/>
        <v>0</v>
      </c>
      <c r="M985" s="5">
        <f t="shared" si="114"/>
        <v>0</v>
      </c>
      <c r="N985" s="5">
        <f t="shared" si="115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16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12"/>
        <v>0</v>
      </c>
      <c r="J986" s="11"/>
      <c r="K986" s="11"/>
      <c r="L986">
        <f t="shared" si="113"/>
        <v>0</v>
      </c>
      <c r="M986" s="5">
        <f t="shared" si="114"/>
        <v>0</v>
      </c>
      <c r="N986" s="5">
        <f t="shared" si="115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16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12"/>
        <v>0</v>
      </c>
      <c r="J987" s="11"/>
      <c r="K987" s="11"/>
      <c r="L987">
        <f t="shared" si="113"/>
        <v>0</v>
      </c>
      <c r="M987" s="5">
        <f t="shared" si="114"/>
        <v>0</v>
      </c>
      <c r="N987" s="5">
        <f t="shared" si="115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16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12"/>
        <v>0</v>
      </c>
      <c r="J988" s="11"/>
      <c r="K988" s="11"/>
      <c r="L988">
        <f t="shared" si="113"/>
        <v>0</v>
      </c>
      <c r="M988" s="5">
        <f t="shared" si="114"/>
        <v>0</v>
      </c>
      <c r="N988" s="5">
        <f t="shared" si="115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16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12"/>
        <v>0</v>
      </c>
      <c r="K989" s="11"/>
      <c r="L989">
        <f t="shared" si="113"/>
        <v>0</v>
      </c>
      <c r="M989" s="5">
        <f t="shared" si="114"/>
        <v>0</v>
      </c>
      <c r="N989" s="5">
        <f t="shared" si="115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16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12"/>
        <v>0</v>
      </c>
      <c r="J990" s="11"/>
      <c r="K990" s="11"/>
      <c r="L990">
        <f t="shared" si="113"/>
        <v>0</v>
      </c>
      <c r="M990" s="5">
        <f t="shared" si="114"/>
        <v>0</v>
      </c>
      <c r="N990" s="5">
        <f t="shared" si="115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16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12"/>
        <v>0</v>
      </c>
      <c r="J991" s="11"/>
      <c r="K991" s="11"/>
      <c r="L991">
        <f t="shared" si="113"/>
        <v>0</v>
      </c>
      <c r="M991" s="5">
        <f t="shared" si="114"/>
        <v>0</v>
      </c>
      <c r="N991" s="5">
        <f t="shared" si="115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16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12"/>
        <v>119.99999999999997</v>
      </c>
      <c r="J992" s="11">
        <v>0.41666666666666669</v>
      </c>
      <c r="K992" s="11">
        <v>0.5</v>
      </c>
      <c r="L992">
        <f t="shared" si="113"/>
        <v>2</v>
      </c>
      <c r="M992" s="5">
        <f t="shared" si="114"/>
        <v>45425.416666666664</v>
      </c>
      <c r="N992" s="5">
        <f t="shared" si="115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16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12"/>
        <v>0</v>
      </c>
      <c r="J993" s="11"/>
      <c r="K993" s="11"/>
      <c r="L993">
        <f t="shared" si="113"/>
        <v>0</v>
      </c>
      <c r="M993" s="5">
        <f t="shared" si="114"/>
        <v>0</v>
      </c>
      <c r="N993" s="5">
        <f t="shared" si="115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16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12"/>
        <v>0</v>
      </c>
      <c r="L994">
        <f t="shared" si="113"/>
        <v>0</v>
      </c>
      <c r="M994" s="5">
        <f t="shared" si="114"/>
        <v>0</v>
      </c>
      <c r="N994" s="5">
        <f t="shared" si="115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16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12"/>
        <v>0</v>
      </c>
      <c r="J995" s="11"/>
      <c r="K995" s="11"/>
      <c r="L995">
        <f t="shared" si="113"/>
        <v>0</v>
      </c>
      <c r="M995" s="5">
        <f t="shared" si="114"/>
        <v>0</v>
      </c>
      <c r="N995" s="5">
        <f t="shared" si="115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16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12"/>
        <v>0</v>
      </c>
      <c r="J996" s="11"/>
      <c r="K996" s="11"/>
      <c r="L996">
        <f t="shared" si="113"/>
        <v>0</v>
      </c>
      <c r="M996" s="5">
        <f t="shared" si="114"/>
        <v>0</v>
      </c>
      <c r="N996" s="5">
        <f t="shared" si="115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16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12"/>
        <v>0</v>
      </c>
      <c r="J997" s="11"/>
      <c r="K997" s="11"/>
      <c r="L997">
        <f t="shared" si="113"/>
        <v>0</v>
      </c>
      <c r="M997" s="5">
        <f t="shared" si="114"/>
        <v>0</v>
      </c>
      <c r="N997" s="5">
        <f t="shared" si="115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16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12"/>
        <v>0</v>
      </c>
      <c r="J998" s="11"/>
      <c r="K998" s="11"/>
      <c r="L998">
        <f t="shared" si="113"/>
        <v>0</v>
      </c>
      <c r="M998" s="5">
        <f t="shared" si="114"/>
        <v>0</v>
      </c>
      <c r="N998" s="5">
        <f t="shared" si="115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16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12"/>
        <v>0</v>
      </c>
      <c r="J999" s="11"/>
      <c r="K999" s="11"/>
      <c r="L999">
        <f t="shared" si="113"/>
        <v>0</v>
      </c>
      <c r="M999" s="5">
        <f t="shared" si="114"/>
        <v>0</v>
      </c>
      <c r="N999" s="5">
        <f t="shared" si="115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16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12"/>
        <v>0</v>
      </c>
      <c r="J1000" s="11"/>
      <c r="K1000" s="11"/>
      <c r="L1000">
        <f t="shared" si="113"/>
        <v>0</v>
      </c>
      <c r="M1000" s="5">
        <f t="shared" si="114"/>
        <v>0</v>
      </c>
      <c r="N1000" s="5">
        <f t="shared" si="115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16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12"/>
        <v>0</v>
      </c>
      <c r="J1001" s="11"/>
      <c r="K1001" s="11"/>
      <c r="L1001">
        <f t="shared" si="113"/>
        <v>0</v>
      </c>
      <c r="M1001" s="5">
        <f t="shared" si="114"/>
        <v>0</v>
      </c>
      <c r="N1001" s="5">
        <f t="shared" si="115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16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12"/>
        <v>0</v>
      </c>
      <c r="J1002" s="11"/>
      <c r="K1002" s="11"/>
      <c r="L1002">
        <f t="shared" si="113"/>
        <v>0</v>
      </c>
      <c r="M1002" s="5">
        <f t="shared" si="114"/>
        <v>0</v>
      </c>
      <c r="N1002" s="5">
        <f t="shared" si="115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16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12"/>
        <v>10.000000000000044</v>
      </c>
      <c r="J1003" s="11">
        <v>0.33333333333333331</v>
      </c>
      <c r="K1003" s="11">
        <v>0.34027777777777779</v>
      </c>
      <c r="L1003">
        <f t="shared" si="113"/>
        <v>0</v>
      </c>
      <c r="M1003" s="5">
        <f t="shared" si="114"/>
        <v>45425.333333333336</v>
      </c>
      <c r="N1003" s="5">
        <f t="shared" si="115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16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12"/>
        <v>0</v>
      </c>
      <c r="J1004" s="11"/>
      <c r="K1004" s="11"/>
      <c r="L1004">
        <f t="shared" si="113"/>
        <v>0</v>
      </c>
      <c r="M1004" s="5">
        <f t="shared" si="114"/>
        <v>0</v>
      </c>
      <c r="N1004" s="5">
        <f t="shared" si="115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16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12"/>
        <v>29.999999999999893</v>
      </c>
      <c r="J1005" s="11">
        <v>0.64583333333333337</v>
      </c>
      <c r="K1005" s="11">
        <v>0.66666666666666663</v>
      </c>
      <c r="L1005">
        <f t="shared" si="113"/>
        <v>2</v>
      </c>
      <c r="M1005" s="5">
        <f t="shared" si="114"/>
        <v>45425.645833333336</v>
      </c>
      <c r="N1005" s="5">
        <f t="shared" si="115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16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17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18">IF(I1006&gt;0, G1006, 0)</f>
        <v>2</v>
      </c>
      <c r="M1006" s="5">
        <f t="shared" ref="M1006:M1012" si="119">IF(I1006=0,0,A1006+J1006)</f>
        <v>45425.666666666664</v>
      </c>
      <c r="N1006" s="5">
        <f t="shared" ref="N1006:N1012" si="120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21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17"/>
        <v>0</v>
      </c>
      <c r="L1007">
        <f t="shared" si="118"/>
        <v>0</v>
      </c>
      <c r="M1007" s="5">
        <f t="shared" si="119"/>
        <v>0</v>
      </c>
      <c r="N1007" s="5">
        <f t="shared" si="120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21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17"/>
        <v>0</v>
      </c>
      <c r="L1008">
        <f t="shared" si="118"/>
        <v>0</v>
      </c>
      <c r="M1008" s="5">
        <f t="shared" si="119"/>
        <v>0</v>
      </c>
      <c r="N1008" s="5">
        <f t="shared" si="120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21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17"/>
        <v>0</v>
      </c>
      <c r="L1009">
        <f t="shared" si="118"/>
        <v>0</v>
      </c>
      <c r="M1009" s="5">
        <f t="shared" si="119"/>
        <v>0</v>
      </c>
      <c r="N1009" s="5">
        <f t="shared" si="120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21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17"/>
        <v>0</v>
      </c>
      <c r="L1010">
        <f t="shared" si="118"/>
        <v>0</v>
      </c>
      <c r="M1010" s="5">
        <f t="shared" si="119"/>
        <v>0</v>
      </c>
      <c r="N1010" s="5">
        <f t="shared" si="120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21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17"/>
        <v>0</v>
      </c>
      <c r="L1011">
        <f t="shared" si="118"/>
        <v>0</v>
      </c>
      <c r="M1011" s="5">
        <f t="shared" si="119"/>
        <v>0</v>
      </c>
      <c r="N1011" s="5">
        <f t="shared" si="120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21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17"/>
        <v>0</v>
      </c>
      <c r="L1012">
        <f t="shared" si="118"/>
        <v>0</v>
      </c>
      <c r="M1012" s="5">
        <f t="shared" si="119"/>
        <v>0</v>
      </c>
      <c r="N1012" s="5">
        <f t="shared" si="120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21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22">IF(J1013=0, 0, (K1013-J1013)*1440)</f>
        <v>0</v>
      </c>
      <c r="L1013">
        <f t="shared" ref="L1013:L1052" si="123">IF(I1013&gt;0, G1013, 0)</f>
        <v>0</v>
      </c>
      <c r="M1013" s="5">
        <f t="shared" ref="M1013:M1052" si="124">IF(I1013=0,0,A1013+J1013)</f>
        <v>0</v>
      </c>
      <c r="N1013" s="5">
        <f t="shared" ref="N1013:N1052" si="125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26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22"/>
        <v>4.9999999999999822</v>
      </c>
      <c r="J1014" s="11">
        <v>0.62847222222222221</v>
      </c>
      <c r="K1014" s="11">
        <v>0.63194444444444442</v>
      </c>
      <c r="L1014">
        <f t="shared" si="123"/>
        <v>30</v>
      </c>
      <c r="M1014" s="5">
        <f t="shared" si="124"/>
        <v>45433.628472222219</v>
      </c>
      <c r="N1014" s="5">
        <f t="shared" si="125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26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22"/>
        <v>0</v>
      </c>
      <c r="J1015" s="11"/>
      <c r="K1015" s="11"/>
      <c r="L1015">
        <f t="shared" si="123"/>
        <v>0</v>
      </c>
      <c r="M1015" s="5">
        <f t="shared" si="124"/>
        <v>0</v>
      </c>
      <c r="N1015" s="5">
        <f t="shared" si="125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26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22"/>
        <v>0</v>
      </c>
      <c r="J1016" s="11"/>
      <c r="K1016" s="11"/>
      <c r="L1016">
        <f t="shared" si="123"/>
        <v>0</v>
      </c>
      <c r="M1016" s="5">
        <f t="shared" si="124"/>
        <v>0</v>
      </c>
      <c r="N1016" s="5">
        <f t="shared" si="125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26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22"/>
        <v>0</v>
      </c>
      <c r="J1017" s="11"/>
      <c r="K1017" s="11"/>
      <c r="L1017">
        <f t="shared" si="123"/>
        <v>0</v>
      </c>
      <c r="M1017" s="5">
        <f t="shared" si="124"/>
        <v>0</v>
      </c>
      <c r="N1017" s="5">
        <f t="shared" si="125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26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22"/>
        <v>0</v>
      </c>
      <c r="J1018" s="11"/>
      <c r="K1018" s="11"/>
      <c r="L1018">
        <f t="shared" si="123"/>
        <v>0</v>
      </c>
      <c r="M1018" s="5">
        <f t="shared" si="124"/>
        <v>0</v>
      </c>
      <c r="N1018" s="5">
        <f t="shared" si="125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26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22"/>
        <v>0</v>
      </c>
      <c r="J1019" s="11"/>
      <c r="K1019" s="11"/>
      <c r="L1019">
        <f t="shared" si="123"/>
        <v>0</v>
      </c>
      <c r="M1019" s="5">
        <f t="shared" si="124"/>
        <v>0</v>
      </c>
      <c r="N1019" s="5">
        <f t="shared" si="125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26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22"/>
        <v>0</v>
      </c>
      <c r="J1020" s="11"/>
      <c r="K1020" s="11"/>
      <c r="L1020">
        <f t="shared" si="123"/>
        <v>0</v>
      </c>
      <c r="M1020" s="5">
        <f t="shared" si="124"/>
        <v>0</v>
      </c>
      <c r="N1020" s="5">
        <f t="shared" si="125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26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22"/>
        <v>0</v>
      </c>
      <c r="J1021" s="11"/>
      <c r="K1021" s="11"/>
      <c r="L1021">
        <f t="shared" si="123"/>
        <v>0</v>
      </c>
      <c r="M1021" s="5">
        <f t="shared" si="124"/>
        <v>0</v>
      </c>
      <c r="N1021" s="5">
        <f t="shared" si="125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26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22"/>
        <v>0</v>
      </c>
      <c r="J1022" s="11"/>
      <c r="K1022" s="11"/>
      <c r="L1022">
        <f t="shared" si="123"/>
        <v>0</v>
      </c>
      <c r="M1022" s="5">
        <f t="shared" si="124"/>
        <v>0</v>
      </c>
      <c r="N1022" s="5">
        <f t="shared" si="125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26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22"/>
        <v>0</v>
      </c>
      <c r="J1023" s="11"/>
      <c r="K1023" s="11"/>
      <c r="L1023">
        <f t="shared" si="123"/>
        <v>0</v>
      </c>
      <c r="M1023" s="5">
        <f t="shared" si="124"/>
        <v>0</v>
      </c>
      <c r="N1023" s="5">
        <f t="shared" si="125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26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22"/>
        <v>0</v>
      </c>
      <c r="J1024" s="11"/>
      <c r="K1024" s="11"/>
      <c r="L1024">
        <f t="shared" si="123"/>
        <v>0</v>
      </c>
      <c r="M1024" s="5">
        <f t="shared" si="124"/>
        <v>0</v>
      </c>
      <c r="N1024" s="5">
        <f t="shared" si="125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26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22"/>
        <v>0</v>
      </c>
      <c r="J1025" s="11"/>
      <c r="K1025" s="11"/>
      <c r="L1025">
        <f t="shared" si="123"/>
        <v>0</v>
      </c>
      <c r="M1025" s="5">
        <f t="shared" si="124"/>
        <v>0</v>
      </c>
      <c r="N1025" s="5">
        <f t="shared" si="125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26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22"/>
        <v>0</v>
      </c>
      <c r="J1026" s="11"/>
      <c r="K1026" s="11"/>
      <c r="L1026">
        <f t="shared" si="123"/>
        <v>0</v>
      </c>
      <c r="M1026" s="5">
        <f t="shared" si="124"/>
        <v>0</v>
      </c>
      <c r="N1026" s="5">
        <f t="shared" si="125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26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22"/>
        <v>0</v>
      </c>
      <c r="J1027" s="11"/>
      <c r="K1027" s="11"/>
      <c r="L1027">
        <f t="shared" si="123"/>
        <v>0</v>
      </c>
      <c r="M1027" s="5">
        <f t="shared" si="124"/>
        <v>0</v>
      </c>
      <c r="N1027" s="5">
        <f t="shared" si="125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26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22"/>
        <v>0</v>
      </c>
      <c r="J1028" s="11"/>
      <c r="K1028" s="11"/>
      <c r="L1028">
        <f t="shared" si="123"/>
        <v>0</v>
      </c>
      <c r="M1028" s="5">
        <f t="shared" si="124"/>
        <v>0</v>
      </c>
      <c r="N1028" s="5">
        <f t="shared" si="125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26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22"/>
        <v>0</v>
      </c>
      <c r="J1029" s="11"/>
      <c r="K1029" s="11"/>
      <c r="L1029">
        <f t="shared" si="123"/>
        <v>0</v>
      </c>
      <c r="M1029" s="5">
        <f t="shared" si="124"/>
        <v>0</v>
      </c>
      <c r="N1029" s="5">
        <f t="shared" si="125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26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22"/>
        <v>0</v>
      </c>
      <c r="J1030" s="11"/>
      <c r="K1030" s="11"/>
      <c r="L1030">
        <f t="shared" si="123"/>
        <v>0</v>
      </c>
      <c r="M1030" s="5">
        <f t="shared" si="124"/>
        <v>0</v>
      </c>
      <c r="N1030" s="5">
        <f t="shared" si="125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26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22"/>
        <v>0</v>
      </c>
      <c r="J1031" s="11"/>
      <c r="K1031" s="11"/>
      <c r="L1031">
        <f t="shared" si="123"/>
        <v>0</v>
      </c>
      <c r="M1031" s="5">
        <f t="shared" si="124"/>
        <v>0</v>
      </c>
      <c r="N1031" s="5">
        <f t="shared" si="125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26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22"/>
        <v>0</v>
      </c>
      <c r="J1032" s="11"/>
      <c r="K1032" s="11"/>
      <c r="L1032">
        <f t="shared" si="123"/>
        <v>0</v>
      </c>
      <c r="M1032" s="5">
        <f t="shared" si="124"/>
        <v>0</v>
      </c>
      <c r="N1032" s="5">
        <f t="shared" si="125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26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22"/>
        <v>0</v>
      </c>
      <c r="J1033" s="11"/>
      <c r="K1033" s="11"/>
      <c r="L1033">
        <f t="shared" si="123"/>
        <v>0</v>
      </c>
      <c r="M1033" s="5">
        <f t="shared" si="124"/>
        <v>0</v>
      </c>
      <c r="N1033" s="5">
        <f t="shared" si="125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26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22"/>
        <v>0</v>
      </c>
      <c r="J1034" s="11"/>
      <c r="K1034" s="11"/>
      <c r="L1034">
        <f t="shared" si="123"/>
        <v>0</v>
      </c>
      <c r="M1034" s="5">
        <f t="shared" si="124"/>
        <v>0</v>
      </c>
      <c r="N1034" s="5">
        <f t="shared" si="125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26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22"/>
        <v>0</v>
      </c>
      <c r="J1035" s="11"/>
      <c r="K1035" s="11"/>
      <c r="L1035">
        <f t="shared" si="123"/>
        <v>0</v>
      </c>
      <c r="M1035" s="5">
        <f t="shared" si="124"/>
        <v>0</v>
      </c>
      <c r="N1035" s="5">
        <f t="shared" si="125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26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22"/>
        <v>0</v>
      </c>
      <c r="K1036" s="11"/>
      <c r="L1036">
        <f t="shared" si="123"/>
        <v>0</v>
      </c>
      <c r="M1036" s="5">
        <f t="shared" si="124"/>
        <v>0</v>
      </c>
      <c r="N1036" s="5">
        <f t="shared" si="125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26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22"/>
        <v>0</v>
      </c>
      <c r="J1037" s="11"/>
      <c r="K1037" s="11"/>
      <c r="L1037">
        <f t="shared" si="123"/>
        <v>0</v>
      </c>
      <c r="M1037" s="5">
        <f t="shared" si="124"/>
        <v>0</v>
      </c>
      <c r="N1037" s="5">
        <f t="shared" si="125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26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22"/>
        <v>0</v>
      </c>
      <c r="J1038" s="11"/>
      <c r="K1038" s="11"/>
      <c r="L1038">
        <f t="shared" si="123"/>
        <v>0</v>
      </c>
      <c r="M1038" s="5">
        <f t="shared" si="124"/>
        <v>0</v>
      </c>
      <c r="N1038" s="5">
        <f t="shared" si="125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26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22"/>
        <v>0</v>
      </c>
      <c r="J1039" s="11"/>
      <c r="K1039" s="11"/>
      <c r="L1039">
        <f t="shared" si="123"/>
        <v>0</v>
      </c>
      <c r="M1039" s="5">
        <f t="shared" si="124"/>
        <v>0</v>
      </c>
      <c r="N1039" s="5">
        <f t="shared" si="125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26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22"/>
        <v>0</v>
      </c>
      <c r="J1040" s="11"/>
      <c r="K1040" s="11"/>
      <c r="L1040">
        <f t="shared" si="123"/>
        <v>0</v>
      </c>
      <c r="M1040" s="5">
        <f t="shared" si="124"/>
        <v>0</v>
      </c>
      <c r="N1040" s="5">
        <f t="shared" si="125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26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22"/>
        <v>0</v>
      </c>
      <c r="L1041">
        <f t="shared" si="123"/>
        <v>0</v>
      </c>
      <c r="M1041" s="5">
        <f t="shared" si="124"/>
        <v>0</v>
      </c>
      <c r="N1041" s="5">
        <f t="shared" si="125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26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22"/>
        <v>0</v>
      </c>
      <c r="J1042" s="11"/>
      <c r="K1042" s="11"/>
      <c r="L1042">
        <f t="shared" si="123"/>
        <v>0</v>
      </c>
      <c r="M1042" s="5">
        <f t="shared" si="124"/>
        <v>0</v>
      </c>
      <c r="N1042" s="5">
        <f t="shared" si="125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26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22"/>
        <v>0</v>
      </c>
      <c r="J1043" s="11"/>
      <c r="K1043" s="11"/>
      <c r="L1043">
        <f t="shared" si="123"/>
        <v>0</v>
      </c>
      <c r="M1043" s="5">
        <f t="shared" si="124"/>
        <v>0</v>
      </c>
      <c r="N1043" s="5">
        <f t="shared" si="125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26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22"/>
        <v>0</v>
      </c>
      <c r="J1044" s="11"/>
      <c r="K1044" s="11"/>
      <c r="L1044">
        <f t="shared" si="123"/>
        <v>0</v>
      </c>
      <c r="M1044" s="5">
        <f t="shared" si="124"/>
        <v>0</v>
      </c>
      <c r="N1044" s="5">
        <f t="shared" si="125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26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22"/>
        <v>0</v>
      </c>
      <c r="J1045" s="11"/>
      <c r="K1045" s="11"/>
      <c r="L1045">
        <f t="shared" si="123"/>
        <v>0</v>
      </c>
      <c r="M1045" s="5">
        <f t="shared" si="124"/>
        <v>0</v>
      </c>
      <c r="N1045" s="5">
        <f t="shared" si="125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26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22"/>
        <v>0</v>
      </c>
      <c r="J1046" s="11"/>
      <c r="K1046" s="11"/>
      <c r="L1046">
        <f t="shared" si="123"/>
        <v>0</v>
      </c>
      <c r="M1046" s="5">
        <f t="shared" si="124"/>
        <v>0</v>
      </c>
      <c r="N1046" s="5">
        <f t="shared" si="125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26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22"/>
        <v>0</v>
      </c>
      <c r="J1047" s="11"/>
      <c r="K1047" s="11"/>
      <c r="L1047">
        <f t="shared" si="123"/>
        <v>0</v>
      </c>
      <c r="M1047" s="5">
        <f t="shared" si="124"/>
        <v>0</v>
      </c>
      <c r="N1047" s="5">
        <f t="shared" si="125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26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22"/>
        <v>0</v>
      </c>
      <c r="J1048" s="11"/>
      <c r="K1048" s="11"/>
      <c r="L1048">
        <f t="shared" si="123"/>
        <v>0</v>
      </c>
      <c r="M1048" s="5">
        <f t="shared" si="124"/>
        <v>0</v>
      </c>
      <c r="N1048" s="5">
        <f t="shared" si="125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26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22"/>
        <v>0</v>
      </c>
      <c r="J1049" s="11"/>
      <c r="K1049" s="11"/>
      <c r="L1049">
        <f t="shared" si="123"/>
        <v>0</v>
      </c>
      <c r="M1049" s="5">
        <f t="shared" si="124"/>
        <v>0</v>
      </c>
      <c r="N1049" s="5">
        <f t="shared" si="125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26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22"/>
        <v>0</v>
      </c>
      <c r="J1050" s="11"/>
      <c r="K1050" s="11"/>
      <c r="L1050">
        <f t="shared" si="123"/>
        <v>0</v>
      </c>
      <c r="M1050" s="5">
        <f t="shared" si="124"/>
        <v>0</v>
      </c>
      <c r="N1050" s="5">
        <f t="shared" si="125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26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22"/>
        <v>0</v>
      </c>
      <c r="J1051" s="11"/>
      <c r="K1051" s="11"/>
      <c r="L1051">
        <f t="shared" si="123"/>
        <v>0</v>
      </c>
      <c r="M1051" s="5">
        <f t="shared" si="124"/>
        <v>0</v>
      </c>
      <c r="N1051" s="5">
        <f t="shared" si="125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26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22"/>
        <v>0</v>
      </c>
      <c r="L1052">
        <f t="shared" si="123"/>
        <v>0</v>
      </c>
      <c r="M1052" s="5">
        <f t="shared" si="124"/>
        <v>0</v>
      </c>
      <c r="N1052" s="5">
        <f t="shared" si="125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26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>IF(J1053=0, 0, (K1053-J1053)*1440)</f>
        <v>0</v>
      </c>
      <c r="J1053" s="11"/>
      <c r="K1053" s="11"/>
      <c r="L1053">
        <f>IF(I1053&gt;0, G1053, 0)</f>
        <v>0</v>
      </c>
      <c r="M1053" s="5">
        <f>IF(I1053=0,0,A1053+J1053)</f>
        <v>0</v>
      </c>
      <c r="N1053" s="5">
        <f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>IF(J1054=0, 0, (K1054-J1054)*1440)</f>
        <v>0</v>
      </c>
      <c r="J1054" s="11"/>
      <c r="K1054" s="11"/>
      <c r="L1054">
        <f>IF(I1054&gt;0, G1054, 0)</f>
        <v>0</v>
      </c>
      <c r="M1054" s="5">
        <f>IF(I1054=0,0,A1054+J1054)</f>
        <v>0</v>
      </c>
      <c r="N1054" s="5">
        <f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>IF(J1055=0, 0, (K1055-J1055)*1440)</f>
        <v>0</v>
      </c>
      <c r="J1055" s="11"/>
      <c r="K1055" s="11"/>
      <c r="L1055">
        <f>IF(I1055&gt;0, G1055, 0)</f>
        <v>0</v>
      </c>
      <c r="M1055" s="5">
        <f>IF(I1055=0,0,A1055+J1055)</f>
        <v>0</v>
      </c>
      <c r="N1055" s="5">
        <f>IF(I1055&gt;0,A1055+K1055,0)</f>
        <v>0</v>
      </c>
      <c r="O1055" t="s">
        <v>56</v>
      </c>
      <c r="P1055" t="s">
        <v>57</v>
      </c>
      <c r="Q1055">
        <v>0</v>
      </c>
      <c r="R1055">
        <v>0</v>
      </c>
      <c r="S1055">
        <f>IF(I1055&gt;0, A1055, 0)</f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27">IF(J1056=0, 0, (K1056-J1056)*1440)</f>
        <v>0</v>
      </c>
      <c r="J1056" s="11"/>
      <c r="K1056" s="11"/>
      <c r="L1056">
        <f t="shared" ref="L1056:L1064" si="128">IF(I1056&gt;0, G1056, 0)</f>
        <v>0</v>
      </c>
      <c r="M1056" s="5">
        <f t="shared" ref="M1056:M1064" si="129">IF(I1056=0,0,A1056+J1056)</f>
        <v>0</v>
      </c>
      <c r="N1056" s="5">
        <f t="shared" ref="N1056:N1064" si="130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31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27"/>
        <v>0</v>
      </c>
      <c r="J1057" s="11"/>
      <c r="K1057" s="11"/>
      <c r="L1057">
        <f t="shared" si="128"/>
        <v>0</v>
      </c>
      <c r="M1057" s="5">
        <f t="shared" si="129"/>
        <v>0</v>
      </c>
      <c r="N1057" s="5">
        <f t="shared" si="130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31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27"/>
        <v>0</v>
      </c>
      <c r="J1058" s="11"/>
      <c r="K1058" s="11"/>
      <c r="L1058">
        <f t="shared" si="128"/>
        <v>0</v>
      </c>
      <c r="M1058" s="5">
        <f t="shared" si="129"/>
        <v>0</v>
      </c>
      <c r="N1058" s="5">
        <f t="shared" si="130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31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27"/>
        <v>0</v>
      </c>
      <c r="J1059" s="11"/>
      <c r="K1059" s="11"/>
      <c r="L1059">
        <f t="shared" si="128"/>
        <v>0</v>
      </c>
      <c r="M1059" s="5">
        <f t="shared" si="129"/>
        <v>0</v>
      </c>
      <c r="N1059" s="5">
        <f t="shared" si="130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31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27"/>
        <v>0</v>
      </c>
      <c r="J1060" s="11"/>
      <c r="K1060" s="11"/>
      <c r="L1060">
        <f t="shared" si="128"/>
        <v>0</v>
      </c>
      <c r="M1060" s="5">
        <f t="shared" si="129"/>
        <v>0</v>
      </c>
      <c r="N1060" s="5">
        <f t="shared" si="130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31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27"/>
        <v>0</v>
      </c>
      <c r="J1061" s="11"/>
      <c r="K1061" s="11"/>
      <c r="L1061">
        <f t="shared" si="128"/>
        <v>0</v>
      </c>
      <c r="M1061" s="5">
        <f t="shared" si="129"/>
        <v>0</v>
      </c>
      <c r="N1061" s="5">
        <f t="shared" si="130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31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27"/>
        <v>0</v>
      </c>
      <c r="J1062" s="11"/>
      <c r="K1062" s="11"/>
      <c r="L1062">
        <f t="shared" si="128"/>
        <v>0</v>
      </c>
      <c r="M1062" s="5">
        <f t="shared" si="129"/>
        <v>0</v>
      </c>
      <c r="N1062" s="5">
        <f t="shared" si="130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31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27"/>
        <v>0</v>
      </c>
      <c r="J1063" s="11"/>
      <c r="K1063" s="11"/>
      <c r="L1063">
        <f t="shared" si="128"/>
        <v>0</v>
      </c>
      <c r="M1063" s="5">
        <f t="shared" si="129"/>
        <v>0</v>
      </c>
      <c r="N1063" s="5">
        <f t="shared" si="130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31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27"/>
        <v>0</v>
      </c>
      <c r="J1064" s="11"/>
      <c r="K1064" s="11"/>
      <c r="L1064">
        <f t="shared" si="128"/>
        <v>0</v>
      </c>
      <c r="M1064" s="5">
        <f t="shared" si="129"/>
        <v>0</v>
      </c>
      <c r="N1064" s="5">
        <f t="shared" si="130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31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32">IF(J1065=0, 0, (K1065-J1065)*1440)</f>
        <v>0</v>
      </c>
      <c r="J1065" s="11"/>
      <c r="K1065" s="11"/>
      <c r="L1065">
        <f t="shared" ref="L1065:L1077" si="133">IF(I1065&gt;0, G1065, 0)</f>
        <v>0</v>
      </c>
      <c r="M1065" s="5">
        <f t="shared" ref="M1065:M1077" si="134">IF(I1065=0,0,A1065+J1065)</f>
        <v>0</v>
      </c>
      <c r="N1065" s="5">
        <f t="shared" ref="N1065:N1077" si="135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136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32"/>
        <v>4.9999999999999822</v>
      </c>
      <c r="J1066" s="11">
        <v>0.65277777777777779</v>
      </c>
      <c r="K1066" s="11">
        <v>0.65625</v>
      </c>
      <c r="L1066">
        <f t="shared" si="133"/>
        <v>15</v>
      </c>
      <c r="M1066" s="5">
        <f t="shared" si="134"/>
        <v>45435.652777777781</v>
      </c>
      <c r="N1066" s="5">
        <f t="shared" si="135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136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32"/>
        <v>0</v>
      </c>
      <c r="J1067" s="11"/>
      <c r="K1067" s="11"/>
      <c r="L1067">
        <f t="shared" si="133"/>
        <v>0</v>
      </c>
      <c r="M1067" s="5">
        <f t="shared" si="134"/>
        <v>0</v>
      </c>
      <c r="N1067" s="5">
        <f t="shared" si="135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136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32"/>
        <v>0</v>
      </c>
      <c r="J1068" s="11"/>
      <c r="K1068" s="11"/>
      <c r="L1068">
        <f t="shared" si="133"/>
        <v>0</v>
      </c>
      <c r="M1068" s="5">
        <f t="shared" si="134"/>
        <v>0</v>
      </c>
      <c r="N1068" s="5">
        <f t="shared" si="135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136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32"/>
        <v>0</v>
      </c>
      <c r="J1069" s="11"/>
      <c r="K1069" s="11"/>
      <c r="L1069">
        <f t="shared" si="133"/>
        <v>0</v>
      </c>
      <c r="M1069" s="5">
        <f t="shared" si="134"/>
        <v>0</v>
      </c>
      <c r="N1069" s="5">
        <f t="shared" si="135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136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32"/>
        <v>0</v>
      </c>
      <c r="J1070" s="11"/>
      <c r="K1070" s="11"/>
      <c r="L1070">
        <f t="shared" si="133"/>
        <v>0</v>
      </c>
      <c r="M1070" s="5">
        <f t="shared" si="134"/>
        <v>0</v>
      </c>
      <c r="N1070" s="5">
        <f t="shared" si="135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136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32"/>
        <v>0</v>
      </c>
      <c r="J1071" s="11"/>
      <c r="K1071" s="11"/>
      <c r="L1071">
        <f t="shared" si="133"/>
        <v>0</v>
      </c>
      <c r="M1071" s="5">
        <f t="shared" si="134"/>
        <v>0</v>
      </c>
      <c r="N1071" s="5">
        <f t="shared" si="135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136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32"/>
        <v>0</v>
      </c>
      <c r="J1072" s="11"/>
      <c r="K1072" s="11"/>
      <c r="L1072">
        <f t="shared" si="133"/>
        <v>0</v>
      </c>
      <c r="M1072" s="5">
        <f t="shared" si="134"/>
        <v>0</v>
      </c>
      <c r="N1072" s="5">
        <f t="shared" si="135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136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32"/>
        <v>0</v>
      </c>
      <c r="J1073" s="11"/>
      <c r="K1073" s="11"/>
      <c r="L1073">
        <f t="shared" si="133"/>
        <v>0</v>
      </c>
      <c r="M1073" s="5">
        <f t="shared" si="134"/>
        <v>0</v>
      </c>
      <c r="N1073" s="5">
        <f t="shared" si="135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136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32"/>
        <v>0</v>
      </c>
      <c r="J1074" s="11"/>
      <c r="K1074" s="11"/>
      <c r="L1074">
        <f t="shared" si="133"/>
        <v>0</v>
      </c>
      <c r="M1074" s="5">
        <f t="shared" si="134"/>
        <v>0</v>
      </c>
      <c r="N1074" s="5">
        <f t="shared" si="135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136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32"/>
        <v>0</v>
      </c>
      <c r="J1075" s="11"/>
      <c r="K1075" s="11"/>
      <c r="L1075">
        <f t="shared" si="133"/>
        <v>0</v>
      </c>
      <c r="M1075" s="5">
        <f t="shared" si="134"/>
        <v>0</v>
      </c>
      <c r="N1075" s="5">
        <f t="shared" si="135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136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32"/>
        <v>4.9999999999999822</v>
      </c>
      <c r="J1076" s="11">
        <v>0.62152777777777779</v>
      </c>
      <c r="K1076" s="11">
        <v>0.625</v>
      </c>
      <c r="L1076">
        <f t="shared" si="133"/>
        <v>15</v>
      </c>
      <c r="M1076" s="5">
        <f t="shared" si="134"/>
        <v>45435.621527777781</v>
      </c>
      <c r="N1076" s="5">
        <f t="shared" si="135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136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32"/>
        <v>0</v>
      </c>
      <c r="J1077" s="11"/>
      <c r="K1077" s="11"/>
      <c r="L1077">
        <f t="shared" si="133"/>
        <v>0</v>
      </c>
      <c r="M1077" s="5">
        <f t="shared" si="134"/>
        <v>0</v>
      </c>
      <c r="N1077" s="5">
        <f t="shared" si="135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136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>IF(J1078=0, 0, (K1078-J1078)*1440)</f>
        <v>0</v>
      </c>
      <c r="J1078" s="11"/>
      <c r="K1078" s="11"/>
      <c r="L1078">
        <f>IF(I1078&gt;0, G1078, 0)</f>
        <v>0</v>
      </c>
      <c r="M1078" s="5">
        <f>IF(I1078=0,0,A1078+J1078)</f>
        <v>0</v>
      </c>
      <c r="N1078" s="5">
        <f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137">IF(J1079=0, 0, (K1079-J1079)*1440)</f>
        <v>0</v>
      </c>
      <c r="L1079">
        <f t="shared" ref="L1079:L1107" si="138">IF(I1079&gt;0, G1079, 0)</f>
        <v>0</v>
      </c>
      <c r="M1079" s="5">
        <f t="shared" ref="M1079:M1107" si="139">IF(I1079=0,0,A1079+J1079)</f>
        <v>0</v>
      </c>
      <c r="N1079" s="5">
        <f t="shared" ref="N1079:N1107" si="140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141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137"/>
        <v>45</v>
      </c>
      <c r="J1080" s="11">
        <v>0.55555555555555558</v>
      </c>
      <c r="K1080" s="11">
        <v>0.58680555555555558</v>
      </c>
      <c r="L1080">
        <f t="shared" si="138"/>
        <v>15</v>
      </c>
      <c r="M1080" s="5">
        <f t="shared" si="139"/>
        <v>45436.555555555555</v>
      </c>
      <c r="N1080" s="5">
        <f t="shared" si="140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141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137"/>
        <v>10.000000000000044</v>
      </c>
      <c r="J1081" s="11">
        <v>0.36458333333333331</v>
      </c>
      <c r="K1081" s="11">
        <v>0.37152777777777779</v>
      </c>
      <c r="L1081">
        <f t="shared" si="138"/>
        <v>15</v>
      </c>
      <c r="M1081" s="5">
        <f t="shared" si="139"/>
        <v>45436.364583333336</v>
      </c>
      <c r="N1081" s="5">
        <f t="shared" si="140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141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137"/>
        <v>0</v>
      </c>
      <c r="L1082">
        <f t="shared" si="138"/>
        <v>0</v>
      </c>
      <c r="M1082" s="5">
        <f t="shared" si="139"/>
        <v>0</v>
      </c>
      <c r="N1082" s="5">
        <f t="shared" si="140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141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137"/>
        <v>0</v>
      </c>
      <c r="L1083">
        <f t="shared" si="138"/>
        <v>0</v>
      </c>
      <c r="M1083" s="5">
        <f t="shared" si="139"/>
        <v>0</v>
      </c>
      <c r="N1083" s="5">
        <f t="shared" si="140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141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137"/>
        <v>40.000000000000014</v>
      </c>
      <c r="J1084" s="11">
        <v>0.3888888888888889</v>
      </c>
      <c r="K1084" s="11">
        <v>0.41666666666666669</v>
      </c>
      <c r="L1084">
        <f t="shared" si="138"/>
        <v>9</v>
      </c>
      <c r="M1084" s="5">
        <f t="shared" si="139"/>
        <v>45436.388888888891</v>
      </c>
      <c r="N1084" s="5">
        <f t="shared" si="140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141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137"/>
        <v>104.99999999999994</v>
      </c>
      <c r="J1085" s="11">
        <v>0.64583333333333337</v>
      </c>
      <c r="K1085" s="11">
        <v>0.71875</v>
      </c>
      <c r="L1085">
        <f t="shared" si="138"/>
        <v>6</v>
      </c>
      <c r="M1085" s="5">
        <f t="shared" si="139"/>
        <v>45436.645833333336</v>
      </c>
      <c r="N1085" s="5">
        <f t="shared" si="140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141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137"/>
        <v>0</v>
      </c>
      <c r="L1086">
        <f t="shared" si="138"/>
        <v>0</v>
      </c>
      <c r="M1086" s="5">
        <f t="shared" si="139"/>
        <v>0</v>
      </c>
      <c r="N1086" s="5">
        <f t="shared" si="140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141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137"/>
        <v>90</v>
      </c>
      <c r="J1087" s="11">
        <v>0.42708333333333331</v>
      </c>
      <c r="K1087" s="11">
        <v>0.48958333333333331</v>
      </c>
      <c r="L1087">
        <f t="shared" si="138"/>
        <v>5</v>
      </c>
      <c r="M1087" s="5">
        <f t="shared" si="139"/>
        <v>45436.427083333336</v>
      </c>
      <c r="N1087" s="5">
        <f t="shared" si="140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141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137"/>
        <v>9.9999999999999645</v>
      </c>
      <c r="J1088" s="11">
        <v>0.54861111111111116</v>
      </c>
      <c r="K1088" s="11">
        <v>0.55555555555555558</v>
      </c>
      <c r="L1088">
        <f t="shared" si="138"/>
        <v>4</v>
      </c>
      <c r="M1088" s="5">
        <f t="shared" si="139"/>
        <v>45436.548611111109</v>
      </c>
      <c r="N1088" s="5">
        <f t="shared" si="140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141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137"/>
        <v>0</v>
      </c>
      <c r="L1089">
        <f t="shared" si="138"/>
        <v>0</v>
      </c>
      <c r="M1089" s="5">
        <f t="shared" si="139"/>
        <v>0</v>
      </c>
      <c r="N1089" s="5">
        <f t="shared" si="140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141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137"/>
        <v>0</v>
      </c>
      <c r="L1090">
        <f t="shared" si="138"/>
        <v>0</v>
      </c>
      <c r="M1090" s="5">
        <f t="shared" si="139"/>
        <v>0</v>
      </c>
      <c r="N1090" s="5">
        <f t="shared" si="140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141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137"/>
        <v>0</v>
      </c>
      <c r="L1091">
        <f t="shared" si="138"/>
        <v>0</v>
      </c>
      <c r="M1091" s="5">
        <f t="shared" si="139"/>
        <v>0</v>
      </c>
      <c r="N1091" s="5">
        <f t="shared" si="140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141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137"/>
        <v>20.000000000000089</v>
      </c>
      <c r="J1092" s="11">
        <v>0.59722222222222221</v>
      </c>
      <c r="K1092" s="11">
        <v>0.61111111111111116</v>
      </c>
      <c r="L1092">
        <f t="shared" si="138"/>
        <v>3</v>
      </c>
      <c r="M1092" s="5">
        <f t="shared" si="139"/>
        <v>45436.597222222219</v>
      </c>
      <c r="N1092" s="5">
        <f t="shared" si="140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141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137"/>
        <v>29.999999999999893</v>
      </c>
      <c r="J1093" s="11">
        <v>0.68055555555555558</v>
      </c>
      <c r="K1093" s="11">
        <v>0.70138888888888884</v>
      </c>
      <c r="L1093">
        <f t="shared" si="138"/>
        <v>3</v>
      </c>
      <c r="M1093" s="5">
        <f t="shared" si="139"/>
        <v>45436.680555555555</v>
      </c>
      <c r="N1093" s="5">
        <f t="shared" si="140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141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137"/>
        <v>24.999999999999993</v>
      </c>
      <c r="J1094" s="11">
        <v>0.32291666666666669</v>
      </c>
      <c r="K1094" s="11">
        <v>0.34027777777777779</v>
      </c>
      <c r="L1094">
        <f t="shared" si="138"/>
        <v>2</v>
      </c>
      <c r="M1094" s="5">
        <f t="shared" si="139"/>
        <v>45436.322916666664</v>
      </c>
      <c r="N1094" s="5">
        <f t="shared" si="140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141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137"/>
        <v>35.000000000000036</v>
      </c>
      <c r="J1095" s="11">
        <v>0.35069444444444442</v>
      </c>
      <c r="K1095" s="11">
        <v>0.375</v>
      </c>
      <c r="L1095">
        <f t="shared" si="138"/>
        <v>2</v>
      </c>
      <c r="M1095" s="5">
        <f t="shared" si="139"/>
        <v>45436.350694444445</v>
      </c>
      <c r="N1095" s="5">
        <f t="shared" si="140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141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137"/>
        <v>15.000000000000027</v>
      </c>
      <c r="J1096" s="11">
        <v>0.37847222222222221</v>
      </c>
      <c r="K1096" s="11">
        <v>0.3888888888888889</v>
      </c>
      <c r="L1096">
        <f t="shared" si="138"/>
        <v>2</v>
      </c>
      <c r="M1096" s="5">
        <f t="shared" si="139"/>
        <v>45436.378472222219</v>
      </c>
      <c r="N1096" s="5">
        <f t="shared" si="140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141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137"/>
        <v>30.000000000000053</v>
      </c>
      <c r="J1097" s="11">
        <v>0.51041666666666663</v>
      </c>
      <c r="K1097" s="11">
        <v>0.53125</v>
      </c>
      <c r="L1097">
        <f t="shared" si="138"/>
        <v>2</v>
      </c>
      <c r="M1097" s="5">
        <f t="shared" si="139"/>
        <v>45436.510416666664</v>
      </c>
      <c r="N1097" s="5">
        <f t="shared" si="140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141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137"/>
        <v>9.9999999999999645</v>
      </c>
      <c r="J1098" s="11">
        <v>0.59027777777777779</v>
      </c>
      <c r="K1098" s="11">
        <v>0.59722222222222221</v>
      </c>
      <c r="L1098">
        <f t="shared" si="138"/>
        <v>2</v>
      </c>
      <c r="M1098" s="5">
        <f t="shared" si="139"/>
        <v>45436.590277777781</v>
      </c>
      <c r="N1098" s="5">
        <f t="shared" si="140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141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137"/>
        <v>25.000000000000071</v>
      </c>
      <c r="J1099" s="11">
        <v>0.53125</v>
      </c>
      <c r="K1099" s="11">
        <v>0.54861111111111116</v>
      </c>
      <c r="L1099">
        <f t="shared" si="138"/>
        <v>2</v>
      </c>
      <c r="M1099" s="5">
        <f t="shared" si="139"/>
        <v>45436.53125</v>
      </c>
      <c r="N1099" s="5">
        <f t="shared" si="140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141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137"/>
        <v>19.999999999999929</v>
      </c>
      <c r="J1100" s="11">
        <v>0.49305555555555558</v>
      </c>
      <c r="K1100" s="11">
        <v>0.50694444444444442</v>
      </c>
      <c r="L1100">
        <f t="shared" si="138"/>
        <v>2</v>
      </c>
      <c r="M1100" s="5">
        <f t="shared" si="139"/>
        <v>45436.493055555555</v>
      </c>
      <c r="N1100" s="5">
        <f t="shared" si="140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141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137"/>
        <v>9.9999999999999645</v>
      </c>
      <c r="J1101" s="11">
        <v>0.5</v>
      </c>
      <c r="K1101" s="11">
        <v>0.50694444444444442</v>
      </c>
      <c r="L1101">
        <f t="shared" si="138"/>
        <v>0</v>
      </c>
      <c r="M1101" s="5">
        <f t="shared" si="139"/>
        <v>45436.5</v>
      </c>
      <c r="N1101" s="5">
        <f t="shared" si="140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141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137"/>
        <v>0</v>
      </c>
      <c r="J1102" s="11"/>
      <c r="K1102" s="11"/>
      <c r="L1102">
        <f t="shared" si="138"/>
        <v>0</v>
      </c>
      <c r="M1102" s="5">
        <f t="shared" si="139"/>
        <v>0</v>
      </c>
      <c r="N1102" s="5">
        <f t="shared" si="140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141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137"/>
        <v>94.999999999999986</v>
      </c>
      <c r="J1103" s="11">
        <v>0.61458333333333337</v>
      </c>
      <c r="K1103" s="11">
        <v>0.68055555555555558</v>
      </c>
      <c r="L1103">
        <f t="shared" si="138"/>
        <v>2</v>
      </c>
      <c r="M1103" s="5">
        <f t="shared" si="139"/>
        <v>45436.614583333336</v>
      </c>
      <c r="N1103" s="5">
        <f t="shared" si="140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141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137"/>
        <v>19.999999999999929</v>
      </c>
      <c r="J1104" s="11">
        <v>0.71527777777777779</v>
      </c>
      <c r="K1104" s="11">
        <v>0.72916666666666663</v>
      </c>
      <c r="L1104">
        <f t="shared" si="138"/>
        <v>2</v>
      </c>
      <c r="M1104" s="5">
        <f t="shared" si="139"/>
        <v>45436.715277777781</v>
      </c>
      <c r="N1104" s="5">
        <f t="shared" si="140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141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137"/>
        <v>25.000000000000071</v>
      </c>
      <c r="J1105" s="11">
        <v>0.72222222222222221</v>
      </c>
      <c r="K1105" s="11">
        <v>0.73958333333333337</v>
      </c>
      <c r="L1105">
        <f t="shared" si="138"/>
        <v>0</v>
      </c>
      <c r="M1105" s="5">
        <f t="shared" si="139"/>
        <v>45436.722222222219</v>
      </c>
      <c r="N1105" s="5">
        <f t="shared" si="140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141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137"/>
        <v>34.999999999999872</v>
      </c>
      <c r="J1106" s="11">
        <v>0.73958333333333337</v>
      </c>
      <c r="K1106" s="11">
        <v>0.76388888888888884</v>
      </c>
      <c r="L1106">
        <f t="shared" si="138"/>
        <v>0</v>
      </c>
      <c r="M1106" s="5">
        <f t="shared" si="139"/>
        <v>45436.739583333336</v>
      </c>
      <c r="N1106" s="5">
        <f t="shared" si="140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141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137"/>
        <v>20.000000000000089</v>
      </c>
      <c r="J1107" s="11">
        <v>0.79513888888888884</v>
      </c>
      <c r="K1107" s="11">
        <v>0.80902777777777779</v>
      </c>
      <c r="L1107">
        <f t="shared" si="138"/>
        <v>0</v>
      </c>
      <c r="M1107" s="5">
        <f t="shared" si="139"/>
        <v>45436.795138888891</v>
      </c>
      <c r="N1107" s="5">
        <f t="shared" si="140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141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>IF(J1108=0, 0, (K1108-J1108)*1440)</f>
        <v>0</v>
      </c>
      <c r="J1108" s="11"/>
      <c r="K1108" s="11"/>
      <c r="L1108">
        <f>IF(I1108&gt;0, G1108, 0)</f>
        <v>0</v>
      </c>
      <c r="M1108" s="5">
        <f>IF(I1108=0,0,A1108+J1108)</f>
        <v>0</v>
      </c>
      <c r="N1108" s="5">
        <f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142">IF(J1109=0, 0, (K1109-J1109)*1440)</f>
        <v>0</v>
      </c>
      <c r="L1109">
        <f t="shared" ref="L1109:L1140" si="143">IF(I1109&gt;0, G1109, 0)</f>
        <v>0</v>
      </c>
      <c r="M1109" s="5">
        <f t="shared" ref="M1109:M1140" si="144">IF(I1109=0,0,A1109+J1109)</f>
        <v>0</v>
      </c>
      <c r="N1109" s="5">
        <f t="shared" ref="N1109:N1140" si="145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146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142"/>
        <v>0</v>
      </c>
      <c r="J1110" s="11"/>
      <c r="K1110" s="11"/>
      <c r="L1110">
        <f t="shared" si="143"/>
        <v>0</v>
      </c>
      <c r="M1110" s="5">
        <f t="shared" si="144"/>
        <v>0</v>
      </c>
      <c r="N1110" s="5">
        <f t="shared" si="145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146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142"/>
        <v>9.9999999999999645</v>
      </c>
      <c r="J1111" s="11">
        <v>0.625</v>
      </c>
      <c r="K1111" s="11">
        <v>0.63194444444444442</v>
      </c>
      <c r="L1111">
        <f t="shared" si="143"/>
        <v>15</v>
      </c>
      <c r="M1111" s="5">
        <f t="shared" si="144"/>
        <v>45437.625</v>
      </c>
      <c r="N1111" s="5">
        <f t="shared" si="145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146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142"/>
        <v>9.9999999999999645</v>
      </c>
      <c r="J1112" s="11">
        <v>0.93055555555555558</v>
      </c>
      <c r="K1112" s="11">
        <v>0.9375</v>
      </c>
      <c r="L1112">
        <f t="shared" si="143"/>
        <v>12</v>
      </c>
      <c r="M1112" s="5">
        <f t="shared" si="144"/>
        <v>45437.930555555555</v>
      </c>
      <c r="N1112" s="5">
        <f t="shared" si="145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146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142"/>
        <v>0</v>
      </c>
      <c r="L1113">
        <f t="shared" si="143"/>
        <v>0</v>
      </c>
      <c r="M1113" s="5">
        <f t="shared" si="144"/>
        <v>0</v>
      </c>
      <c r="N1113" s="5">
        <f t="shared" si="145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146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142"/>
        <v>9.9999999999999645</v>
      </c>
      <c r="J1114" s="11">
        <v>0.57986111111111116</v>
      </c>
      <c r="K1114" s="11">
        <v>0.58680555555555558</v>
      </c>
      <c r="L1114">
        <f t="shared" si="143"/>
        <v>9</v>
      </c>
      <c r="M1114" s="5">
        <f t="shared" si="144"/>
        <v>45437.579861111109</v>
      </c>
      <c r="N1114" s="5">
        <f t="shared" si="145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146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142"/>
        <v>0</v>
      </c>
      <c r="J1115" s="11"/>
      <c r="K1115" s="11"/>
      <c r="L1115">
        <f t="shared" si="143"/>
        <v>0</v>
      </c>
      <c r="M1115" s="5">
        <f t="shared" si="144"/>
        <v>0</v>
      </c>
      <c r="N1115" s="5">
        <f t="shared" si="145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146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142"/>
        <v>4.9999999999999822</v>
      </c>
      <c r="J1116" s="11">
        <v>0.9375</v>
      </c>
      <c r="K1116" s="11">
        <v>0.94097222222222221</v>
      </c>
      <c r="L1116">
        <f t="shared" si="143"/>
        <v>6</v>
      </c>
      <c r="M1116" s="5">
        <f t="shared" si="144"/>
        <v>45437.9375</v>
      </c>
      <c r="N1116" s="5">
        <f t="shared" si="145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146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142"/>
        <v>29.999999999999893</v>
      </c>
      <c r="J1117" s="11">
        <v>0.67708333333333337</v>
      </c>
      <c r="K1117" s="11">
        <v>0.69791666666666663</v>
      </c>
      <c r="L1117">
        <f t="shared" si="143"/>
        <v>6</v>
      </c>
      <c r="M1117" s="5">
        <f t="shared" si="144"/>
        <v>45437.677083333336</v>
      </c>
      <c r="N1117" s="5">
        <f t="shared" si="145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146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142"/>
        <v>24.999999999999911</v>
      </c>
      <c r="J1118" s="11">
        <v>0.70833333333333337</v>
      </c>
      <c r="K1118" s="11">
        <v>0.72569444444444442</v>
      </c>
      <c r="L1118">
        <f t="shared" si="143"/>
        <v>5</v>
      </c>
      <c r="M1118" s="5">
        <f t="shared" si="144"/>
        <v>45437.708333333336</v>
      </c>
      <c r="N1118" s="5">
        <f t="shared" si="145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146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142"/>
        <v>0</v>
      </c>
      <c r="J1119" s="11"/>
      <c r="K1119" s="11"/>
      <c r="L1119">
        <f t="shared" si="143"/>
        <v>0</v>
      </c>
      <c r="M1119" s="5">
        <f t="shared" si="144"/>
        <v>0</v>
      </c>
      <c r="N1119" s="5">
        <f t="shared" si="145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146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142"/>
        <v>0</v>
      </c>
      <c r="L1120">
        <f t="shared" si="143"/>
        <v>0</v>
      </c>
      <c r="M1120" s="5">
        <f t="shared" si="144"/>
        <v>0</v>
      </c>
      <c r="N1120" s="5">
        <f t="shared" si="145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146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142"/>
        <v>0</v>
      </c>
      <c r="L1121">
        <f t="shared" si="143"/>
        <v>0</v>
      </c>
      <c r="M1121" s="5">
        <f t="shared" si="144"/>
        <v>0</v>
      </c>
      <c r="N1121" s="5">
        <f t="shared" si="145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146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142"/>
        <v>0</v>
      </c>
      <c r="L1122">
        <f t="shared" si="143"/>
        <v>0</v>
      </c>
      <c r="M1122" s="5">
        <f t="shared" si="144"/>
        <v>0</v>
      </c>
      <c r="N1122" s="5">
        <f t="shared" si="145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146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142"/>
        <v>10.000000000000124</v>
      </c>
      <c r="J1123" s="11">
        <v>0.57291666666666663</v>
      </c>
      <c r="K1123" s="11">
        <v>0.57986111111111116</v>
      </c>
      <c r="L1123">
        <f t="shared" si="143"/>
        <v>4</v>
      </c>
      <c r="M1123" s="5">
        <f t="shared" si="144"/>
        <v>45437.572916666664</v>
      </c>
      <c r="N1123" s="5">
        <f t="shared" si="145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146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142"/>
        <v>0</v>
      </c>
      <c r="J1124" s="11"/>
      <c r="K1124" s="11"/>
      <c r="L1124">
        <f t="shared" si="143"/>
        <v>0</v>
      </c>
      <c r="M1124" s="5">
        <f t="shared" si="144"/>
        <v>0</v>
      </c>
      <c r="N1124" s="5">
        <f t="shared" si="145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146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142"/>
        <v>20.000000000000089</v>
      </c>
      <c r="J1125" s="11">
        <v>0.65972222222222221</v>
      </c>
      <c r="K1125" s="11">
        <v>0.67361111111111116</v>
      </c>
      <c r="L1125">
        <f t="shared" si="143"/>
        <v>3</v>
      </c>
      <c r="M1125" s="5">
        <f t="shared" si="144"/>
        <v>45437.659722222219</v>
      </c>
      <c r="N1125" s="5">
        <f t="shared" si="145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146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142"/>
        <v>0</v>
      </c>
      <c r="J1126" s="11"/>
      <c r="K1126" s="11"/>
      <c r="L1126">
        <f t="shared" si="143"/>
        <v>0</v>
      </c>
      <c r="M1126" s="5">
        <f t="shared" si="144"/>
        <v>0</v>
      </c>
      <c r="N1126" s="5">
        <f t="shared" si="145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146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142"/>
        <v>0</v>
      </c>
      <c r="J1127" s="11"/>
      <c r="K1127" s="11"/>
      <c r="L1127">
        <f t="shared" si="143"/>
        <v>0</v>
      </c>
      <c r="M1127" s="5">
        <f t="shared" si="144"/>
        <v>0</v>
      </c>
      <c r="N1127" s="5">
        <f t="shared" si="145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146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142"/>
        <v>0</v>
      </c>
      <c r="J1128" s="11"/>
      <c r="K1128" s="11"/>
      <c r="L1128">
        <f t="shared" si="143"/>
        <v>0</v>
      </c>
      <c r="M1128" s="5">
        <f t="shared" si="144"/>
        <v>0</v>
      </c>
      <c r="N1128" s="5">
        <f t="shared" si="145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146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142"/>
        <v>49.999999999999986</v>
      </c>
      <c r="J1129" s="11">
        <v>0.80555555555555558</v>
      </c>
      <c r="K1129" s="11">
        <v>0.84027777777777779</v>
      </c>
      <c r="L1129">
        <f t="shared" si="143"/>
        <v>0</v>
      </c>
      <c r="M1129" s="5">
        <f t="shared" si="144"/>
        <v>45437.805555555555</v>
      </c>
      <c r="N1129" s="5">
        <f t="shared" si="145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146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142"/>
        <v>24.999999999999911</v>
      </c>
      <c r="J1130" s="11">
        <v>0.84027777777777779</v>
      </c>
      <c r="K1130" s="11">
        <v>0.85763888888888884</v>
      </c>
      <c r="L1130">
        <f t="shared" si="143"/>
        <v>0</v>
      </c>
      <c r="M1130" s="5">
        <f t="shared" si="144"/>
        <v>45437.840277777781</v>
      </c>
      <c r="N1130" s="5">
        <f t="shared" si="145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146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>IF(J1131=0, 0, (K1131-J1131)*1440)</f>
        <v>35.000000000000036</v>
      </c>
      <c r="J1131" s="11">
        <v>0.72569444444444442</v>
      </c>
      <c r="K1131" s="11">
        <v>0.75</v>
      </c>
      <c r="L1131">
        <f t="shared" si="143"/>
        <v>6</v>
      </c>
      <c r="M1131" s="5">
        <f t="shared" si="144"/>
        <v>45437.725694444445</v>
      </c>
      <c r="N1131" s="5">
        <f t="shared" si="145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146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>IF(J1132=0, 0, (K1132-J1132)*1440)</f>
        <v>40.000000000000014</v>
      </c>
      <c r="J1132" s="11">
        <v>0.76388888888888884</v>
      </c>
      <c r="K1132" s="11">
        <v>0.79166666666666663</v>
      </c>
      <c r="L1132">
        <f t="shared" si="143"/>
        <v>4</v>
      </c>
      <c r="M1132" s="5">
        <f t="shared" si="144"/>
        <v>45437.763888888891</v>
      </c>
      <c r="N1132" s="5">
        <f t="shared" si="145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146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147">IF(J1133=0, 0, (K1133-J1133)*1440)</f>
        <v>20.000000000000089</v>
      </c>
      <c r="J1133" s="11">
        <v>0.91666666666666663</v>
      </c>
      <c r="K1133" s="11">
        <v>0.93055555555555558</v>
      </c>
      <c r="L1133">
        <f t="shared" si="143"/>
        <v>2</v>
      </c>
      <c r="M1133" s="5">
        <f t="shared" si="144"/>
        <v>45437.916666666664</v>
      </c>
      <c r="N1133" s="5">
        <f t="shared" si="145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146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147"/>
        <v>65.000000000000085</v>
      </c>
      <c r="J1134" s="11">
        <v>0.95138888888888884</v>
      </c>
      <c r="K1134" s="11">
        <v>0.99652777777777779</v>
      </c>
      <c r="L1134">
        <f t="shared" si="143"/>
        <v>3</v>
      </c>
      <c r="M1134" s="5">
        <f t="shared" si="144"/>
        <v>45437.951388888891</v>
      </c>
      <c r="N1134" s="5">
        <f t="shared" si="145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146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147"/>
        <v>0</v>
      </c>
      <c r="L1135">
        <f t="shared" si="143"/>
        <v>0</v>
      </c>
      <c r="M1135" s="5">
        <f t="shared" si="144"/>
        <v>0</v>
      </c>
      <c r="N1135" s="5">
        <f t="shared" si="145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146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147"/>
        <v>0</v>
      </c>
      <c r="J1136" s="11"/>
      <c r="K1136" s="11"/>
      <c r="L1136">
        <f t="shared" si="143"/>
        <v>0</v>
      </c>
      <c r="M1136" s="5">
        <f t="shared" si="144"/>
        <v>0</v>
      </c>
      <c r="N1136" s="5">
        <f t="shared" si="145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146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147"/>
        <v>0</v>
      </c>
      <c r="J1137" s="11"/>
      <c r="K1137" s="11"/>
      <c r="L1137">
        <f t="shared" si="143"/>
        <v>0</v>
      </c>
      <c r="M1137" s="5">
        <f t="shared" si="144"/>
        <v>0</v>
      </c>
      <c r="N1137" s="5">
        <f t="shared" si="145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146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147"/>
        <v>4.9999999999999822</v>
      </c>
      <c r="J1138" s="11">
        <v>0.3611111111111111</v>
      </c>
      <c r="K1138" s="11">
        <v>0.36458333333333331</v>
      </c>
      <c r="L1138">
        <f t="shared" si="143"/>
        <v>15</v>
      </c>
      <c r="M1138" s="5">
        <f t="shared" si="144"/>
        <v>45438.361111111109</v>
      </c>
      <c r="N1138" s="5">
        <f t="shared" si="145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146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147"/>
        <v>5</v>
      </c>
      <c r="J1139" s="11">
        <v>1.0416666666666666E-2</v>
      </c>
      <c r="K1139" s="11">
        <v>1.3888888888888888E-2</v>
      </c>
      <c r="L1139">
        <f t="shared" si="143"/>
        <v>9</v>
      </c>
      <c r="M1139" s="5">
        <f t="shared" si="144"/>
        <v>45438.010416666664</v>
      </c>
      <c r="N1139" s="5">
        <f t="shared" si="145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146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147"/>
        <v>0</v>
      </c>
      <c r="J1140" s="11"/>
      <c r="K1140" s="11"/>
      <c r="L1140">
        <f t="shared" si="143"/>
        <v>0</v>
      </c>
      <c r="M1140" s="5">
        <f t="shared" si="144"/>
        <v>0</v>
      </c>
      <c r="N1140" s="5">
        <f t="shared" si="145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146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147"/>
        <v>0</v>
      </c>
      <c r="J1141" s="11"/>
      <c r="K1141" s="11"/>
      <c r="L1141">
        <f t="shared" ref="L1141:L1172" si="148">IF(I1141&gt;0, G1141, 0)</f>
        <v>0</v>
      </c>
      <c r="M1141" s="5">
        <f t="shared" ref="M1141:M1172" si="149">IF(I1141=0,0,A1141+J1141)</f>
        <v>0</v>
      </c>
      <c r="N1141" s="5">
        <f t="shared" ref="N1141:N1172" si="150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151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147"/>
        <v>124.99999999999987</v>
      </c>
      <c r="J1142" s="11">
        <v>0.64236111111111116</v>
      </c>
      <c r="K1142" s="11">
        <v>0.72916666666666663</v>
      </c>
      <c r="L1142">
        <f t="shared" si="148"/>
        <v>5</v>
      </c>
      <c r="M1142" s="5">
        <f t="shared" si="149"/>
        <v>45438.642361111109</v>
      </c>
      <c r="N1142" s="5">
        <f t="shared" si="150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151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147"/>
        <v>200.00000000000009</v>
      </c>
      <c r="J1143" s="11">
        <v>0.81944444444444442</v>
      </c>
      <c r="K1143" s="11">
        <v>0.95833333333333337</v>
      </c>
      <c r="L1143">
        <f t="shared" si="148"/>
        <v>5</v>
      </c>
      <c r="M1143" s="5">
        <f t="shared" si="149"/>
        <v>45438.819444444445</v>
      </c>
      <c r="N1143" s="5">
        <f t="shared" si="150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151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147"/>
        <v>0</v>
      </c>
      <c r="J1144" s="11"/>
      <c r="K1144" s="11"/>
      <c r="L1144">
        <f t="shared" si="148"/>
        <v>0</v>
      </c>
      <c r="M1144" s="5">
        <f t="shared" si="149"/>
        <v>0</v>
      </c>
      <c r="N1144" s="5">
        <f t="shared" si="150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151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147"/>
        <v>0</v>
      </c>
      <c r="L1145">
        <f t="shared" si="148"/>
        <v>0</v>
      </c>
      <c r="M1145" s="5">
        <f t="shared" si="149"/>
        <v>0</v>
      </c>
      <c r="N1145" s="5">
        <f t="shared" si="150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151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147"/>
        <v>0</v>
      </c>
      <c r="L1146">
        <f t="shared" si="148"/>
        <v>0</v>
      </c>
      <c r="M1146" s="5">
        <f t="shared" si="149"/>
        <v>0</v>
      </c>
      <c r="N1146" s="5">
        <f t="shared" si="150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151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147"/>
        <v>0</v>
      </c>
      <c r="L1147">
        <f t="shared" si="148"/>
        <v>0</v>
      </c>
      <c r="M1147" s="5">
        <f t="shared" si="149"/>
        <v>0</v>
      </c>
      <c r="N1147" s="5">
        <f t="shared" si="150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151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147"/>
        <v>34.999999999999872</v>
      </c>
      <c r="J1148" s="11">
        <v>0.61111111111111116</v>
      </c>
      <c r="K1148" s="11">
        <v>0.63541666666666663</v>
      </c>
      <c r="L1148">
        <f t="shared" si="148"/>
        <v>4</v>
      </c>
      <c r="M1148" s="5">
        <f t="shared" si="149"/>
        <v>45438.611111111109</v>
      </c>
      <c r="N1148" s="5">
        <f t="shared" si="150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151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147"/>
        <v>114.99999999999999</v>
      </c>
      <c r="J1149" s="11">
        <v>0.4201388888888889</v>
      </c>
      <c r="K1149" s="11">
        <v>0.5</v>
      </c>
      <c r="L1149">
        <f t="shared" si="148"/>
        <v>4</v>
      </c>
      <c r="M1149" s="5">
        <f t="shared" si="149"/>
        <v>45438.420138888891</v>
      </c>
      <c r="N1149" s="5">
        <f t="shared" si="150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151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147"/>
        <v>19.999999999999929</v>
      </c>
      <c r="J1150" s="11">
        <v>0.71527777777777779</v>
      </c>
      <c r="K1150" s="11">
        <v>0.72916666666666663</v>
      </c>
      <c r="L1150">
        <f t="shared" si="148"/>
        <v>4</v>
      </c>
      <c r="M1150" s="5">
        <f t="shared" si="149"/>
        <v>45438.715277777781</v>
      </c>
      <c r="N1150" s="5">
        <f t="shared" si="150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151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147"/>
        <v>0</v>
      </c>
      <c r="J1151" s="11"/>
      <c r="K1151" s="11"/>
      <c r="L1151">
        <f t="shared" si="148"/>
        <v>0</v>
      </c>
      <c r="M1151" s="5">
        <f t="shared" si="149"/>
        <v>0</v>
      </c>
      <c r="N1151" s="5">
        <f t="shared" si="150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151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147"/>
        <v>9.9833333333333325</v>
      </c>
      <c r="J1152" s="11">
        <v>1.1574074074074073E-5</v>
      </c>
      <c r="K1152" s="11">
        <v>6.9444444444444441E-3</v>
      </c>
      <c r="L1152">
        <f t="shared" si="148"/>
        <v>3</v>
      </c>
      <c r="M1152" s="5">
        <f t="shared" si="149"/>
        <v>45438.000011574077</v>
      </c>
      <c r="N1152" s="5">
        <f t="shared" si="150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151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147"/>
        <v>24.999999999999911</v>
      </c>
      <c r="J1153" s="11">
        <v>0.80902777777777779</v>
      </c>
      <c r="K1153" s="11">
        <v>0.82638888888888884</v>
      </c>
      <c r="L1153">
        <f t="shared" si="148"/>
        <v>3</v>
      </c>
      <c r="M1153" s="5">
        <f t="shared" si="149"/>
        <v>45438.809027777781</v>
      </c>
      <c r="N1153" s="5">
        <f t="shared" si="150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151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147"/>
        <v>24.999999999999993</v>
      </c>
      <c r="J1154" s="11">
        <v>0.35416666666666669</v>
      </c>
      <c r="K1154" s="11">
        <v>0.37152777777777779</v>
      </c>
      <c r="L1154">
        <f t="shared" si="148"/>
        <v>3</v>
      </c>
      <c r="M1154" s="5">
        <f t="shared" si="149"/>
        <v>45438.354166666664</v>
      </c>
      <c r="N1154" s="5">
        <f t="shared" si="150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151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147"/>
        <v>0</v>
      </c>
      <c r="J1155" s="11"/>
      <c r="K1155" s="11"/>
      <c r="L1155">
        <f t="shared" si="148"/>
        <v>0</v>
      </c>
      <c r="M1155" s="5">
        <f t="shared" si="149"/>
        <v>0</v>
      </c>
      <c r="N1155" s="5">
        <f t="shared" si="150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151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147"/>
        <v>0</v>
      </c>
      <c r="L1156">
        <f t="shared" si="148"/>
        <v>0</v>
      </c>
      <c r="M1156" s="5">
        <f t="shared" si="149"/>
        <v>0</v>
      </c>
      <c r="N1156" s="5">
        <f t="shared" si="150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151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147"/>
        <v>25.000000000000071</v>
      </c>
      <c r="J1157" s="11">
        <v>0.75</v>
      </c>
      <c r="K1157" s="11">
        <v>0.76736111111111116</v>
      </c>
      <c r="L1157">
        <f t="shared" si="148"/>
        <v>2</v>
      </c>
      <c r="M1157" s="5">
        <f t="shared" si="149"/>
        <v>45438.75</v>
      </c>
      <c r="N1157" s="5">
        <f t="shared" si="150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151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147"/>
        <v>19.999999999999929</v>
      </c>
      <c r="J1158" s="11">
        <v>0.55902777777777779</v>
      </c>
      <c r="K1158" s="11">
        <v>0.57291666666666663</v>
      </c>
      <c r="L1158">
        <f t="shared" si="148"/>
        <v>2</v>
      </c>
      <c r="M1158" s="5">
        <f t="shared" si="149"/>
        <v>45438.559027777781</v>
      </c>
      <c r="N1158" s="5">
        <f t="shared" si="150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151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147"/>
        <v>5.0000000000001421</v>
      </c>
      <c r="J1159" s="11">
        <v>0.63888888888888884</v>
      </c>
      <c r="K1159" s="11">
        <v>0.64236111111111116</v>
      </c>
      <c r="L1159">
        <f t="shared" si="148"/>
        <v>2</v>
      </c>
      <c r="M1159" s="5">
        <f t="shared" si="149"/>
        <v>45438.638888888891</v>
      </c>
      <c r="N1159" s="5">
        <f t="shared" si="150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151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147"/>
        <v>0</v>
      </c>
      <c r="L1160">
        <f t="shared" si="148"/>
        <v>0</v>
      </c>
      <c r="M1160" s="5">
        <f t="shared" si="149"/>
        <v>0</v>
      </c>
      <c r="N1160" s="5">
        <f t="shared" si="150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151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147"/>
        <v>4.9999999999999822</v>
      </c>
      <c r="J1161" s="11">
        <v>0.3576388888888889</v>
      </c>
      <c r="K1161" s="11">
        <v>0.3611111111111111</v>
      </c>
      <c r="L1161">
        <f t="shared" si="148"/>
        <v>0</v>
      </c>
      <c r="M1161" s="5">
        <f t="shared" si="149"/>
        <v>45438.357638888891</v>
      </c>
      <c r="N1161" s="5">
        <f t="shared" si="150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151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147"/>
        <v>19.999999999999929</v>
      </c>
      <c r="J1162" s="11">
        <v>0.55208333333333337</v>
      </c>
      <c r="K1162" s="11">
        <v>0.56597222222222221</v>
      </c>
      <c r="L1162">
        <f t="shared" si="148"/>
        <v>0</v>
      </c>
      <c r="M1162" s="5">
        <f t="shared" si="149"/>
        <v>45438.552083333336</v>
      </c>
      <c r="N1162" s="5">
        <f t="shared" si="150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151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147"/>
        <v>25.000000000000071</v>
      </c>
      <c r="J1163" s="11">
        <v>0.53472222222222221</v>
      </c>
      <c r="K1163" s="11">
        <v>0.55208333333333337</v>
      </c>
      <c r="L1163">
        <f t="shared" si="148"/>
        <v>0</v>
      </c>
      <c r="M1163" s="5">
        <f t="shared" si="149"/>
        <v>45438.534722222219</v>
      </c>
      <c r="N1163" s="5">
        <f t="shared" si="150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151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147"/>
        <v>10.000000000000124</v>
      </c>
      <c r="J1164" s="11">
        <v>0.76041666666666663</v>
      </c>
      <c r="K1164" s="11">
        <v>0.76736111111111116</v>
      </c>
      <c r="L1164">
        <f t="shared" si="148"/>
        <v>0</v>
      </c>
      <c r="M1164" s="5">
        <f t="shared" si="149"/>
        <v>45438.760416666664</v>
      </c>
      <c r="N1164" s="5">
        <f t="shared" si="150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151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152">IF(J1165=0, 0, (K1165-J1165)*1440)</f>
        <v>14.999999999999947</v>
      </c>
      <c r="J1165" s="11">
        <v>0.75</v>
      </c>
      <c r="K1165" s="11">
        <v>0.76041666666666663</v>
      </c>
      <c r="L1165">
        <f t="shared" si="148"/>
        <v>0</v>
      </c>
      <c r="M1165" s="5">
        <f t="shared" si="149"/>
        <v>45438.75</v>
      </c>
      <c r="N1165" s="5">
        <f t="shared" si="150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151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152"/>
        <v>4.9999999999999822</v>
      </c>
      <c r="J1166" s="11">
        <v>0.91666666666666663</v>
      </c>
      <c r="K1166" s="11">
        <v>0.92013888888888884</v>
      </c>
      <c r="L1166">
        <f t="shared" si="148"/>
        <v>3</v>
      </c>
      <c r="M1166" s="5">
        <f t="shared" si="149"/>
        <v>45438.916666666664</v>
      </c>
      <c r="N1166" s="5">
        <f t="shared" si="150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151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152"/>
        <v>0</v>
      </c>
      <c r="L1167">
        <f t="shared" si="148"/>
        <v>0</v>
      </c>
      <c r="M1167" s="5">
        <f t="shared" si="149"/>
        <v>0</v>
      </c>
      <c r="N1167" s="5">
        <f t="shared" si="150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151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152"/>
        <v>0</v>
      </c>
      <c r="J1168" s="11"/>
      <c r="K1168" s="11"/>
      <c r="L1168">
        <f t="shared" si="148"/>
        <v>0</v>
      </c>
      <c r="M1168" s="5">
        <f t="shared" si="149"/>
        <v>0</v>
      </c>
      <c r="N1168" s="5">
        <f t="shared" si="150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151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152"/>
        <v>24.999999999999993</v>
      </c>
      <c r="J1169" s="11">
        <v>0.4826388888888889</v>
      </c>
      <c r="K1169" s="11">
        <v>0.5</v>
      </c>
      <c r="L1169">
        <f t="shared" si="148"/>
        <v>15</v>
      </c>
      <c r="M1169" s="5">
        <f t="shared" si="149"/>
        <v>45439.482638888891</v>
      </c>
      <c r="N1169" s="5">
        <f t="shared" si="150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151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152"/>
        <v>9.9999999999999645</v>
      </c>
      <c r="J1170" s="11">
        <v>0.36805555555555558</v>
      </c>
      <c r="K1170" s="11">
        <v>0.375</v>
      </c>
      <c r="L1170">
        <f t="shared" si="148"/>
        <v>15</v>
      </c>
      <c r="M1170" s="5">
        <f t="shared" si="149"/>
        <v>45439.368055555555</v>
      </c>
      <c r="N1170" s="5">
        <f t="shared" si="150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151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152"/>
        <v>0</v>
      </c>
      <c r="J1171" s="11"/>
      <c r="K1171" s="11"/>
      <c r="L1171">
        <f t="shared" si="148"/>
        <v>0</v>
      </c>
      <c r="M1171" s="5">
        <f t="shared" si="149"/>
        <v>0</v>
      </c>
      <c r="N1171" s="5">
        <f t="shared" si="150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151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152"/>
        <v>0</v>
      </c>
      <c r="J1172" s="11"/>
      <c r="K1172" s="11"/>
      <c r="L1172">
        <f t="shared" si="148"/>
        <v>0</v>
      </c>
      <c r="M1172" s="5">
        <f t="shared" si="149"/>
        <v>0</v>
      </c>
      <c r="N1172" s="5">
        <f t="shared" si="150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151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152"/>
        <v>0</v>
      </c>
      <c r="J1173" s="11"/>
      <c r="K1173" s="11"/>
      <c r="L1173">
        <f t="shared" ref="L1173:L1202" si="153">IF(I1173&gt;0, G1173, 0)</f>
        <v>0</v>
      </c>
      <c r="M1173" s="5">
        <f t="shared" ref="M1173:M1202" si="154">IF(I1173=0,0,A1173+J1173)</f>
        <v>0</v>
      </c>
      <c r="N1173" s="5">
        <f t="shared" ref="N1173:N1202" si="155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156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152"/>
        <v>49.999999999999986</v>
      </c>
      <c r="J1174" s="11">
        <v>0.37847222222222221</v>
      </c>
      <c r="K1174" s="11">
        <v>0.41319444444444442</v>
      </c>
      <c r="L1174">
        <f t="shared" si="153"/>
        <v>5</v>
      </c>
      <c r="M1174" s="5">
        <f t="shared" si="154"/>
        <v>45439.378472222219</v>
      </c>
      <c r="N1174" s="5">
        <f t="shared" si="155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156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152"/>
        <v>90</v>
      </c>
      <c r="J1175" s="11">
        <v>0.59375</v>
      </c>
      <c r="K1175" s="11">
        <v>0.65625</v>
      </c>
      <c r="L1175">
        <f t="shared" si="153"/>
        <v>5</v>
      </c>
      <c r="M1175" s="5">
        <f t="shared" si="154"/>
        <v>45439.59375</v>
      </c>
      <c r="N1175" s="5">
        <f t="shared" si="155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156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152"/>
        <v>0</v>
      </c>
      <c r="J1176" s="11"/>
      <c r="K1176" s="11"/>
      <c r="L1176">
        <f t="shared" si="153"/>
        <v>0</v>
      </c>
      <c r="M1176" s="5">
        <f t="shared" si="154"/>
        <v>0</v>
      </c>
      <c r="N1176" s="5">
        <f t="shared" si="155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156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152"/>
        <v>19.999999999999929</v>
      </c>
      <c r="J1177" s="11">
        <v>0.57986111111111116</v>
      </c>
      <c r="K1177" s="11">
        <v>0.59375</v>
      </c>
      <c r="L1177">
        <f t="shared" si="153"/>
        <v>5</v>
      </c>
      <c r="M1177" s="5">
        <f t="shared" si="154"/>
        <v>45439.579861111109</v>
      </c>
      <c r="N1177" s="5">
        <f t="shared" si="155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156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152"/>
        <v>20.000000000000089</v>
      </c>
      <c r="J1178" s="11">
        <v>0.65972222222222221</v>
      </c>
      <c r="K1178" s="11">
        <v>0.67361111111111116</v>
      </c>
      <c r="L1178">
        <f t="shared" si="153"/>
        <v>5</v>
      </c>
      <c r="M1178" s="5">
        <f t="shared" si="154"/>
        <v>45439.659722222219</v>
      </c>
      <c r="N1178" s="5">
        <f t="shared" si="155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156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152"/>
        <v>175.00000000000003</v>
      </c>
      <c r="J1179" s="11">
        <v>0.875</v>
      </c>
      <c r="K1179" s="11">
        <v>0.99652777777777779</v>
      </c>
      <c r="L1179">
        <f t="shared" si="153"/>
        <v>5</v>
      </c>
      <c r="M1179" s="5">
        <f t="shared" si="154"/>
        <v>45439.875</v>
      </c>
      <c r="N1179" s="5">
        <f t="shared" si="155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156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152"/>
        <v>69.999999999999915</v>
      </c>
      <c r="J1180" s="11">
        <v>0.77777777777777779</v>
      </c>
      <c r="K1180" s="11">
        <v>0.82638888888888884</v>
      </c>
      <c r="L1180">
        <f t="shared" si="153"/>
        <v>5</v>
      </c>
      <c r="M1180" s="5">
        <f t="shared" si="154"/>
        <v>45439.777777777781</v>
      </c>
      <c r="N1180" s="5">
        <f t="shared" si="155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156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152"/>
        <v>0</v>
      </c>
      <c r="L1181">
        <f t="shared" si="153"/>
        <v>0</v>
      </c>
      <c r="M1181" s="5">
        <f t="shared" si="154"/>
        <v>0</v>
      </c>
      <c r="N1181" s="5">
        <f t="shared" si="155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156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152"/>
        <v>0</v>
      </c>
      <c r="L1182">
        <f t="shared" si="153"/>
        <v>0</v>
      </c>
      <c r="M1182" s="5">
        <f t="shared" si="154"/>
        <v>0</v>
      </c>
      <c r="N1182" s="5">
        <f t="shared" si="155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156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152"/>
        <v>0</v>
      </c>
      <c r="J1183" s="11"/>
      <c r="K1183" s="11"/>
      <c r="L1183">
        <f t="shared" si="153"/>
        <v>0</v>
      </c>
      <c r="M1183" s="5">
        <f t="shared" si="154"/>
        <v>0</v>
      </c>
      <c r="N1183" s="5">
        <f t="shared" si="155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156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152"/>
        <v>0</v>
      </c>
      <c r="J1184" s="11"/>
      <c r="K1184" s="11"/>
      <c r="L1184">
        <f t="shared" si="153"/>
        <v>0</v>
      </c>
      <c r="M1184" s="5">
        <f t="shared" si="154"/>
        <v>0</v>
      </c>
      <c r="N1184" s="5">
        <f t="shared" si="155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156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152"/>
        <v>25.000000000000071</v>
      </c>
      <c r="J1185" s="11">
        <v>0.53472222222222221</v>
      </c>
      <c r="K1185" s="11">
        <v>0.55208333333333337</v>
      </c>
      <c r="L1185">
        <f t="shared" si="153"/>
        <v>4</v>
      </c>
      <c r="M1185" s="5">
        <f t="shared" si="154"/>
        <v>45439.534722222219</v>
      </c>
      <c r="N1185" s="5">
        <f t="shared" si="155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156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152"/>
        <v>0</v>
      </c>
      <c r="J1186" s="11"/>
      <c r="K1186" s="11"/>
      <c r="L1186">
        <f t="shared" si="153"/>
        <v>0</v>
      </c>
      <c r="M1186" s="5">
        <f t="shared" si="154"/>
        <v>0</v>
      </c>
      <c r="N1186" s="5">
        <f t="shared" si="155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156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152"/>
        <v>0</v>
      </c>
      <c r="J1187" s="11"/>
      <c r="K1187" s="11"/>
      <c r="L1187">
        <f t="shared" si="153"/>
        <v>0</v>
      </c>
      <c r="M1187" s="5">
        <f t="shared" si="154"/>
        <v>0</v>
      </c>
      <c r="N1187" s="5">
        <f t="shared" si="155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156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152"/>
        <v>0</v>
      </c>
      <c r="J1188" s="11"/>
      <c r="K1188" s="11"/>
      <c r="L1188">
        <f t="shared" si="153"/>
        <v>0</v>
      </c>
      <c r="M1188" s="5">
        <f t="shared" si="154"/>
        <v>0</v>
      </c>
      <c r="N1188" s="5">
        <f t="shared" si="155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156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152"/>
        <v>4.9999999999999822</v>
      </c>
      <c r="J1189" s="11">
        <v>0.43055555555555558</v>
      </c>
      <c r="K1189" s="11">
        <v>0.43402777777777779</v>
      </c>
      <c r="L1189">
        <f t="shared" si="153"/>
        <v>3</v>
      </c>
      <c r="M1189" s="5">
        <f t="shared" si="154"/>
        <v>45439.430555555555</v>
      </c>
      <c r="N1189" s="5">
        <f t="shared" si="155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156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152"/>
        <v>0</v>
      </c>
      <c r="L1190">
        <f t="shared" si="153"/>
        <v>0</v>
      </c>
      <c r="M1190" s="5">
        <f t="shared" si="154"/>
        <v>0</v>
      </c>
      <c r="N1190" s="5">
        <f t="shared" si="155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156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152"/>
        <v>9.9999999999999645</v>
      </c>
      <c r="J1191" s="11">
        <v>0.43402777777777779</v>
      </c>
      <c r="K1191" s="11">
        <v>0.44097222222222221</v>
      </c>
      <c r="L1191">
        <f t="shared" si="153"/>
        <v>3</v>
      </c>
      <c r="M1191" s="5">
        <f t="shared" si="154"/>
        <v>45439.434027777781</v>
      </c>
      <c r="N1191" s="5">
        <f t="shared" si="155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156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152"/>
        <v>20.000000000000007</v>
      </c>
      <c r="J1192" s="11">
        <v>0.45833333333333331</v>
      </c>
      <c r="K1192" s="11">
        <v>0.47222222222222221</v>
      </c>
      <c r="L1192">
        <f t="shared" si="153"/>
        <v>3</v>
      </c>
      <c r="M1192" s="5">
        <f t="shared" si="154"/>
        <v>45439.458333333336</v>
      </c>
      <c r="N1192" s="5">
        <f t="shared" si="155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156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152"/>
        <v>0</v>
      </c>
      <c r="J1193" s="11"/>
      <c r="K1193" s="11"/>
      <c r="L1193">
        <f t="shared" si="153"/>
        <v>0</v>
      </c>
      <c r="M1193" s="5">
        <f t="shared" si="154"/>
        <v>0</v>
      </c>
      <c r="N1193" s="5">
        <f t="shared" si="155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156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152"/>
        <v>0</v>
      </c>
      <c r="L1194">
        <f t="shared" si="153"/>
        <v>0</v>
      </c>
      <c r="M1194" s="5">
        <f t="shared" si="154"/>
        <v>0</v>
      </c>
      <c r="N1194" s="5">
        <f t="shared" si="155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156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152"/>
        <v>35.000000000000036</v>
      </c>
      <c r="J1195" s="11">
        <v>0.35069444444444442</v>
      </c>
      <c r="K1195" s="11">
        <v>0.375</v>
      </c>
      <c r="L1195">
        <f t="shared" si="153"/>
        <v>2</v>
      </c>
      <c r="M1195" s="5">
        <f t="shared" si="154"/>
        <v>45439.350694444445</v>
      </c>
      <c r="N1195" s="5">
        <f t="shared" si="155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156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152"/>
        <v>99.999999999999972</v>
      </c>
      <c r="J1196" s="11">
        <v>0.47222222222222221</v>
      </c>
      <c r="K1196" s="11">
        <v>0.54166666666666663</v>
      </c>
      <c r="L1196">
        <f t="shared" si="153"/>
        <v>2</v>
      </c>
      <c r="M1196" s="5">
        <f t="shared" si="154"/>
        <v>45439.472222222219</v>
      </c>
      <c r="N1196" s="5">
        <f t="shared" si="155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156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157">IF(J1197=0, 0, (K1197-J1197)*1440)</f>
        <v>20.000000000000089</v>
      </c>
      <c r="J1197" s="11">
        <v>0.50694444444444442</v>
      </c>
      <c r="K1197" s="11">
        <v>0.52083333333333337</v>
      </c>
      <c r="L1197">
        <f t="shared" si="153"/>
        <v>2</v>
      </c>
      <c r="M1197" s="5">
        <f t="shared" si="154"/>
        <v>45439.506944444445</v>
      </c>
      <c r="N1197" s="5">
        <f t="shared" si="155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156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157"/>
        <v>4.9999999999999822</v>
      </c>
      <c r="J1198" s="11">
        <v>0.69097222222222221</v>
      </c>
      <c r="K1198" s="11">
        <v>0.69444444444444442</v>
      </c>
      <c r="L1198">
        <f t="shared" si="153"/>
        <v>18</v>
      </c>
      <c r="M1198" s="5">
        <f t="shared" si="154"/>
        <v>45439.690972222219</v>
      </c>
      <c r="N1198" s="5">
        <f t="shared" si="155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156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157"/>
        <v>10.000000000000044</v>
      </c>
      <c r="J1199" s="11">
        <v>0.34722222222222221</v>
      </c>
      <c r="K1199" s="11">
        <v>0.35416666666666669</v>
      </c>
      <c r="L1199">
        <f t="shared" si="153"/>
        <v>0</v>
      </c>
      <c r="M1199" s="5">
        <f t="shared" si="154"/>
        <v>45439.347222222219</v>
      </c>
      <c r="N1199" s="5">
        <f t="shared" si="155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156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157"/>
        <v>19.999999999999929</v>
      </c>
      <c r="J1200" s="11">
        <v>0.52083333333333337</v>
      </c>
      <c r="K1200" s="11">
        <v>0.53472222222222221</v>
      </c>
      <c r="L1200">
        <f t="shared" si="153"/>
        <v>0</v>
      </c>
      <c r="M1200" s="5">
        <f t="shared" si="154"/>
        <v>45439.520833333336</v>
      </c>
      <c r="N1200" s="5">
        <f t="shared" si="155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156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157"/>
        <v>19.999999999999929</v>
      </c>
      <c r="J1201" s="11">
        <v>0.75</v>
      </c>
      <c r="K1201" s="11">
        <v>0.76388888888888884</v>
      </c>
      <c r="L1201">
        <f t="shared" si="153"/>
        <v>0</v>
      </c>
      <c r="M1201" s="5">
        <f t="shared" si="154"/>
        <v>45439.75</v>
      </c>
      <c r="N1201" s="5">
        <f t="shared" si="155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156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157"/>
        <v>45</v>
      </c>
      <c r="J1202" s="11">
        <v>0.71875</v>
      </c>
      <c r="K1202" s="11">
        <v>0.75</v>
      </c>
      <c r="L1202">
        <f t="shared" si="153"/>
        <v>0</v>
      </c>
      <c r="M1202" s="5">
        <f t="shared" si="154"/>
        <v>45439.71875</v>
      </c>
      <c r="N1202" s="5">
        <f t="shared" si="155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156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157"/>
        <v>45</v>
      </c>
      <c r="J1203" s="11">
        <v>0.69791666666666663</v>
      </c>
      <c r="K1203" s="11">
        <v>0.72916666666666663</v>
      </c>
      <c r="L1203">
        <f>IF(I1203&gt;0, G1203, 0)</f>
        <v>0</v>
      </c>
      <c r="M1203" s="5">
        <f>IF(I1203=0,0,A1203+J1203)</f>
        <v>45439.697916666664</v>
      </c>
      <c r="N1203" s="5">
        <f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157"/>
        <v>14.999999999999947</v>
      </c>
      <c r="J1204" s="11">
        <v>0.67708333333333337</v>
      </c>
      <c r="K1204" s="11">
        <v>0.6875</v>
      </c>
      <c r="L1204">
        <f>IF(I1204&gt;0, G1204, 0)</f>
        <v>2</v>
      </c>
      <c r="M1204" s="5">
        <f>IF(I1204=0,0,A1204+J1204)</f>
        <v>45439.677083333336</v>
      </c>
      <c r="N1204" s="5">
        <f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157"/>
        <v>4.9999999999999822</v>
      </c>
      <c r="J1205" s="11">
        <v>0.60416666666666663</v>
      </c>
      <c r="K1205" s="11">
        <v>0.60763888888888884</v>
      </c>
      <c r="L1205">
        <f t="shared" ref="L1205:L1236" si="158">IF(I1205&gt;0, G1205, 0)</f>
        <v>30</v>
      </c>
      <c r="M1205" s="5">
        <f t="shared" ref="M1205:M1236" si="159">IF(I1205=0,0,A1205+J1205)</f>
        <v>45440.604166666664</v>
      </c>
      <c r="N1205" s="5">
        <f t="shared" ref="N1205:N1236" si="160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161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157"/>
        <v>9.9999999999999645</v>
      </c>
      <c r="J1206" s="11">
        <v>0.625</v>
      </c>
      <c r="K1206" s="11">
        <v>0.63194444444444442</v>
      </c>
      <c r="L1206">
        <f t="shared" si="158"/>
        <v>24</v>
      </c>
      <c r="M1206" s="5">
        <f t="shared" si="159"/>
        <v>45440.625</v>
      </c>
      <c r="N1206" s="5">
        <f t="shared" si="160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161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157"/>
        <v>4.9999999999999822</v>
      </c>
      <c r="J1207" s="11">
        <v>0.5625</v>
      </c>
      <c r="K1207" s="11">
        <v>0.56597222222222221</v>
      </c>
      <c r="L1207">
        <f t="shared" si="158"/>
        <v>18</v>
      </c>
      <c r="M1207" s="5">
        <f t="shared" si="159"/>
        <v>45440.5625</v>
      </c>
      <c r="N1207" s="5">
        <f t="shared" si="160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161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157"/>
        <v>0</v>
      </c>
      <c r="J1208" s="11"/>
      <c r="K1208" s="11"/>
      <c r="L1208">
        <f t="shared" si="158"/>
        <v>0</v>
      </c>
      <c r="M1208" s="5">
        <f t="shared" si="159"/>
        <v>0</v>
      </c>
      <c r="N1208" s="5">
        <f t="shared" si="160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161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157"/>
        <v>19.999999999999929</v>
      </c>
      <c r="J1209" s="11">
        <v>0.52777777777777779</v>
      </c>
      <c r="K1209" s="11">
        <v>0.54166666666666663</v>
      </c>
      <c r="L1209">
        <f t="shared" si="158"/>
        <v>15</v>
      </c>
      <c r="M1209" s="5">
        <f t="shared" si="159"/>
        <v>45440.527777777781</v>
      </c>
      <c r="N1209" s="5">
        <f t="shared" si="160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161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157"/>
        <v>14.999999999999947</v>
      </c>
      <c r="J1210" s="11">
        <v>0.61458333333333337</v>
      </c>
      <c r="K1210" s="11">
        <v>0.625</v>
      </c>
      <c r="L1210">
        <f t="shared" si="158"/>
        <v>15</v>
      </c>
      <c r="M1210" s="5">
        <f t="shared" si="159"/>
        <v>45440.614583333336</v>
      </c>
      <c r="N1210" s="5">
        <f t="shared" si="160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161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157"/>
        <v>30.000000000000053</v>
      </c>
      <c r="J1211" s="11">
        <v>0.63194444444444442</v>
      </c>
      <c r="K1211" s="11">
        <v>0.65277777777777779</v>
      </c>
      <c r="L1211">
        <f t="shared" si="158"/>
        <v>15</v>
      </c>
      <c r="M1211" s="5">
        <f t="shared" si="159"/>
        <v>45440.631944444445</v>
      </c>
      <c r="N1211" s="5">
        <f t="shared" si="160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161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157"/>
        <v>24.999999999999911</v>
      </c>
      <c r="J1212" s="11">
        <v>0.57986111111111116</v>
      </c>
      <c r="K1212" s="11">
        <v>0.59722222222222221</v>
      </c>
      <c r="L1212">
        <f t="shared" si="158"/>
        <v>15</v>
      </c>
      <c r="M1212" s="5">
        <f t="shared" si="159"/>
        <v>45440.579861111109</v>
      </c>
      <c r="N1212" s="5">
        <f t="shared" si="160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161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157"/>
        <v>14.999999999999947</v>
      </c>
      <c r="J1213" s="11">
        <v>0.54861111111111116</v>
      </c>
      <c r="K1213" s="11">
        <v>0.55902777777777779</v>
      </c>
      <c r="L1213">
        <f t="shared" si="158"/>
        <v>15</v>
      </c>
      <c r="M1213" s="5">
        <f t="shared" si="159"/>
        <v>45440.548611111109</v>
      </c>
      <c r="N1213" s="5">
        <f t="shared" si="160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161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157"/>
        <v>0</v>
      </c>
      <c r="J1214" s="11"/>
      <c r="K1214" s="11"/>
      <c r="L1214">
        <f t="shared" si="158"/>
        <v>0</v>
      </c>
      <c r="M1214" s="5">
        <f t="shared" si="159"/>
        <v>0</v>
      </c>
      <c r="N1214" s="5">
        <f t="shared" si="160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161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157"/>
        <v>20.000000000000089</v>
      </c>
      <c r="J1215" s="11">
        <v>0.51388888888888884</v>
      </c>
      <c r="K1215" s="11">
        <v>0.52777777777777779</v>
      </c>
      <c r="L1215">
        <f t="shared" si="158"/>
        <v>6</v>
      </c>
      <c r="M1215" s="5">
        <f t="shared" si="159"/>
        <v>45440.513888888891</v>
      </c>
      <c r="N1215" s="5">
        <f t="shared" si="160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161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157"/>
        <v>0</v>
      </c>
      <c r="J1216" s="11"/>
      <c r="K1216" s="11"/>
      <c r="L1216">
        <f t="shared" si="158"/>
        <v>0</v>
      </c>
      <c r="M1216" s="5">
        <f t="shared" si="159"/>
        <v>0</v>
      </c>
      <c r="N1216" s="5">
        <f t="shared" si="160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161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157"/>
        <v>15.000000000000027</v>
      </c>
      <c r="J1217" s="11">
        <v>0.4548611111111111</v>
      </c>
      <c r="K1217" s="11">
        <v>0.46527777777777779</v>
      </c>
      <c r="L1217">
        <f t="shared" si="158"/>
        <v>5</v>
      </c>
      <c r="M1217" s="5">
        <f t="shared" si="159"/>
        <v>45440.454861111109</v>
      </c>
      <c r="N1217" s="5">
        <f t="shared" si="160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161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157"/>
        <v>0</v>
      </c>
      <c r="J1218" s="11"/>
      <c r="K1218" s="11"/>
      <c r="L1218">
        <f t="shared" si="158"/>
        <v>0</v>
      </c>
      <c r="M1218" s="5">
        <f t="shared" si="159"/>
        <v>0</v>
      </c>
      <c r="N1218" s="5">
        <f t="shared" si="160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161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157"/>
        <v>30.000000000000053</v>
      </c>
      <c r="J1219" s="11">
        <v>0.70138888888888884</v>
      </c>
      <c r="K1219" s="11">
        <v>0.72222222222222221</v>
      </c>
      <c r="L1219">
        <f t="shared" si="158"/>
        <v>5</v>
      </c>
      <c r="M1219" s="5">
        <f t="shared" si="159"/>
        <v>45440.701388888891</v>
      </c>
      <c r="N1219" s="5">
        <f t="shared" si="160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161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157"/>
        <v>310</v>
      </c>
      <c r="J1220" s="11">
        <v>0.75694444444444442</v>
      </c>
      <c r="K1220" s="11">
        <v>0.97222222222222221</v>
      </c>
      <c r="L1220">
        <f t="shared" si="158"/>
        <v>5</v>
      </c>
      <c r="M1220" s="5">
        <f t="shared" si="159"/>
        <v>45440.756944444445</v>
      </c>
      <c r="N1220" s="5">
        <f t="shared" si="160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161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157"/>
        <v>0</v>
      </c>
      <c r="J1221" s="11"/>
      <c r="K1221" s="11"/>
      <c r="L1221">
        <f t="shared" si="158"/>
        <v>0</v>
      </c>
      <c r="M1221" s="5">
        <f t="shared" si="159"/>
        <v>0</v>
      </c>
      <c r="N1221" s="5">
        <f t="shared" si="160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161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157"/>
        <v>0</v>
      </c>
      <c r="L1222">
        <f t="shared" si="158"/>
        <v>0</v>
      </c>
      <c r="M1222" s="5">
        <f t="shared" si="159"/>
        <v>0</v>
      </c>
      <c r="N1222" s="5">
        <f t="shared" si="160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161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157"/>
        <v>14.999999999999947</v>
      </c>
      <c r="J1223" s="11">
        <v>0.56597222222222221</v>
      </c>
      <c r="K1223" s="11">
        <v>0.57638888888888884</v>
      </c>
      <c r="L1223">
        <f t="shared" si="158"/>
        <v>4</v>
      </c>
      <c r="M1223" s="5">
        <f t="shared" si="159"/>
        <v>45440.565972222219</v>
      </c>
      <c r="N1223" s="5">
        <f t="shared" si="160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161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157"/>
        <v>0</v>
      </c>
      <c r="J1224" s="11"/>
      <c r="K1224" s="11"/>
      <c r="L1224">
        <f t="shared" si="158"/>
        <v>0</v>
      </c>
      <c r="M1224" s="5">
        <f t="shared" si="159"/>
        <v>0</v>
      </c>
      <c r="N1224" s="5">
        <f t="shared" si="160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161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157"/>
        <v>0</v>
      </c>
      <c r="J1225" s="11"/>
      <c r="K1225" s="11"/>
      <c r="L1225">
        <f t="shared" si="158"/>
        <v>0</v>
      </c>
      <c r="M1225" s="5">
        <f t="shared" si="159"/>
        <v>0</v>
      </c>
      <c r="N1225" s="5">
        <f t="shared" si="160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161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157"/>
        <v>10.000000000000124</v>
      </c>
      <c r="J1226" s="11">
        <v>0.88541666666666663</v>
      </c>
      <c r="K1226" s="11">
        <v>0.89236111111111116</v>
      </c>
      <c r="L1226">
        <f t="shared" si="158"/>
        <v>4</v>
      </c>
      <c r="M1226" s="5">
        <f t="shared" si="159"/>
        <v>45440.885416666664</v>
      </c>
      <c r="N1226" s="5">
        <f t="shared" si="160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161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157"/>
        <v>0</v>
      </c>
      <c r="J1227" s="11"/>
      <c r="K1227" s="11"/>
      <c r="L1227">
        <f t="shared" si="158"/>
        <v>0</v>
      </c>
      <c r="M1227" s="5">
        <f t="shared" si="159"/>
        <v>0</v>
      </c>
      <c r="N1227" s="5">
        <f t="shared" si="160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161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157"/>
        <v>69.999999999999915</v>
      </c>
      <c r="J1228" s="11">
        <v>0.89930555555555558</v>
      </c>
      <c r="K1228" s="11">
        <v>0.94791666666666663</v>
      </c>
      <c r="L1228">
        <f t="shared" si="158"/>
        <v>3</v>
      </c>
      <c r="M1228" s="5">
        <f t="shared" si="159"/>
        <v>45440.899305555555</v>
      </c>
      <c r="N1228" s="5">
        <f t="shared" si="160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161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162">IF(J1229=0, 0, (K1229-J1229)*1440)</f>
        <v>0</v>
      </c>
      <c r="J1229" s="11"/>
      <c r="K1229" s="11"/>
      <c r="L1229">
        <f t="shared" si="158"/>
        <v>0</v>
      </c>
      <c r="M1229" s="5">
        <f t="shared" si="159"/>
        <v>0</v>
      </c>
      <c r="N1229" s="5">
        <f t="shared" si="160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161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162"/>
        <v>0</v>
      </c>
      <c r="L1230">
        <f t="shared" si="158"/>
        <v>0</v>
      </c>
      <c r="M1230" s="5">
        <f t="shared" si="159"/>
        <v>0</v>
      </c>
      <c r="N1230" s="5">
        <f t="shared" si="160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161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162"/>
        <v>74.999999999999886</v>
      </c>
      <c r="J1231" s="11">
        <v>0.83333333333333337</v>
      </c>
      <c r="K1231" s="11">
        <v>0.88541666666666663</v>
      </c>
      <c r="L1231">
        <f t="shared" si="158"/>
        <v>2</v>
      </c>
      <c r="M1231" s="5">
        <f t="shared" si="159"/>
        <v>45440.833333333336</v>
      </c>
      <c r="N1231" s="5">
        <f t="shared" si="160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161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162"/>
        <v>0</v>
      </c>
      <c r="J1232" s="11"/>
      <c r="K1232" s="11"/>
      <c r="L1232">
        <f t="shared" si="158"/>
        <v>0</v>
      </c>
      <c r="M1232" s="5">
        <f t="shared" si="159"/>
        <v>0</v>
      </c>
      <c r="N1232" s="5">
        <f t="shared" si="160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161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162"/>
        <v>0</v>
      </c>
      <c r="J1233" s="11"/>
      <c r="K1233" s="11"/>
      <c r="L1233">
        <f t="shared" si="158"/>
        <v>0</v>
      </c>
      <c r="M1233" s="5">
        <f t="shared" si="159"/>
        <v>0</v>
      </c>
      <c r="N1233" s="5">
        <f t="shared" si="160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161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162"/>
        <v>4.9999999999999822</v>
      </c>
      <c r="J1234" s="11">
        <v>0.61111111111111116</v>
      </c>
      <c r="K1234" s="11">
        <v>0.61458333333333337</v>
      </c>
      <c r="L1234">
        <f t="shared" si="158"/>
        <v>2</v>
      </c>
      <c r="M1234" s="5">
        <f t="shared" si="159"/>
        <v>45440.611111111109</v>
      </c>
      <c r="N1234" s="5">
        <f t="shared" si="160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161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162"/>
        <v>0</v>
      </c>
      <c r="J1235" s="11"/>
      <c r="K1235" s="11"/>
      <c r="L1235">
        <f t="shared" si="158"/>
        <v>0</v>
      </c>
      <c r="M1235" s="5">
        <f t="shared" si="159"/>
        <v>0</v>
      </c>
      <c r="N1235" s="5">
        <f t="shared" si="160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161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162"/>
        <v>9.9999999999999645</v>
      </c>
      <c r="J1236" s="11">
        <v>0.4375</v>
      </c>
      <c r="K1236" s="11">
        <v>0.44444444444444442</v>
      </c>
      <c r="L1236">
        <f t="shared" si="158"/>
        <v>0</v>
      </c>
      <c r="M1236" s="5">
        <f t="shared" si="159"/>
        <v>45440.4375</v>
      </c>
      <c r="N1236" s="5">
        <f t="shared" si="160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161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162"/>
        <v>0</v>
      </c>
      <c r="J1237" s="11"/>
      <c r="K1237" s="11"/>
      <c r="L1237">
        <f t="shared" ref="L1237:L1268" si="163">IF(I1237&gt;0, G1237, 0)</f>
        <v>0</v>
      </c>
      <c r="M1237" s="5">
        <f t="shared" ref="M1237:M1268" si="164">IF(I1237=0,0,A1237+J1237)</f>
        <v>0</v>
      </c>
      <c r="N1237" s="5">
        <f t="shared" ref="N1237:N1268" si="165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166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162"/>
        <v>19.999999999999929</v>
      </c>
      <c r="J1238" s="11">
        <v>0.6875</v>
      </c>
      <c r="K1238" s="11">
        <v>0.70138888888888884</v>
      </c>
      <c r="L1238">
        <f t="shared" si="163"/>
        <v>0</v>
      </c>
      <c r="M1238" s="5">
        <f t="shared" si="164"/>
        <v>45440.6875</v>
      </c>
      <c r="N1238" s="5">
        <f t="shared" si="165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166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162"/>
        <v>19.999999999999929</v>
      </c>
      <c r="J1239" s="11">
        <v>0.67361111111111116</v>
      </c>
      <c r="K1239" s="11">
        <v>0.6875</v>
      </c>
      <c r="L1239">
        <f t="shared" si="163"/>
        <v>0</v>
      </c>
      <c r="M1239" s="5">
        <f t="shared" si="164"/>
        <v>45440.673611111109</v>
      </c>
      <c r="N1239" s="5">
        <f t="shared" si="165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166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162"/>
        <v>104.99999999999994</v>
      </c>
      <c r="J1240" s="11">
        <v>0.84375</v>
      </c>
      <c r="K1240" s="11">
        <v>0.91666666666666663</v>
      </c>
      <c r="L1240">
        <f t="shared" si="163"/>
        <v>5</v>
      </c>
      <c r="M1240" s="5">
        <f t="shared" si="164"/>
        <v>45441.84375</v>
      </c>
      <c r="N1240" s="5">
        <f t="shared" si="165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166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162"/>
        <v>0</v>
      </c>
      <c r="J1241" s="11"/>
      <c r="K1241" s="11"/>
      <c r="L1241">
        <f t="shared" si="163"/>
        <v>0</v>
      </c>
      <c r="M1241" s="5">
        <f t="shared" si="164"/>
        <v>0</v>
      </c>
      <c r="N1241" s="5">
        <f t="shared" si="165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166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162"/>
        <v>60.000000000000107</v>
      </c>
      <c r="J1242" s="11">
        <v>0.51388888888888884</v>
      </c>
      <c r="K1242" s="11">
        <v>0.55555555555555558</v>
      </c>
      <c r="L1242">
        <f t="shared" si="163"/>
        <v>15</v>
      </c>
      <c r="M1242" s="5">
        <f t="shared" si="164"/>
        <v>45441.513888888891</v>
      </c>
      <c r="N1242" s="5">
        <f t="shared" si="165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166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162"/>
        <v>9.9999999999999645</v>
      </c>
      <c r="J1243" s="11">
        <v>0.61458333333333337</v>
      </c>
      <c r="K1243" s="11">
        <v>0.62152777777777779</v>
      </c>
      <c r="L1243">
        <f t="shared" si="163"/>
        <v>15</v>
      </c>
      <c r="M1243" s="5">
        <f t="shared" si="164"/>
        <v>45441.614583333336</v>
      </c>
      <c r="N1243" s="5">
        <f t="shared" si="165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166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162"/>
        <v>0</v>
      </c>
      <c r="J1244" s="11"/>
      <c r="K1244" s="11"/>
      <c r="L1244">
        <f t="shared" si="163"/>
        <v>0</v>
      </c>
      <c r="M1244" s="5">
        <f t="shared" si="164"/>
        <v>0</v>
      </c>
      <c r="N1244" s="5">
        <f t="shared" si="165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166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162"/>
        <v>0</v>
      </c>
      <c r="J1245" s="11"/>
      <c r="K1245" s="11"/>
      <c r="L1245">
        <f t="shared" si="163"/>
        <v>0</v>
      </c>
      <c r="M1245" s="5">
        <f t="shared" si="164"/>
        <v>0</v>
      </c>
      <c r="N1245" s="5">
        <f t="shared" si="165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166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162"/>
        <v>0</v>
      </c>
      <c r="J1246" s="11"/>
      <c r="K1246" s="11"/>
      <c r="L1246">
        <f t="shared" si="163"/>
        <v>0</v>
      </c>
      <c r="M1246" s="5">
        <f t="shared" si="164"/>
        <v>0</v>
      </c>
      <c r="N1246" s="5">
        <f t="shared" si="165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166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162"/>
        <v>40.000000000000014</v>
      </c>
      <c r="J1247" s="11">
        <v>0.2986111111111111</v>
      </c>
      <c r="K1247" s="11">
        <v>0.3263888888888889</v>
      </c>
      <c r="L1247">
        <f t="shared" si="163"/>
        <v>5</v>
      </c>
      <c r="M1247" s="5">
        <f t="shared" si="164"/>
        <v>45441.298611111109</v>
      </c>
      <c r="N1247" s="5">
        <f t="shared" si="165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166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162"/>
        <v>60.000000000000028</v>
      </c>
      <c r="J1248" s="11">
        <v>0.4375</v>
      </c>
      <c r="K1248" s="11">
        <v>0.47916666666666669</v>
      </c>
      <c r="L1248">
        <f t="shared" si="163"/>
        <v>5</v>
      </c>
      <c r="M1248" s="5">
        <f t="shared" si="164"/>
        <v>45441.4375</v>
      </c>
      <c r="N1248" s="5">
        <f t="shared" si="165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166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162"/>
        <v>104.99999999999994</v>
      </c>
      <c r="J1249" s="11">
        <v>0.92361111111111116</v>
      </c>
      <c r="K1249" s="11">
        <v>0.99652777777777779</v>
      </c>
      <c r="L1249">
        <f t="shared" si="163"/>
        <v>5</v>
      </c>
      <c r="M1249" s="5">
        <f t="shared" si="164"/>
        <v>45441.923611111109</v>
      </c>
      <c r="N1249" s="5">
        <f t="shared" si="165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166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162"/>
        <v>130.00000000000003</v>
      </c>
      <c r="J1250" s="11">
        <v>0.66666666666666663</v>
      </c>
      <c r="K1250" s="11">
        <v>0.75694444444444442</v>
      </c>
      <c r="L1250">
        <f t="shared" si="163"/>
        <v>5</v>
      </c>
      <c r="M1250" s="5">
        <f t="shared" si="164"/>
        <v>45441.666666666664</v>
      </c>
      <c r="N1250" s="5">
        <f t="shared" si="165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166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162"/>
        <v>0</v>
      </c>
      <c r="J1251" s="11"/>
      <c r="K1251" s="11"/>
      <c r="L1251">
        <f t="shared" si="163"/>
        <v>0</v>
      </c>
      <c r="M1251" s="5">
        <f t="shared" si="164"/>
        <v>0</v>
      </c>
      <c r="N1251" s="5">
        <f t="shared" si="165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166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162"/>
        <v>0</v>
      </c>
      <c r="L1252">
        <f t="shared" si="163"/>
        <v>0</v>
      </c>
      <c r="M1252" s="5">
        <f t="shared" si="164"/>
        <v>0</v>
      </c>
      <c r="N1252" s="5">
        <f t="shared" si="165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166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162"/>
        <v>0</v>
      </c>
      <c r="J1253" s="11"/>
      <c r="K1253" s="11"/>
      <c r="L1253">
        <f t="shared" si="163"/>
        <v>0</v>
      </c>
      <c r="M1253" s="5">
        <f t="shared" si="164"/>
        <v>0</v>
      </c>
      <c r="N1253" s="5">
        <f t="shared" si="165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166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162"/>
        <v>29.999999999999972</v>
      </c>
      <c r="J1254" s="11">
        <v>0.47916666666666669</v>
      </c>
      <c r="K1254" s="11">
        <v>0.5</v>
      </c>
      <c r="L1254">
        <f t="shared" si="163"/>
        <v>5</v>
      </c>
      <c r="M1254" s="5">
        <f t="shared" si="164"/>
        <v>45441.479166666664</v>
      </c>
      <c r="N1254" s="5">
        <f t="shared" si="165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166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162"/>
        <v>45</v>
      </c>
      <c r="J1255" s="11">
        <v>0.77777777777777779</v>
      </c>
      <c r="K1255" s="11">
        <v>0.80902777777777779</v>
      </c>
      <c r="L1255">
        <f t="shared" si="163"/>
        <v>4</v>
      </c>
      <c r="M1255" s="5">
        <f t="shared" si="164"/>
        <v>45441.777777777781</v>
      </c>
      <c r="N1255" s="5">
        <f t="shared" si="165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166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162"/>
        <v>20.000000000000007</v>
      </c>
      <c r="J1256" s="11">
        <v>0.34027777777777779</v>
      </c>
      <c r="K1256" s="11">
        <v>0.35416666666666669</v>
      </c>
      <c r="L1256">
        <f t="shared" si="163"/>
        <v>4</v>
      </c>
      <c r="M1256" s="5">
        <f t="shared" si="164"/>
        <v>45441.340277777781</v>
      </c>
      <c r="N1256" s="5">
        <f t="shared" si="165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166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162"/>
        <v>14.999999999999947</v>
      </c>
      <c r="J1257" s="11">
        <v>0.81597222222222221</v>
      </c>
      <c r="K1257" s="11">
        <v>0.82638888888888884</v>
      </c>
      <c r="L1257">
        <f t="shared" si="163"/>
        <v>4</v>
      </c>
      <c r="M1257" s="5">
        <f t="shared" si="164"/>
        <v>45441.815972222219</v>
      </c>
      <c r="N1257" s="5">
        <f t="shared" si="165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166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162"/>
        <v>19.999999999999929</v>
      </c>
      <c r="J1258" s="11">
        <v>0.5</v>
      </c>
      <c r="K1258" s="11">
        <v>0.51388888888888884</v>
      </c>
      <c r="L1258">
        <f t="shared" si="163"/>
        <v>3</v>
      </c>
      <c r="M1258" s="5">
        <f t="shared" si="164"/>
        <v>45441.5</v>
      </c>
      <c r="N1258" s="5">
        <f t="shared" si="165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166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162"/>
        <v>0</v>
      </c>
      <c r="J1259" s="11"/>
      <c r="K1259" s="11"/>
      <c r="L1259">
        <f t="shared" si="163"/>
        <v>0</v>
      </c>
      <c r="M1259" s="5">
        <f t="shared" si="164"/>
        <v>0</v>
      </c>
      <c r="N1259" s="5">
        <f t="shared" si="165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166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162"/>
        <v>0</v>
      </c>
      <c r="J1260" s="11"/>
      <c r="K1260" s="11"/>
      <c r="L1260">
        <f t="shared" si="163"/>
        <v>0</v>
      </c>
      <c r="M1260" s="5">
        <f t="shared" si="164"/>
        <v>0</v>
      </c>
      <c r="N1260" s="5">
        <f t="shared" si="165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166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167">IF(J1261=0, 0, (K1261-J1261)*1440)</f>
        <v>0</v>
      </c>
      <c r="L1261">
        <f t="shared" si="163"/>
        <v>0</v>
      </c>
      <c r="M1261" s="5">
        <f t="shared" si="164"/>
        <v>0</v>
      </c>
      <c r="N1261" s="5">
        <f t="shared" si="165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166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167"/>
        <v>0</v>
      </c>
      <c r="J1262" s="11"/>
      <c r="K1262" s="11"/>
      <c r="L1262">
        <f t="shared" si="163"/>
        <v>0</v>
      </c>
      <c r="M1262" s="5">
        <f t="shared" si="164"/>
        <v>0</v>
      </c>
      <c r="N1262" s="5">
        <f t="shared" si="165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166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167"/>
        <v>0</v>
      </c>
      <c r="J1263" s="11"/>
      <c r="K1263" s="11"/>
      <c r="L1263">
        <f t="shared" si="163"/>
        <v>0</v>
      </c>
      <c r="M1263" s="5">
        <f t="shared" si="164"/>
        <v>0</v>
      </c>
      <c r="N1263" s="5">
        <f t="shared" si="165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166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167"/>
        <v>0</v>
      </c>
      <c r="J1264" s="11"/>
      <c r="K1264" s="11"/>
      <c r="L1264">
        <f t="shared" si="163"/>
        <v>0</v>
      </c>
      <c r="M1264" s="5">
        <f t="shared" si="164"/>
        <v>0</v>
      </c>
      <c r="N1264" s="5">
        <f t="shared" si="165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166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167"/>
        <v>0</v>
      </c>
      <c r="J1265" s="11"/>
      <c r="K1265" s="11"/>
      <c r="L1265">
        <f t="shared" si="163"/>
        <v>0</v>
      </c>
      <c r="M1265" s="5">
        <f t="shared" si="164"/>
        <v>0</v>
      </c>
      <c r="N1265" s="5">
        <f t="shared" si="165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166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167"/>
        <v>20.000000000000007</v>
      </c>
      <c r="J1266" s="11">
        <v>0.3263888888888889</v>
      </c>
      <c r="K1266" s="11">
        <v>0.34027777777777779</v>
      </c>
      <c r="L1266">
        <f t="shared" si="163"/>
        <v>0</v>
      </c>
      <c r="M1266" s="5">
        <f t="shared" si="164"/>
        <v>45441.326388888891</v>
      </c>
      <c r="N1266" s="5">
        <f t="shared" si="165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166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167"/>
        <v>15.000000000000027</v>
      </c>
      <c r="J1267" s="11">
        <v>0.4861111111111111</v>
      </c>
      <c r="K1267" s="11">
        <v>0.49652777777777779</v>
      </c>
      <c r="L1267">
        <f t="shared" si="163"/>
        <v>0</v>
      </c>
      <c r="M1267" s="5">
        <f t="shared" si="164"/>
        <v>45441.486111111109</v>
      </c>
      <c r="N1267" s="5">
        <f t="shared" si="165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166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167"/>
        <v>14.999999999999947</v>
      </c>
      <c r="J1268" s="11">
        <v>0.625</v>
      </c>
      <c r="K1268" s="11">
        <v>0.63541666666666663</v>
      </c>
      <c r="L1268">
        <f t="shared" si="163"/>
        <v>0</v>
      </c>
      <c r="M1268" s="5">
        <f t="shared" si="164"/>
        <v>45441.625</v>
      </c>
      <c r="N1268" s="5">
        <f t="shared" si="165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166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167"/>
        <v>25.000000000000071</v>
      </c>
      <c r="J1269" s="11">
        <v>0.59722222222222221</v>
      </c>
      <c r="K1269" s="11">
        <v>0.61458333333333337</v>
      </c>
      <c r="L1269">
        <f t="shared" ref="L1269:L1300" si="168">IF(I1269&gt;0, G1269, 0)</f>
        <v>0</v>
      </c>
      <c r="M1269" s="5">
        <f t="shared" ref="M1269:M1300" si="169">IF(I1269=0,0,A1269+J1269)</f>
        <v>45441.597222222219</v>
      </c>
      <c r="N1269" s="5">
        <f t="shared" ref="N1269:N1300" si="170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171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167"/>
        <v>0</v>
      </c>
      <c r="J1270" s="11"/>
      <c r="K1270" s="11"/>
      <c r="L1270">
        <f t="shared" si="168"/>
        <v>0</v>
      </c>
      <c r="M1270" s="5">
        <f t="shared" si="169"/>
        <v>0</v>
      </c>
      <c r="N1270" s="5">
        <f t="shared" si="170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171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167"/>
        <v>29.999999999999972</v>
      </c>
      <c r="J1271" s="11">
        <v>0.35416666666666669</v>
      </c>
      <c r="K1271" s="11">
        <v>0.375</v>
      </c>
      <c r="L1271">
        <f t="shared" si="168"/>
        <v>2</v>
      </c>
      <c r="M1271" s="5">
        <f t="shared" si="169"/>
        <v>45441.354166666664</v>
      </c>
      <c r="N1271" s="5">
        <f t="shared" si="170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171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167"/>
        <v>29.999999999999893</v>
      </c>
      <c r="J1272" s="11">
        <v>0.64583333333333337</v>
      </c>
      <c r="K1272" s="11">
        <v>0.66666666666666663</v>
      </c>
      <c r="L1272">
        <f t="shared" si="168"/>
        <v>2</v>
      </c>
      <c r="M1272" s="5">
        <f t="shared" si="169"/>
        <v>45441.645833333336</v>
      </c>
      <c r="N1272" s="5">
        <f t="shared" si="170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171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167"/>
        <v>59.999999999999943</v>
      </c>
      <c r="J1273" s="11">
        <v>0.59027777777777779</v>
      </c>
      <c r="K1273" s="11">
        <v>0.63194444444444442</v>
      </c>
      <c r="L1273">
        <f t="shared" si="168"/>
        <v>0</v>
      </c>
      <c r="M1273" s="5">
        <f t="shared" si="169"/>
        <v>45441.590277777781</v>
      </c>
      <c r="N1273" s="5">
        <f t="shared" si="170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171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167"/>
        <v>0</v>
      </c>
      <c r="J1274" s="11"/>
      <c r="K1274" s="11"/>
      <c r="L1274">
        <f t="shared" si="168"/>
        <v>0</v>
      </c>
      <c r="M1274" s="5">
        <f t="shared" si="169"/>
        <v>0</v>
      </c>
      <c r="N1274" s="5">
        <f t="shared" si="170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171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167"/>
        <v>10.000000000000044</v>
      </c>
      <c r="J1275" s="11">
        <v>0.36458333333333331</v>
      </c>
      <c r="K1275" s="11">
        <v>0.37152777777777779</v>
      </c>
      <c r="L1275">
        <f t="shared" si="168"/>
        <v>15</v>
      </c>
      <c r="M1275" s="5">
        <f t="shared" si="169"/>
        <v>45442.364583333336</v>
      </c>
      <c r="N1275" s="5">
        <f t="shared" si="170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171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167"/>
        <v>0</v>
      </c>
      <c r="J1276" s="11"/>
      <c r="K1276" s="11"/>
      <c r="L1276">
        <f t="shared" si="168"/>
        <v>0</v>
      </c>
      <c r="M1276" s="5">
        <f t="shared" si="169"/>
        <v>0</v>
      </c>
      <c r="N1276" s="5">
        <f t="shared" si="170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171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167"/>
        <v>9.9999999999999645</v>
      </c>
      <c r="J1277" s="11">
        <v>0.34027777777777779</v>
      </c>
      <c r="K1277" s="11">
        <v>0.34722222222222221</v>
      </c>
      <c r="L1277">
        <f t="shared" si="168"/>
        <v>6</v>
      </c>
      <c r="M1277" s="5">
        <f t="shared" si="169"/>
        <v>45442.340277777781</v>
      </c>
      <c r="N1277" s="5">
        <f t="shared" si="170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171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167"/>
        <v>45</v>
      </c>
      <c r="J1278" s="11">
        <v>0.55208333333333337</v>
      </c>
      <c r="K1278" s="11">
        <v>0.58333333333333337</v>
      </c>
      <c r="L1278">
        <f t="shared" si="168"/>
        <v>6</v>
      </c>
      <c r="M1278" s="5">
        <f t="shared" si="169"/>
        <v>45442.552083333336</v>
      </c>
      <c r="N1278" s="5">
        <f t="shared" si="170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171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167"/>
        <v>25.000000000000071</v>
      </c>
      <c r="J1279" s="11">
        <v>0.50347222222222221</v>
      </c>
      <c r="K1279" s="11">
        <v>0.52083333333333337</v>
      </c>
      <c r="L1279">
        <f t="shared" si="168"/>
        <v>6</v>
      </c>
      <c r="M1279" s="5">
        <f t="shared" si="169"/>
        <v>45442.503472222219</v>
      </c>
      <c r="N1279" s="5">
        <f t="shared" si="170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171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167"/>
        <v>14.999999999999947</v>
      </c>
      <c r="J1280" s="11">
        <v>0.87847222222222221</v>
      </c>
      <c r="K1280" s="11">
        <v>0.88888888888888884</v>
      </c>
      <c r="L1280">
        <f t="shared" si="168"/>
        <v>6</v>
      </c>
      <c r="M1280" s="5">
        <f t="shared" si="169"/>
        <v>45442.878472222219</v>
      </c>
      <c r="N1280" s="5">
        <f t="shared" si="170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171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167"/>
        <v>0</v>
      </c>
      <c r="J1281" s="11"/>
      <c r="K1281" s="11"/>
      <c r="L1281">
        <f t="shared" si="168"/>
        <v>0</v>
      </c>
      <c r="M1281" s="5">
        <f t="shared" si="169"/>
        <v>0</v>
      </c>
      <c r="N1281" s="5">
        <f t="shared" si="170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171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167"/>
        <v>29.999999999999972</v>
      </c>
      <c r="J1282" s="11">
        <v>0.3125</v>
      </c>
      <c r="K1282" s="11">
        <v>0.33333333333333331</v>
      </c>
      <c r="L1282">
        <f t="shared" si="168"/>
        <v>5</v>
      </c>
      <c r="M1282" s="5">
        <f t="shared" si="169"/>
        <v>45442.3125</v>
      </c>
      <c r="N1282" s="5">
        <f t="shared" si="170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171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167"/>
        <v>49.999999999999986</v>
      </c>
      <c r="J1283" s="11">
        <v>0.35416666666666669</v>
      </c>
      <c r="K1283" s="11">
        <v>0.3888888888888889</v>
      </c>
      <c r="L1283">
        <f t="shared" si="168"/>
        <v>5</v>
      </c>
      <c r="M1283" s="5">
        <f t="shared" si="169"/>
        <v>45442.354166666664</v>
      </c>
      <c r="N1283" s="5">
        <f t="shared" si="170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171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167"/>
        <v>90</v>
      </c>
      <c r="J1284" s="11">
        <v>0.77083333333333337</v>
      </c>
      <c r="K1284" s="11">
        <v>0.83333333333333337</v>
      </c>
      <c r="L1284">
        <f t="shared" si="168"/>
        <v>5</v>
      </c>
      <c r="M1284" s="5">
        <f t="shared" si="169"/>
        <v>45442.770833333336</v>
      </c>
      <c r="N1284" s="5">
        <f t="shared" si="170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171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167"/>
        <v>24.999999999999911</v>
      </c>
      <c r="J1285" s="11">
        <v>0.62152777777777779</v>
      </c>
      <c r="K1285" s="11">
        <v>0.63888888888888884</v>
      </c>
      <c r="L1285">
        <f t="shared" si="168"/>
        <v>5</v>
      </c>
      <c r="M1285" s="5">
        <f t="shared" si="169"/>
        <v>45442.621527777781</v>
      </c>
      <c r="N1285" s="5">
        <f t="shared" si="170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171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167"/>
        <v>0</v>
      </c>
      <c r="J1286" s="11"/>
      <c r="K1286" s="11"/>
      <c r="L1286">
        <f t="shared" si="168"/>
        <v>0</v>
      </c>
      <c r="M1286" s="5">
        <f t="shared" si="169"/>
        <v>0</v>
      </c>
      <c r="N1286" s="5">
        <f t="shared" si="170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171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167"/>
        <v>105.00000000000011</v>
      </c>
      <c r="J1287" s="11">
        <v>0.66666666666666663</v>
      </c>
      <c r="K1287" s="11">
        <v>0.73958333333333337</v>
      </c>
      <c r="L1287">
        <f t="shared" si="168"/>
        <v>5</v>
      </c>
      <c r="M1287" s="5">
        <f t="shared" si="169"/>
        <v>45442.666666666664</v>
      </c>
      <c r="N1287" s="5">
        <f t="shared" si="170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171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167"/>
        <v>0</v>
      </c>
      <c r="J1288" s="11"/>
      <c r="K1288" s="11"/>
      <c r="L1288">
        <f t="shared" si="168"/>
        <v>0</v>
      </c>
      <c r="M1288" s="5">
        <f t="shared" si="169"/>
        <v>0</v>
      </c>
      <c r="N1288" s="5">
        <f t="shared" si="170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171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167"/>
        <v>0</v>
      </c>
      <c r="L1289">
        <f t="shared" si="168"/>
        <v>0</v>
      </c>
      <c r="M1289" s="5">
        <f t="shared" si="169"/>
        <v>0</v>
      </c>
      <c r="N1289" s="5">
        <f t="shared" si="170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171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167"/>
        <v>0</v>
      </c>
      <c r="J1290" s="11"/>
      <c r="K1290" s="11"/>
      <c r="L1290">
        <f t="shared" si="168"/>
        <v>0</v>
      </c>
      <c r="M1290" s="5">
        <f t="shared" si="169"/>
        <v>0</v>
      </c>
      <c r="N1290" s="5">
        <f t="shared" si="170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171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167"/>
        <v>25.000000000000071</v>
      </c>
      <c r="J1291" s="11">
        <v>0.85069444444444442</v>
      </c>
      <c r="K1291" s="11">
        <v>0.86805555555555558</v>
      </c>
      <c r="L1291">
        <f t="shared" si="168"/>
        <v>4</v>
      </c>
      <c r="M1291" s="5">
        <f t="shared" si="169"/>
        <v>45442.850694444445</v>
      </c>
      <c r="N1291" s="5">
        <f t="shared" si="170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171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167"/>
        <v>30.000000000000053</v>
      </c>
      <c r="J1292" s="11">
        <v>0.53125</v>
      </c>
      <c r="K1292" s="11">
        <v>0.55208333333333337</v>
      </c>
      <c r="L1292">
        <f t="shared" si="168"/>
        <v>4</v>
      </c>
      <c r="M1292" s="5">
        <f t="shared" si="169"/>
        <v>45442.53125</v>
      </c>
      <c r="N1292" s="5">
        <f t="shared" si="170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171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172">IF(J1293=0, 0, (K1293-J1293)*1440)</f>
        <v>0</v>
      </c>
      <c r="J1293" s="11"/>
      <c r="K1293" s="11"/>
      <c r="L1293">
        <f t="shared" si="168"/>
        <v>0</v>
      </c>
      <c r="M1293" s="5">
        <f t="shared" si="169"/>
        <v>0</v>
      </c>
      <c r="N1293" s="5">
        <f t="shared" si="170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171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172"/>
        <v>19.999999999999929</v>
      </c>
      <c r="J1294" s="11">
        <v>0.73958333333333337</v>
      </c>
      <c r="K1294" s="11">
        <v>0.75347222222222221</v>
      </c>
      <c r="L1294">
        <f t="shared" si="168"/>
        <v>9</v>
      </c>
      <c r="M1294" s="5">
        <f t="shared" si="169"/>
        <v>45442.739583333336</v>
      </c>
      <c r="N1294" s="5">
        <f t="shared" si="170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171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172"/>
        <v>0</v>
      </c>
      <c r="J1295" s="11"/>
      <c r="K1295" s="11"/>
      <c r="L1295">
        <f t="shared" si="168"/>
        <v>0</v>
      </c>
      <c r="M1295" s="5">
        <f t="shared" si="169"/>
        <v>0</v>
      </c>
      <c r="N1295" s="5">
        <f t="shared" si="170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171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172"/>
        <v>0</v>
      </c>
      <c r="J1296" s="11"/>
      <c r="K1296" s="11"/>
      <c r="L1296">
        <f t="shared" si="168"/>
        <v>0</v>
      </c>
      <c r="M1296" s="5">
        <f t="shared" si="169"/>
        <v>0</v>
      </c>
      <c r="N1296" s="5">
        <f t="shared" si="170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171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172"/>
        <v>0</v>
      </c>
      <c r="L1297">
        <f t="shared" si="168"/>
        <v>0</v>
      </c>
      <c r="M1297" s="5">
        <f t="shared" si="169"/>
        <v>0</v>
      </c>
      <c r="N1297" s="5">
        <f t="shared" si="170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171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172"/>
        <v>0</v>
      </c>
      <c r="J1298" s="11"/>
      <c r="K1298" s="11"/>
      <c r="L1298">
        <f t="shared" si="168"/>
        <v>0</v>
      </c>
      <c r="M1298" s="5">
        <f t="shared" si="169"/>
        <v>0</v>
      </c>
      <c r="N1298" s="5">
        <f t="shared" si="170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171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172"/>
        <v>19.999999999999929</v>
      </c>
      <c r="J1299" s="11">
        <v>0.58333333333333337</v>
      </c>
      <c r="K1299" s="11">
        <v>0.59722222222222221</v>
      </c>
      <c r="L1299">
        <f t="shared" si="168"/>
        <v>3</v>
      </c>
      <c r="M1299" s="5">
        <f t="shared" si="169"/>
        <v>45442.583333333336</v>
      </c>
      <c r="N1299" s="5">
        <f t="shared" si="170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171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172"/>
        <v>4.9999999999999822</v>
      </c>
      <c r="J1300" s="11">
        <v>0.875</v>
      </c>
      <c r="K1300" s="11">
        <v>0.87847222222222221</v>
      </c>
      <c r="L1300">
        <f t="shared" si="168"/>
        <v>3</v>
      </c>
      <c r="M1300" s="5">
        <f t="shared" si="169"/>
        <v>45442.875</v>
      </c>
      <c r="N1300" s="5">
        <f t="shared" si="170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171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172"/>
        <v>0</v>
      </c>
      <c r="J1301" s="11"/>
      <c r="K1301" s="11"/>
      <c r="L1301">
        <f t="shared" ref="L1301:L1335" si="173">IF(I1301&gt;0, G1301, 0)</f>
        <v>0</v>
      </c>
      <c r="M1301" s="5">
        <f t="shared" ref="M1301:M1335" si="174">IF(I1301=0,0,A1301+J1301)</f>
        <v>0</v>
      </c>
      <c r="N1301" s="5">
        <f t="shared" ref="N1301:N1335" si="175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176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172"/>
        <v>0</v>
      </c>
      <c r="J1302" s="11"/>
      <c r="K1302" s="11"/>
      <c r="L1302">
        <f t="shared" si="173"/>
        <v>0</v>
      </c>
      <c r="M1302" s="5">
        <f t="shared" si="174"/>
        <v>0</v>
      </c>
      <c r="N1302" s="5">
        <f t="shared" si="175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176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172"/>
        <v>4.9999999999999822</v>
      </c>
      <c r="J1303" s="11">
        <v>0.375</v>
      </c>
      <c r="K1303" s="11">
        <v>0.37847222222222221</v>
      </c>
      <c r="L1303">
        <f t="shared" si="173"/>
        <v>2</v>
      </c>
      <c r="M1303" s="5">
        <f t="shared" si="174"/>
        <v>45442.375</v>
      </c>
      <c r="N1303" s="5">
        <f t="shared" si="175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176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172"/>
        <v>0</v>
      </c>
      <c r="J1304" s="11"/>
      <c r="K1304" s="11"/>
      <c r="L1304">
        <f t="shared" si="173"/>
        <v>0</v>
      </c>
      <c r="M1304" s="5">
        <f t="shared" si="174"/>
        <v>0</v>
      </c>
      <c r="N1304" s="5">
        <f t="shared" si="175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176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172"/>
        <v>35.000000000000036</v>
      </c>
      <c r="J1305" s="11">
        <v>0.87152777777777779</v>
      </c>
      <c r="K1305" s="11">
        <v>0.89583333333333337</v>
      </c>
      <c r="L1305">
        <f t="shared" si="173"/>
        <v>2</v>
      </c>
      <c r="M1305" s="5">
        <f t="shared" si="174"/>
        <v>45442.871527777781</v>
      </c>
      <c r="N1305" s="5">
        <f t="shared" si="175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176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172"/>
        <v>9.9999999999999645</v>
      </c>
      <c r="J1306" s="11">
        <v>0.49305555555555558</v>
      </c>
      <c r="K1306" s="11">
        <v>0.5</v>
      </c>
      <c r="L1306">
        <f t="shared" si="173"/>
        <v>0</v>
      </c>
      <c r="M1306" s="5">
        <f t="shared" si="174"/>
        <v>45442.493055555555</v>
      </c>
      <c r="N1306" s="5">
        <f t="shared" si="175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176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172"/>
        <v>9.9999999999999645</v>
      </c>
      <c r="J1307" s="11">
        <v>0.84375</v>
      </c>
      <c r="K1307" s="11">
        <v>0.85069444444444442</v>
      </c>
      <c r="L1307">
        <f t="shared" si="173"/>
        <v>0</v>
      </c>
      <c r="M1307" s="5">
        <f t="shared" si="174"/>
        <v>45442.84375</v>
      </c>
      <c r="N1307" s="5">
        <f t="shared" si="175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176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172"/>
        <v>14.999999999999947</v>
      </c>
      <c r="J1308" s="11">
        <v>0.83333333333333337</v>
      </c>
      <c r="K1308" s="11">
        <v>0.84375</v>
      </c>
      <c r="L1308">
        <f t="shared" si="173"/>
        <v>0</v>
      </c>
      <c r="M1308" s="5">
        <f t="shared" si="174"/>
        <v>45442.833333333336</v>
      </c>
      <c r="N1308" s="5">
        <f t="shared" si="175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176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172"/>
        <v>4.9999999999999822</v>
      </c>
      <c r="J1309" s="11">
        <v>0.40972222222222221</v>
      </c>
      <c r="K1309" s="11">
        <v>0.41319444444444442</v>
      </c>
      <c r="L1309">
        <f t="shared" si="173"/>
        <v>0</v>
      </c>
      <c r="M1309" s="5">
        <f t="shared" si="174"/>
        <v>45442.409722222219</v>
      </c>
      <c r="N1309" s="5">
        <f t="shared" si="175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176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172"/>
        <v>9.9999999999999645</v>
      </c>
      <c r="J1310" s="11">
        <v>0.40277777777777779</v>
      </c>
      <c r="K1310" s="11">
        <v>0.40972222222222221</v>
      </c>
      <c r="L1310">
        <f t="shared" si="173"/>
        <v>0</v>
      </c>
      <c r="M1310" s="5">
        <f t="shared" si="174"/>
        <v>45442.402777777781</v>
      </c>
      <c r="N1310" s="5">
        <f t="shared" si="175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176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172"/>
        <v>34.999999999999872</v>
      </c>
      <c r="J1311" s="11">
        <v>0.64236111111111116</v>
      </c>
      <c r="K1311" s="11">
        <v>0.66666666666666663</v>
      </c>
      <c r="L1311">
        <f t="shared" si="173"/>
        <v>2</v>
      </c>
      <c r="M1311" s="5">
        <f t="shared" si="174"/>
        <v>45442.642361111109</v>
      </c>
      <c r="N1311" s="5">
        <f t="shared" si="175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176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172"/>
        <v>25.000000000000071</v>
      </c>
      <c r="J1312" s="11">
        <v>0.75347222222222221</v>
      </c>
      <c r="K1312" s="11">
        <v>0.77083333333333337</v>
      </c>
      <c r="L1312">
        <f t="shared" si="173"/>
        <v>2</v>
      </c>
      <c r="M1312" s="5">
        <f t="shared" si="174"/>
        <v>45442.753472222219</v>
      </c>
      <c r="N1312" s="5">
        <f t="shared" si="175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176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172"/>
        <v>0</v>
      </c>
      <c r="J1313" s="11"/>
      <c r="K1313" s="11"/>
      <c r="L1313">
        <f t="shared" si="173"/>
        <v>0</v>
      </c>
      <c r="M1313" s="5">
        <f t="shared" si="174"/>
        <v>0</v>
      </c>
      <c r="N1313" s="5">
        <f t="shared" si="175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176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172"/>
        <v>0</v>
      </c>
      <c r="J1314" s="11"/>
      <c r="K1314" s="11"/>
      <c r="L1314">
        <f t="shared" si="173"/>
        <v>0</v>
      </c>
      <c r="M1314" s="5">
        <f t="shared" si="174"/>
        <v>0</v>
      </c>
      <c r="N1314" s="5">
        <f t="shared" si="175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176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172"/>
        <v>0</v>
      </c>
      <c r="J1315" s="11"/>
      <c r="K1315" s="11"/>
      <c r="L1315">
        <f t="shared" si="173"/>
        <v>0</v>
      </c>
      <c r="M1315" s="5">
        <f t="shared" si="174"/>
        <v>0</v>
      </c>
      <c r="N1315" s="5">
        <f t="shared" si="175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176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172"/>
        <v>0</v>
      </c>
      <c r="J1316" s="11"/>
      <c r="K1316" s="11"/>
      <c r="L1316">
        <f t="shared" si="173"/>
        <v>0</v>
      </c>
      <c r="M1316" s="5">
        <f t="shared" si="174"/>
        <v>0</v>
      </c>
      <c r="N1316" s="5">
        <f t="shared" si="175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176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172"/>
        <v>0</v>
      </c>
      <c r="J1317" s="11"/>
      <c r="K1317" s="11"/>
      <c r="L1317">
        <f t="shared" si="173"/>
        <v>0</v>
      </c>
      <c r="M1317" s="5">
        <f t="shared" si="174"/>
        <v>0</v>
      </c>
      <c r="N1317" s="5">
        <f t="shared" si="175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176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172"/>
        <v>0</v>
      </c>
      <c r="J1318" s="11"/>
      <c r="K1318" s="11"/>
      <c r="L1318">
        <f t="shared" si="173"/>
        <v>0</v>
      </c>
      <c r="M1318" s="5">
        <f t="shared" si="174"/>
        <v>0</v>
      </c>
      <c r="N1318" s="5">
        <f t="shared" si="175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176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172"/>
        <v>0</v>
      </c>
      <c r="J1319" s="11"/>
      <c r="K1319" s="11"/>
      <c r="L1319">
        <f t="shared" si="173"/>
        <v>0</v>
      </c>
      <c r="M1319" s="5">
        <f t="shared" si="174"/>
        <v>0</v>
      </c>
      <c r="N1319" s="5">
        <f t="shared" si="175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176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172"/>
        <v>0</v>
      </c>
      <c r="J1320" s="11"/>
      <c r="K1320" s="11"/>
      <c r="L1320">
        <f t="shared" si="173"/>
        <v>0</v>
      </c>
      <c r="M1320" s="5">
        <f t="shared" si="174"/>
        <v>0</v>
      </c>
      <c r="N1320" s="5">
        <f t="shared" si="175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176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172"/>
        <v>0</v>
      </c>
      <c r="J1321" s="11"/>
      <c r="K1321" s="11"/>
      <c r="L1321">
        <f t="shared" si="173"/>
        <v>0</v>
      </c>
      <c r="M1321" s="5">
        <f t="shared" si="174"/>
        <v>0</v>
      </c>
      <c r="N1321" s="5">
        <f t="shared" si="175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176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172"/>
        <v>0</v>
      </c>
      <c r="J1322" s="11"/>
      <c r="K1322" s="11"/>
      <c r="L1322">
        <f t="shared" si="173"/>
        <v>0</v>
      </c>
      <c r="M1322" s="5">
        <f t="shared" si="174"/>
        <v>0</v>
      </c>
      <c r="N1322" s="5">
        <f t="shared" si="175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176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172"/>
        <v>0</v>
      </c>
      <c r="J1323" s="11"/>
      <c r="K1323" s="11"/>
      <c r="L1323">
        <f t="shared" si="173"/>
        <v>0</v>
      </c>
      <c r="M1323" s="5">
        <f t="shared" si="174"/>
        <v>0</v>
      </c>
      <c r="N1323" s="5">
        <f t="shared" si="175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176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172"/>
        <v>0</v>
      </c>
      <c r="J1324" s="11"/>
      <c r="K1324" s="11"/>
      <c r="L1324">
        <f t="shared" si="173"/>
        <v>0</v>
      </c>
      <c r="M1324" s="5">
        <f t="shared" si="174"/>
        <v>0</v>
      </c>
      <c r="N1324" s="5">
        <f t="shared" si="175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176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172"/>
        <v>0</v>
      </c>
      <c r="J1325" s="11"/>
      <c r="K1325" s="11"/>
      <c r="L1325">
        <f t="shared" si="173"/>
        <v>0</v>
      </c>
      <c r="M1325" s="5">
        <f t="shared" si="174"/>
        <v>0</v>
      </c>
      <c r="N1325" s="5">
        <f t="shared" si="175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176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172"/>
        <v>0</v>
      </c>
      <c r="L1326">
        <f t="shared" si="173"/>
        <v>0</v>
      </c>
      <c r="M1326" s="5">
        <f t="shared" si="174"/>
        <v>0</v>
      </c>
      <c r="N1326" s="5">
        <f t="shared" si="175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176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172"/>
        <v>0</v>
      </c>
      <c r="J1327" s="11"/>
      <c r="K1327" s="11"/>
      <c r="L1327">
        <f t="shared" si="173"/>
        <v>0</v>
      </c>
      <c r="M1327" s="5">
        <f t="shared" si="174"/>
        <v>0</v>
      </c>
      <c r="N1327" s="5">
        <f t="shared" si="175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176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172"/>
        <v>0</v>
      </c>
      <c r="J1328" s="11"/>
      <c r="K1328" s="11"/>
      <c r="L1328">
        <f t="shared" si="173"/>
        <v>0</v>
      </c>
      <c r="M1328" s="5">
        <f t="shared" si="174"/>
        <v>0</v>
      </c>
      <c r="N1328" s="5">
        <f t="shared" si="175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176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177">IF(J1329=0, 0, (K1329-J1329)*1440)</f>
        <v>0</v>
      </c>
      <c r="J1329" s="11"/>
      <c r="K1329" s="11"/>
      <c r="L1329">
        <f t="shared" si="173"/>
        <v>0</v>
      </c>
      <c r="M1329" s="5">
        <f t="shared" si="174"/>
        <v>0</v>
      </c>
      <c r="N1329" s="5">
        <f t="shared" si="175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176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177"/>
        <v>0</v>
      </c>
      <c r="J1330" s="11"/>
      <c r="K1330" s="11"/>
      <c r="L1330">
        <f t="shared" si="173"/>
        <v>0</v>
      </c>
      <c r="M1330" s="5">
        <f t="shared" si="174"/>
        <v>0</v>
      </c>
      <c r="N1330" s="5">
        <f t="shared" si="175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176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177"/>
        <v>0</v>
      </c>
      <c r="J1331" s="11"/>
      <c r="K1331" s="11"/>
      <c r="L1331">
        <f t="shared" si="173"/>
        <v>0</v>
      </c>
      <c r="M1331" s="5">
        <f t="shared" si="174"/>
        <v>0</v>
      </c>
      <c r="N1331" s="5">
        <f t="shared" si="175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176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177"/>
        <v>0</v>
      </c>
      <c r="J1332" s="11"/>
      <c r="K1332" s="11"/>
      <c r="L1332">
        <f t="shared" si="173"/>
        <v>0</v>
      </c>
      <c r="M1332" s="5">
        <f t="shared" si="174"/>
        <v>0</v>
      </c>
      <c r="N1332" s="5">
        <f t="shared" si="175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176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177"/>
        <v>0</v>
      </c>
      <c r="L1333">
        <f t="shared" si="173"/>
        <v>0</v>
      </c>
      <c r="M1333" s="5">
        <f t="shared" si="174"/>
        <v>0</v>
      </c>
      <c r="N1333" s="5">
        <f t="shared" si="175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176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177"/>
        <v>0</v>
      </c>
      <c r="J1334" s="11"/>
      <c r="K1334" s="11"/>
      <c r="L1334">
        <f t="shared" si="173"/>
        <v>0</v>
      </c>
      <c r="M1334" s="5">
        <f t="shared" si="174"/>
        <v>0</v>
      </c>
      <c r="N1334" s="5">
        <f t="shared" si="175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176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177"/>
        <v>0</v>
      </c>
      <c r="J1335" s="11"/>
      <c r="K1335" s="11"/>
      <c r="L1335">
        <f t="shared" si="173"/>
        <v>0</v>
      </c>
      <c r="M1335" s="5">
        <f t="shared" si="174"/>
        <v>0</v>
      </c>
      <c r="N1335" s="5">
        <f t="shared" si="175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176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177"/>
        <v>0</v>
      </c>
      <c r="J1336" s="11"/>
      <c r="K1336" s="11"/>
      <c r="L1336">
        <f t="shared" ref="L1336:L1367" si="178">IF(I1336&gt;0, G1336, 0)</f>
        <v>0</v>
      </c>
      <c r="M1336" s="5">
        <f t="shared" ref="M1336:M1367" si="179">IF(I1336=0,0,A1336+J1336)</f>
        <v>0</v>
      </c>
      <c r="N1336" s="5">
        <f t="shared" ref="N1336:N1367" si="180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181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177"/>
        <v>0</v>
      </c>
      <c r="J1337" s="11"/>
      <c r="K1337" s="11"/>
      <c r="L1337">
        <f t="shared" si="178"/>
        <v>0</v>
      </c>
      <c r="M1337" s="5">
        <f t="shared" si="179"/>
        <v>0</v>
      </c>
      <c r="N1337" s="5">
        <f t="shared" si="180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181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177"/>
        <v>0</v>
      </c>
      <c r="J1338" s="11"/>
      <c r="K1338" s="11"/>
      <c r="L1338">
        <f t="shared" si="178"/>
        <v>0</v>
      </c>
      <c r="M1338" s="5">
        <f t="shared" si="179"/>
        <v>0</v>
      </c>
      <c r="N1338" s="5">
        <f t="shared" si="180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181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177"/>
        <v>0</v>
      </c>
      <c r="J1339" s="11"/>
      <c r="K1339" s="11"/>
      <c r="L1339">
        <f t="shared" si="178"/>
        <v>0</v>
      </c>
      <c r="M1339" s="5">
        <f t="shared" si="179"/>
        <v>0</v>
      </c>
      <c r="N1339" s="5">
        <f t="shared" si="180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181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177"/>
        <v>9.9999999999999645</v>
      </c>
      <c r="J1340" s="11">
        <v>0.58333333333333337</v>
      </c>
      <c r="K1340" s="11">
        <v>0.59027777777777779</v>
      </c>
      <c r="L1340">
        <f t="shared" si="178"/>
        <v>0</v>
      </c>
      <c r="M1340" s="5">
        <f t="shared" si="179"/>
        <v>45443.583333333336</v>
      </c>
      <c r="N1340" s="5">
        <f t="shared" si="180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181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177"/>
        <v>9.9999999999999645</v>
      </c>
      <c r="J1341" s="11">
        <v>0.73611111111111116</v>
      </c>
      <c r="K1341" s="11">
        <v>0.74305555555555558</v>
      </c>
      <c r="L1341">
        <f t="shared" si="178"/>
        <v>0</v>
      </c>
      <c r="M1341" s="5">
        <f t="shared" si="179"/>
        <v>45443.736111111109</v>
      </c>
      <c r="N1341" s="5">
        <f t="shared" si="180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181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177"/>
        <v>30.000000000000053</v>
      </c>
      <c r="J1342" s="11">
        <v>0.71527777777777779</v>
      </c>
      <c r="K1342" s="11">
        <v>0.73611111111111116</v>
      </c>
      <c r="L1342">
        <f t="shared" si="178"/>
        <v>0</v>
      </c>
      <c r="M1342" s="5">
        <f t="shared" si="179"/>
        <v>45443.715277777781</v>
      </c>
      <c r="N1342" s="5">
        <f t="shared" si="180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181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177"/>
        <v>9.9999999999999645</v>
      </c>
      <c r="J1343" s="11">
        <v>0.4513888888888889</v>
      </c>
      <c r="K1343" s="11">
        <v>0.45833333333333331</v>
      </c>
      <c r="L1343">
        <f t="shared" si="178"/>
        <v>0</v>
      </c>
      <c r="M1343" s="5">
        <f t="shared" si="179"/>
        <v>45443.451388888891</v>
      </c>
      <c r="N1343" s="5">
        <f t="shared" si="180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181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177"/>
        <v>20.000000000000089</v>
      </c>
      <c r="J1344" s="11">
        <v>0.56944444444444442</v>
      </c>
      <c r="K1344" s="11">
        <v>0.58333333333333337</v>
      </c>
      <c r="L1344">
        <f t="shared" si="178"/>
        <v>0</v>
      </c>
      <c r="M1344" s="5">
        <f t="shared" si="179"/>
        <v>45443.569444444445</v>
      </c>
      <c r="N1344" s="5">
        <f t="shared" si="180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181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177"/>
        <v>0</v>
      </c>
      <c r="J1345" s="11"/>
      <c r="K1345" s="11"/>
      <c r="L1345">
        <f t="shared" si="178"/>
        <v>0</v>
      </c>
      <c r="M1345" s="5">
        <f t="shared" si="179"/>
        <v>0</v>
      </c>
      <c r="N1345" s="5">
        <f t="shared" si="180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181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177"/>
        <v>0</v>
      </c>
      <c r="J1346" s="11"/>
      <c r="K1346" s="11"/>
      <c r="L1346">
        <f t="shared" si="178"/>
        <v>0</v>
      </c>
      <c r="M1346" s="5">
        <f t="shared" si="179"/>
        <v>0</v>
      </c>
      <c r="N1346" s="5">
        <f t="shared" si="180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181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177"/>
        <v>0</v>
      </c>
      <c r="J1347" s="11"/>
      <c r="K1347" s="11"/>
      <c r="L1347">
        <f t="shared" si="178"/>
        <v>0</v>
      </c>
      <c r="M1347" s="5">
        <f t="shared" si="179"/>
        <v>0</v>
      </c>
      <c r="N1347" s="5">
        <f t="shared" si="180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181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177"/>
        <v>0</v>
      </c>
      <c r="J1348" s="11"/>
      <c r="K1348" s="11"/>
      <c r="L1348">
        <f t="shared" si="178"/>
        <v>0</v>
      </c>
      <c r="M1348" s="5">
        <f t="shared" si="179"/>
        <v>0</v>
      </c>
      <c r="N1348" s="5">
        <f t="shared" si="180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181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177"/>
        <v>0</v>
      </c>
      <c r="J1349" s="11"/>
      <c r="K1349" s="11"/>
      <c r="L1349">
        <f t="shared" si="178"/>
        <v>0</v>
      </c>
      <c r="M1349" s="5">
        <f t="shared" si="179"/>
        <v>0</v>
      </c>
      <c r="N1349" s="5">
        <f t="shared" si="180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181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177"/>
        <v>0</v>
      </c>
      <c r="J1350" s="11"/>
      <c r="K1350" s="11"/>
      <c r="L1350">
        <f t="shared" si="178"/>
        <v>0</v>
      </c>
      <c r="M1350" s="5">
        <f t="shared" si="179"/>
        <v>0</v>
      </c>
      <c r="N1350" s="5">
        <f t="shared" si="180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181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177"/>
        <v>0</v>
      </c>
      <c r="J1351" s="11"/>
      <c r="K1351" s="11"/>
      <c r="L1351">
        <f t="shared" si="178"/>
        <v>0</v>
      </c>
      <c r="M1351" s="5">
        <f t="shared" si="179"/>
        <v>0</v>
      </c>
      <c r="N1351" s="5">
        <f t="shared" si="180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181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177"/>
        <v>805</v>
      </c>
      <c r="J1352" s="11">
        <v>0.4375</v>
      </c>
      <c r="K1352" s="11">
        <v>0.99652777777777779</v>
      </c>
      <c r="L1352">
        <f t="shared" si="178"/>
        <v>5</v>
      </c>
      <c r="M1352" s="5">
        <f t="shared" si="179"/>
        <v>45444.4375</v>
      </c>
      <c r="N1352" s="5">
        <f t="shared" si="180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181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177"/>
        <v>0</v>
      </c>
      <c r="J1353" s="11"/>
      <c r="K1353" s="11"/>
      <c r="L1353">
        <f t="shared" si="178"/>
        <v>0</v>
      </c>
      <c r="M1353" s="5">
        <f t="shared" si="179"/>
        <v>0</v>
      </c>
      <c r="N1353" s="5">
        <f t="shared" si="180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181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177"/>
        <v>0</v>
      </c>
      <c r="J1354" s="11"/>
      <c r="K1354" s="11"/>
      <c r="L1354">
        <f t="shared" si="178"/>
        <v>0</v>
      </c>
      <c r="M1354" s="5">
        <f t="shared" si="179"/>
        <v>0</v>
      </c>
      <c r="N1354" s="5">
        <f t="shared" si="180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181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177"/>
        <v>0</v>
      </c>
      <c r="J1355" s="11"/>
      <c r="K1355" s="11"/>
      <c r="L1355">
        <f t="shared" si="178"/>
        <v>0</v>
      </c>
      <c r="M1355" s="5">
        <f t="shared" si="179"/>
        <v>0</v>
      </c>
      <c r="N1355" s="5">
        <f t="shared" si="180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181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177"/>
        <v>0</v>
      </c>
      <c r="J1356" s="11"/>
      <c r="K1356" s="11"/>
      <c r="L1356">
        <f t="shared" si="178"/>
        <v>0</v>
      </c>
      <c r="M1356" s="5">
        <f t="shared" si="179"/>
        <v>0</v>
      </c>
      <c r="N1356" s="5">
        <f t="shared" si="180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181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177"/>
        <v>0</v>
      </c>
      <c r="J1357" s="11"/>
      <c r="K1357" s="11"/>
      <c r="L1357">
        <f t="shared" si="178"/>
        <v>0</v>
      </c>
      <c r="M1357" s="5">
        <f t="shared" si="179"/>
        <v>0</v>
      </c>
      <c r="N1357" s="5">
        <f t="shared" si="180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181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177"/>
        <v>0</v>
      </c>
      <c r="L1358">
        <f t="shared" si="178"/>
        <v>0</v>
      </c>
      <c r="M1358" s="5">
        <f t="shared" si="179"/>
        <v>0</v>
      </c>
      <c r="N1358" s="5">
        <f t="shared" si="180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181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177"/>
        <v>0</v>
      </c>
      <c r="J1359" s="11"/>
      <c r="K1359" s="11"/>
      <c r="L1359">
        <f t="shared" si="178"/>
        <v>0</v>
      </c>
      <c r="M1359" s="5">
        <f t="shared" si="179"/>
        <v>0</v>
      </c>
      <c r="N1359" s="5">
        <f t="shared" si="180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181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177"/>
        <v>0</v>
      </c>
      <c r="J1360" s="11"/>
      <c r="K1360" s="11"/>
      <c r="L1360">
        <f t="shared" si="178"/>
        <v>0</v>
      </c>
      <c r="M1360" s="5">
        <f t="shared" si="179"/>
        <v>0</v>
      </c>
      <c r="N1360" s="5">
        <f t="shared" si="180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181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182">IF(J1361=0, 0, (K1361-J1361)*1440)</f>
        <v>0</v>
      </c>
      <c r="J1361" s="11"/>
      <c r="K1361" s="11"/>
      <c r="L1361">
        <f t="shared" si="178"/>
        <v>0</v>
      </c>
      <c r="M1361" s="5">
        <f t="shared" si="179"/>
        <v>0</v>
      </c>
      <c r="N1361" s="5">
        <f t="shared" si="180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181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182"/>
        <v>0</v>
      </c>
      <c r="J1362" s="11"/>
      <c r="K1362" s="11"/>
      <c r="L1362">
        <f t="shared" si="178"/>
        <v>0</v>
      </c>
      <c r="M1362" s="5">
        <f t="shared" si="179"/>
        <v>0</v>
      </c>
      <c r="N1362" s="5">
        <f t="shared" si="180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181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182"/>
        <v>0</v>
      </c>
      <c r="J1363" s="11"/>
      <c r="K1363" s="11"/>
      <c r="L1363">
        <f t="shared" si="178"/>
        <v>0</v>
      </c>
      <c r="M1363" s="5">
        <f t="shared" si="179"/>
        <v>0</v>
      </c>
      <c r="N1363" s="5">
        <f t="shared" si="180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181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182"/>
        <v>0</v>
      </c>
      <c r="J1364" s="11"/>
      <c r="K1364" s="11"/>
      <c r="L1364">
        <f t="shared" si="178"/>
        <v>0</v>
      </c>
      <c r="M1364" s="5">
        <f t="shared" si="179"/>
        <v>0</v>
      </c>
      <c r="N1364" s="5">
        <f t="shared" si="180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181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182"/>
        <v>0</v>
      </c>
      <c r="L1365">
        <f t="shared" si="178"/>
        <v>0</v>
      </c>
      <c r="M1365" s="5">
        <f t="shared" si="179"/>
        <v>0</v>
      </c>
      <c r="N1365" s="5">
        <f t="shared" si="180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181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182"/>
        <v>0</v>
      </c>
      <c r="J1366" s="11"/>
      <c r="K1366" s="11"/>
      <c r="L1366">
        <f t="shared" si="178"/>
        <v>0</v>
      </c>
      <c r="M1366" s="5">
        <f t="shared" si="179"/>
        <v>0</v>
      </c>
      <c r="N1366" s="5">
        <f t="shared" si="180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181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182"/>
        <v>0</v>
      </c>
      <c r="J1367" s="11"/>
      <c r="K1367" s="11"/>
      <c r="L1367">
        <f t="shared" si="178"/>
        <v>0</v>
      </c>
      <c r="M1367" s="5">
        <f t="shared" si="179"/>
        <v>0</v>
      </c>
      <c r="N1367" s="5">
        <f t="shared" si="180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181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182"/>
        <v>0</v>
      </c>
      <c r="J1368" s="11"/>
      <c r="K1368" s="11"/>
      <c r="L1368">
        <f t="shared" ref="L1368:L1377" si="183">IF(I1368&gt;0, G1368, 0)</f>
        <v>0</v>
      </c>
      <c r="M1368" s="5">
        <f t="shared" ref="M1368:M1377" si="184">IF(I1368=0,0,A1368+J1368)</f>
        <v>0</v>
      </c>
      <c r="N1368" s="5">
        <f t="shared" ref="N1368:N1377" si="185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186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182"/>
        <v>0</v>
      </c>
      <c r="J1369" s="11"/>
      <c r="K1369" s="11"/>
      <c r="L1369">
        <f t="shared" si="183"/>
        <v>0</v>
      </c>
      <c r="M1369" s="5">
        <f t="shared" si="184"/>
        <v>0</v>
      </c>
      <c r="N1369" s="5">
        <f t="shared" si="185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186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182"/>
        <v>0</v>
      </c>
      <c r="J1370" s="11"/>
      <c r="K1370" s="11"/>
      <c r="L1370">
        <f t="shared" si="183"/>
        <v>0</v>
      </c>
      <c r="M1370" s="5">
        <f t="shared" si="184"/>
        <v>0</v>
      </c>
      <c r="N1370" s="5">
        <f t="shared" si="185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186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182"/>
        <v>0</v>
      </c>
      <c r="J1371" s="11"/>
      <c r="K1371" s="11"/>
      <c r="L1371">
        <f t="shared" si="183"/>
        <v>0</v>
      </c>
      <c r="M1371" s="5">
        <f t="shared" si="184"/>
        <v>0</v>
      </c>
      <c r="N1371" s="5">
        <f t="shared" si="185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186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182"/>
        <v>19.999999999999929</v>
      </c>
      <c r="J1372" s="11">
        <v>0.55555555555555558</v>
      </c>
      <c r="K1372" s="11">
        <v>0.56944444444444442</v>
      </c>
      <c r="L1372">
        <f t="shared" si="183"/>
        <v>0</v>
      </c>
      <c r="M1372" s="5">
        <f t="shared" si="184"/>
        <v>45444.555555555555</v>
      </c>
      <c r="N1372" s="5">
        <f t="shared" si="185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186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182"/>
        <v>20.000000000000089</v>
      </c>
      <c r="J1373" s="11">
        <v>0.84722222222222221</v>
      </c>
      <c r="K1373" s="11">
        <v>0.86111111111111116</v>
      </c>
      <c r="L1373">
        <f t="shared" si="183"/>
        <v>0</v>
      </c>
      <c r="M1373" s="5">
        <f t="shared" si="184"/>
        <v>45444.847222222219</v>
      </c>
      <c r="N1373" s="5">
        <f t="shared" si="185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186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182"/>
        <v>0</v>
      </c>
      <c r="J1374" s="11"/>
      <c r="K1374" s="11"/>
      <c r="L1374">
        <f t="shared" si="183"/>
        <v>0</v>
      </c>
      <c r="M1374" s="5">
        <f t="shared" si="184"/>
        <v>0</v>
      </c>
      <c r="N1374" s="5">
        <f t="shared" si="185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186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182"/>
        <v>0</v>
      </c>
      <c r="J1375" s="11"/>
      <c r="K1375" s="11"/>
      <c r="L1375">
        <f t="shared" si="183"/>
        <v>0</v>
      </c>
      <c r="M1375" s="5">
        <f t="shared" si="184"/>
        <v>0</v>
      </c>
      <c r="N1375" s="5">
        <f t="shared" si="185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186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182"/>
        <v>0</v>
      </c>
      <c r="J1376" s="11"/>
      <c r="K1376" s="11"/>
      <c r="L1376">
        <f t="shared" si="183"/>
        <v>0</v>
      </c>
      <c r="M1376" s="5">
        <f t="shared" si="184"/>
        <v>0</v>
      </c>
      <c r="N1376" s="5">
        <f t="shared" si="185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186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182"/>
        <v>0</v>
      </c>
      <c r="J1377" s="11"/>
      <c r="K1377" s="11"/>
      <c r="L1377">
        <f t="shared" si="183"/>
        <v>0</v>
      </c>
      <c r="M1377" s="5">
        <f t="shared" si="184"/>
        <v>0</v>
      </c>
      <c r="N1377" s="5">
        <f t="shared" si="185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186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187">IF(J1378=0, 0, (K1378-J1378)*1440)</f>
        <v>0</v>
      </c>
      <c r="J1378" s="11"/>
      <c r="K1378" s="11"/>
      <c r="L1378">
        <f t="shared" ref="L1378:L1409" si="188">IF(I1378&gt;0, G1378, 0)</f>
        <v>0</v>
      </c>
      <c r="M1378" s="5">
        <f t="shared" ref="M1378:M1409" si="189">IF(I1378=0,0,A1378+J1378)</f>
        <v>0</v>
      </c>
      <c r="N1378" s="5">
        <f t="shared" ref="N1378:N1409" si="190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191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187"/>
        <v>10.000000000000124</v>
      </c>
      <c r="J1379" s="11">
        <v>0.91666666666666663</v>
      </c>
      <c r="K1379" s="11">
        <v>0.92361111111111116</v>
      </c>
      <c r="L1379">
        <f t="shared" si="188"/>
        <v>15</v>
      </c>
      <c r="M1379" s="5">
        <f t="shared" si="189"/>
        <v>45445.916666666664</v>
      </c>
      <c r="N1379" s="5">
        <f t="shared" si="190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191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187"/>
        <v>0</v>
      </c>
      <c r="J1380" s="11"/>
      <c r="K1380" s="11"/>
      <c r="L1380">
        <f t="shared" si="188"/>
        <v>0</v>
      </c>
      <c r="M1380" s="5">
        <f t="shared" si="189"/>
        <v>0</v>
      </c>
      <c r="N1380" s="5">
        <f t="shared" si="190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191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187"/>
        <v>0</v>
      </c>
      <c r="J1381" s="11"/>
      <c r="K1381" s="11"/>
      <c r="L1381">
        <f t="shared" si="188"/>
        <v>0</v>
      </c>
      <c r="M1381" s="5">
        <f t="shared" si="189"/>
        <v>0</v>
      </c>
      <c r="N1381" s="5">
        <f t="shared" si="190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191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187"/>
        <v>9.9999999999999645</v>
      </c>
      <c r="J1382" s="11">
        <v>0.92361111111111116</v>
      </c>
      <c r="K1382" s="11">
        <v>0.93055555555555558</v>
      </c>
      <c r="L1382">
        <f t="shared" si="188"/>
        <v>8</v>
      </c>
      <c r="M1382" s="5">
        <f t="shared" si="189"/>
        <v>45445.923611111109</v>
      </c>
      <c r="N1382" s="5">
        <f t="shared" si="190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191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187"/>
        <v>0</v>
      </c>
      <c r="J1383" s="11"/>
      <c r="K1383" s="11"/>
      <c r="L1383">
        <f t="shared" si="188"/>
        <v>0</v>
      </c>
      <c r="M1383" s="5">
        <f t="shared" si="189"/>
        <v>0</v>
      </c>
      <c r="N1383" s="5">
        <f t="shared" si="190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191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187"/>
        <v>0</v>
      </c>
      <c r="J1384" s="11"/>
      <c r="K1384" s="11"/>
      <c r="L1384">
        <f t="shared" si="188"/>
        <v>0</v>
      </c>
      <c r="M1384" s="5">
        <f t="shared" si="189"/>
        <v>0</v>
      </c>
      <c r="N1384" s="5">
        <f t="shared" si="190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191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187"/>
        <v>0</v>
      </c>
      <c r="J1385" s="11"/>
      <c r="K1385" s="11"/>
      <c r="L1385">
        <f t="shared" si="188"/>
        <v>0</v>
      </c>
      <c r="M1385" s="5">
        <f t="shared" si="189"/>
        <v>0</v>
      </c>
      <c r="N1385" s="5">
        <f t="shared" si="190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191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187"/>
        <v>510</v>
      </c>
      <c r="J1386" s="11">
        <v>0.41666666666666669</v>
      </c>
      <c r="K1386" s="11">
        <v>0.77083333333333337</v>
      </c>
      <c r="L1386">
        <f t="shared" si="188"/>
        <v>5</v>
      </c>
      <c r="M1386" s="5">
        <f t="shared" si="189"/>
        <v>45445.416666666664</v>
      </c>
      <c r="N1386" s="5">
        <f t="shared" si="190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191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187"/>
        <v>0</v>
      </c>
      <c r="J1387" s="11"/>
      <c r="K1387" s="11"/>
      <c r="L1387">
        <f t="shared" si="188"/>
        <v>0</v>
      </c>
      <c r="M1387" s="5">
        <f t="shared" si="189"/>
        <v>0</v>
      </c>
      <c r="N1387" s="5">
        <f t="shared" si="190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191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187"/>
        <v>0</v>
      </c>
      <c r="J1388" s="11"/>
      <c r="K1388" s="11"/>
      <c r="L1388">
        <f t="shared" si="188"/>
        <v>0</v>
      </c>
      <c r="M1388" s="5">
        <f t="shared" si="189"/>
        <v>0</v>
      </c>
      <c r="N1388" s="5">
        <f t="shared" si="190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191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187"/>
        <v>0</v>
      </c>
      <c r="J1389" s="11"/>
      <c r="K1389" s="11"/>
      <c r="L1389">
        <f t="shared" si="188"/>
        <v>0</v>
      </c>
      <c r="M1389" s="5">
        <f t="shared" si="189"/>
        <v>0</v>
      </c>
      <c r="N1389" s="5">
        <f t="shared" si="190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191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187"/>
        <v>0</v>
      </c>
      <c r="L1390">
        <f t="shared" si="188"/>
        <v>0</v>
      </c>
      <c r="M1390" s="5">
        <f t="shared" si="189"/>
        <v>0</v>
      </c>
      <c r="N1390" s="5">
        <f t="shared" si="190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191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187"/>
        <v>0</v>
      </c>
      <c r="J1391" s="11"/>
      <c r="K1391" s="11"/>
      <c r="L1391">
        <f t="shared" si="188"/>
        <v>0</v>
      </c>
      <c r="M1391" s="5">
        <f t="shared" si="189"/>
        <v>0</v>
      </c>
      <c r="N1391" s="5">
        <f t="shared" si="190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191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187"/>
        <v>0</v>
      </c>
      <c r="J1392" s="11"/>
      <c r="K1392" s="11"/>
      <c r="L1392">
        <f t="shared" si="188"/>
        <v>0</v>
      </c>
      <c r="M1392" s="5">
        <f t="shared" si="189"/>
        <v>0</v>
      </c>
      <c r="N1392" s="5">
        <f t="shared" si="190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191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187"/>
        <v>0</v>
      </c>
      <c r="J1393" s="11"/>
      <c r="K1393" s="11"/>
      <c r="L1393">
        <f t="shared" si="188"/>
        <v>0</v>
      </c>
      <c r="M1393" s="5">
        <f t="shared" si="189"/>
        <v>0</v>
      </c>
      <c r="N1393" s="5">
        <f t="shared" si="190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191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187"/>
        <v>0</v>
      </c>
      <c r="J1394" s="11"/>
      <c r="K1394" s="11"/>
      <c r="L1394">
        <f t="shared" si="188"/>
        <v>0</v>
      </c>
      <c r="M1394" s="5">
        <f t="shared" si="189"/>
        <v>0</v>
      </c>
      <c r="N1394" s="5">
        <f t="shared" si="190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191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187"/>
        <v>19.999999999999929</v>
      </c>
      <c r="J1395" s="11">
        <v>0.93055555555555558</v>
      </c>
      <c r="K1395" s="11">
        <v>0.94444444444444442</v>
      </c>
      <c r="L1395">
        <f t="shared" si="188"/>
        <v>3</v>
      </c>
      <c r="M1395" s="5">
        <f t="shared" si="189"/>
        <v>45445.930555555555</v>
      </c>
      <c r="N1395" s="5">
        <f t="shared" si="190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191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187"/>
        <v>0</v>
      </c>
      <c r="L1396">
        <f t="shared" si="188"/>
        <v>0</v>
      </c>
      <c r="M1396" s="5">
        <f t="shared" si="189"/>
        <v>0</v>
      </c>
      <c r="N1396" s="5">
        <f t="shared" si="190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191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187"/>
        <v>0</v>
      </c>
      <c r="J1397" s="11"/>
      <c r="K1397" s="11"/>
      <c r="L1397">
        <f t="shared" si="188"/>
        <v>0</v>
      </c>
      <c r="M1397" s="5">
        <f t="shared" si="189"/>
        <v>0</v>
      </c>
      <c r="N1397" s="5">
        <f t="shared" si="190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191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187"/>
        <v>9.9999999999999645</v>
      </c>
      <c r="J1398" s="11">
        <v>0.52777777777777779</v>
      </c>
      <c r="K1398" s="11">
        <v>0.53472222222222221</v>
      </c>
      <c r="L1398">
        <f t="shared" si="188"/>
        <v>3</v>
      </c>
      <c r="M1398" s="5">
        <f t="shared" si="189"/>
        <v>45445.527777777781</v>
      </c>
      <c r="N1398" s="5">
        <f t="shared" si="190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191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187"/>
        <v>0</v>
      </c>
      <c r="J1399" s="11"/>
      <c r="K1399" s="11"/>
      <c r="L1399">
        <f t="shared" si="188"/>
        <v>0</v>
      </c>
      <c r="M1399" s="5">
        <f t="shared" si="189"/>
        <v>0</v>
      </c>
      <c r="N1399" s="5">
        <f t="shared" si="190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191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187"/>
        <v>0</v>
      </c>
      <c r="J1400" s="11"/>
      <c r="K1400" s="11"/>
      <c r="L1400">
        <f t="shared" si="188"/>
        <v>0</v>
      </c>
      <c r="M1400" s="5">
        <f t="shared" si="189"/>
        <v>0</v>
      </c>
      <c r="N1400" s="5">
        <f t="shared" si="190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191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187"/>
        <v>0</v>
      </c>
      <c r="J1401" s="11"/>
      <c r="K1401" s="11"/>
      <c r="L1401">
        <f t="shared" si="188"/>
        <v>0</v>
      </c>
      <c r="M1401" s="5">
        <f t="shared" si="189"/>
        <v>0</v>
      </c>
      <c r="N1401" s="5">
        <f t="shared" si="190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191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187"/>
        <v>0</v>
      </c>
      <c r="J1402" s="11"/>
      <c r="K1402" s="11"/>
      <c r="L1402">
        <f t="shared" si="188"/>
        <v>0</v>
      </c>
      <c r="M1402" s="5">
        <f t="shared" si="189"/>
        <v>0</v>
      </c>
      <c r="N1402" s="5">
        <f t="shared" si="190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191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187"/>
        <v>0</v>
      </c>
      <c r="J1403" s="11"/>
      <c r="K1403" s="11"/>
      <c r="L1403">
        <f t="shared" si="188"/>
        <v>0</v>
      </c>
      <c r="M1403" s="5">
        <f t="shared" si="189"/>
        <v>0</v>
      </c>
      <c r="N1403" s="5">
        <f t="shared" si="190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191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187"/>
        <v>25.000000000000071</v>
      </c>
      <c r="J1404" s="11">
        <v>0.56944444444444442</v>
      </c>
      <c r="K1404" s="11">
        <v>0.58680555555555558</v>
      </c>
      <c r="L1404">
        <f t="shared" si="188"/>
        <v>0</v>
      </c>
      <c r="M1404" s="5">
        <f t="shared" si="189"/>
        <v>45445.569444444445</v>
      </c>
      <c r="N1404" s="5">
        <f t="shared" si="190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191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187"/>
        <v>0</v>
      </c>
      <c r="J1405" s="11"/>
      <c r="K1405" s="11"/>
      <c r="L1405">
        <f t="shared" si="188"/>
        <v>0</v>
      </c>
      <c r="M1405" s="5">
        <f t="shared" si="189"/>
        <v>0</v>
      </c>
      <c r="N1405" s="5">
        <f t="shared" si="190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191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187"/>
        <v>0</v>
      </c>
      <c r="J1406" s="11"/>
      <c r="K1406" s="11"/>
      <c r="L1406">
        <f t="shared" si="188"/>
        <v>0</v>
      </c>
      <c r="M1406" s="5">
        <f t="shared" si="189"/>
        <v>0</v>
      </c>
      <c r="N1406" s="5">
        <f t="shared" si="190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191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187"/>
        <v>9.9999999999999645</v>
      </c>
      <c r="J1407" s="11">
        <v>0.46527777777777779</v>
      </c>
      <c r="K1407" s="11">
        <v>0.47222222222222221</v>
      </c>
      <c r="L1407">
        <f t="shared" si="188"/>
        <v>0</v>
      </c>
      <c r="M1407" s="5">
        <f t="shared" si="189"/>
        <v>45445.465277777781</v>
      </c>
      <c r="N1407" s="5">
        <f t="shared" si="190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191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187"/>
        <v>0</v>
      </c>
      <c r="J1408" s="11"/>
      <c r="K1408" s="11"/>
      <c r="L1408">
        <f t="shared" si="188"/>
        <v>0</v>
      </c>
      <c r="M1408" s="5">
        <f t="shared" si="189"/>
        <v>0</v>
      </c>
      <c r="N1408" s="5">
        <f t="shared" si="190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191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187"/>
        <v>30.000000000000053</v>
      </c>
      <c r="J1409" s="11">
        <v>0.8125</v>
      </c>
      <c r="K1409" s="11">
        <v>0.83333333333333337</v>
      </c>
      <c r="L1409">
        <f t="shared" si="188"/>
        <v>2</v>
      </c>
      <c r="M1409" s="5">
        <f t="shared" si="189"/>
        <v>45445.8125</v>
      </c>
      <c r="N1409" s="5">
        <f t="shared" si="190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191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192">IF(J1410=0, 0, (K1410-J1410)*1440)</f>
        <v>0</v>
      </c>
      <c r="J1410" s="11"/>
      <c r="K1410" s="11"/>
      <c r="L1410">
        <f t="shared" ref="L1410:L1444" si="193">IF(I1410&gt;0, G1410, 0)</f>
        <v>0</v>
      </c>
      <c r="M1410" s="5">
        <f t="shared" ref="M1410:M1444" si="194">IF(I1410=0,0,A1410+J1410)</f>
        <v>0</v>
      </c>
      <c r="N1410" s="5">
        <f t="shared" ref="N1410:N1444" si="195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196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192"/>
        <v>9.9999999999999645</v>
      </c>
      <c r="J1411" s="11">
        <v>0.64930555555555558</v>
      </c>
      <c r="K1411" s="11">
        <v>0.65625</v>
      </c>
      <c r="L1411">
        <f t="shared" si="193"/>
        <v>15</v>
      </c>
      <c r="M1411" s="5">
        <f t="shared" si="194"/>
        <v>45446.649305555555</v>
      </c>
      <c r="N1411" s="5">
        <f t="shared" si="195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196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192"/>
        <v>0</v>
      </c>
      <c r="J1412" s="11"/>
      <c r="K1412" s="11"/>
      <c r="L1412">
        <f t="shared" si="193"/>
        <v>0</v>
      </c>
      <c r="M1412" s="5">
        <f t="shared" si="194"/>
        <v>0</v>
      </c>
      <c r="N1412" s="5">
        <f t="shared" si="195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196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192"/>
        <v>0</v>
      </c>
      <c r="J1413" s="11"/>
      <c r="K1413" s="11"/>
      <c r="L1413">
        <f t="shared" si="193"/>
        <v>0</v>
      </c>
      <c r="M1413" s="5">
        <f t="shared" si="194"/>
        <v>0</v>
      </c>
      <c r="N1413" s="5">
        <f t="shared" si="195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196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192"/>
        <v>0</v>
      </c>
      <c r="J1414" s="11"/>
      <c r="K1414" s="11"/>
      <c r="L1414">
        <f t="shared" si="193"/>
        <v>0</v>
      </c>
      <c r="M1414" s="5">
        <f t="shared" si="194"/>
        <v>0</v>
      </c>
      <c r="N1414" s="5">
        <f t="shared" si="195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196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192"/>
        <v>0</v>
      </c>
      <c r="J1415" s="11"/>
      <c r="K1415" s="11"/>
      <c r="L1415">
        <f t="shared" si="193"/>
        <v>0</v>
      </c>
      <c r="M1415" s="5">
        <f t="shared" si="194"/>
        <v>0</v>
      </c>
      <c r="N1415" s="5">
        <f t="shared" si="195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196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192"/>
        <v>0</v>
      </c>
      <c r="J1416" s="11"/>
      <c r="K1416" s="11"/>
      <c r="L1416">
        <f t="shared" si="193"/>
        <v>0</v>
      </c>
      <c r="M1416" s="5">
        <f t="shared" si="194"/>
        <v>0</v>
      </c>
      <c r="N1416" s="5">
        <f t="shared" si="195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196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192"/>
        <v>0</v>
      </c>
      <c r="J1417" s="11"/>
      <c r="K1417" s="11"/>
      <c r="L1417">
        <f t="shared" si="193"/>
        <v>0</v>
      </c>
      <c r="M1417" s="5">
        <f t="shared" si="194"/>
        <v>0</v>
      </c>
      <c r="N1417" s="5">
        <f t="shared" si="195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196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192"/>
        <v>0</v>
      </c>
      <c r="J1418" s="11"/>
      <c r="K1418" s="11"/>
      <c r="L1418">
        <f t="shared" si="193"/>
        <v>0</v>
      </c>
      <c r="M1418" s="5">
        <f t="shared" si="194"/>
        <v>0</v>
      </c>
      <c r="N1418" s="5">
        <f t="shared" si="195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196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192"/>
        <v>0</v>
      </c>
      <c r="J1419" s="11"/>
      <c r="K1419" s="11"/>
      <c r="L1419">
        <f t="shared" si="193"/>
        <v>0</v>
      </c>
      <c r="M1419" s="5">
        <f t="shared" si="194"/>
        <v>0</v>
      </c>
      <c r="N1419" s="5">
        <f t="shared" si="195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196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192"/>
        <v>0</v>
      </c>
      <c r="J1420" s="11"/>
      <c r="K1420" s="11"/>
      <c r="L1420">
        <f t="shared" si="193"/>
        <v>0</v>
      </c>
      <c r="M1420" s="5">
        <f t="shared" si="194"/>
        <v>0</v>
      </c>
      <c r="N1420" s="5">
        <f t="shared" si="195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196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192"/>
        <v>0</v>
      </c>
      <c r="J1421" s="11"/>
      <c r="K1421" s="11"/>
      <c r="L1421">
        <f t="shared" si="193"/>
        <v>0</v>
      </c>
      <c r="M1421" s="5">
        <f t="shared" si="194"/>
        <v>0</v>
      </c>
      <c r="N1421" s="5">
        <f t="shared" si="195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196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192"/>
        <v>0</v>
      </c>
      <c r="L1422">
        <f t="shared" si="193"/>
        <v>0</v>
      </c>
      <c r="M1422" s="5">
        <f t="shared" si="194"/>
        <v>0</v>
      </c>
      <c r="N1422" s="5">
        <f t="shared" si="195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196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192"/>
        <v>0</v>
      </c>
      <c r="J1423" s="11"/>
      <c r="K1423" s="11"/>
      <c r="L1423">
        <f t="shared" si="193"/>
        <v>0</v>
      </c>
      <c r="M1423" s="5">
        <f t="shared" si="194"/>
        <v>0</v>
      </c>
      <c r="N1423" s="5">
        <f t="shared" si="195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196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192"/>
        <v>0</v>
      </c>
      <c r="J1424" s="11"/>
      <c r="K1424" s="11"/>
      <c r="L1424">
        <f t="shared" si="193"/>
        <v>0</v>
      </c>
      <c r="M1424" s="5">
        <f t="shared" si="194"/>
        <v>0</v>
      </c>
      <c r="N1424" s="5">
        <f t="shared" si="195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196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192"/>
        <v>0</v>
      </c>
      <c r="J1425" s="11"/>
      <c r="K1425" s="11"/>
      <c r="L1425">
        <f t="shared" si="193"/>
        <v>0</v>
      </c>
      <c r="M1425" s="5">
        <f t="shared" si="194"/>
        <v>0</v>
      </c>
      <c r="N1425" s="5">
        <f t="shared" si="195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196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192"/>
        <v>0</v>
      </c>
      <c r="J1426" s="11"/>
      <c r="K1426" s="11"/>
      <c r="L1426">
        <f t="shared" si="193"/>
        <v>0</v>
      </c>
      <c r="M1426" s="5">
        <f t="shared" si="194"/>
        <v>0</v>
      </c>
      <c r="N1426" s="5">
        <f t="shared" si="195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196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192"/>
        <v>0</v>
      </c>
      <c r="J1427" s="11"/>
      <c r="K1427" s="11"/>
      <c r="L1427">
        <f t="shared" si="193"/>
        <v>0</v>
      </c>
      <c r="M1427" s="5">
        <f t="shared" si="194"/>
        <v>0</v>
      </c>
      <c r="N1427" s="5">
        <f t="shared" si="195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196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192"/>
        <v>0</v>
      </c>
      <c r="J1428" s="11"/>
      <c r="K1428" s="11"/>
      <c r="L1428">
        <f t="shared" si="193"/>
        <v>0</v>
      </c>
      <c r="M1428" s="5">
        <f t="shared" si="194"/>
        <v>0</v>
      </c>
      <c r="N1428" s="5">
        <f t="shared" si="195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196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192"/>
        <v>0</v>
      </c>
      <c r="L1429">
        <f t="shared" si="193"/>
        <v>0</v>
      </c>
      <c r="M1429" s="5">
        <f t="shared" si="194"/>
        <v>0</v>
      </c>
      <c r="N1429" s="5">
        <f t="shared" si="195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196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192"/>
        <v>0</v>
      </c>
      <c r="J1430" s="11"/>
      <c r="K1430" s="11"/>
      <c r="L1430">
        <f t="shared" si="193"/>
        <v>0</v>
      </c>
      <c r="M1430" s="5">
        <f t="shared" si="194"/>
        <v>0</v>
      </c>
      <c r="N1430" s="5">
        <f t="shared" si="195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196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192"/>
        <v>0</v>
      </c>
      <c r="J1431" s="11"/>
      <c r="K1431" s="11"/>
      <c r="L1431">
        <f t="shared" si="193"/>
        <v>0</v>
      </c>
      <c r="M1431" s="5">
        <f t="shared" si="194"/>
        <v>0</v>
      </c>
      <c r="N1431" s="5">
        <f t="shared" si="195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196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192"/>
        <v>10.000000000000124</v>
      </c>
      <c r="J1432" s="11">
        <v>0.63888888888888884</v>
      </c>
      <c r="K1432" s="11">
        <v>0.64583333333333337</v>
      </c>
      <c r="L1432">
        <f t="shared" si="193"/>
        <v>3</v>
      </c>
      <c r="M1432" s="5">
        <f t="shared" si="194"/>
        <v>45446.638888888891</v>
      </c>
      <c r="N1432" s="5">
        <f t="shared" si="195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196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192"/>
        <v>0</v>
      </c>
      <c r="J1433" s="11"/>
      <c r="K1433" s="11"/>
      <c r="L1433">
        <f t="shared" si="193"/>
        <v>0</v>
      </c>
      <c r="M1433" s="5">
        <f t="shared" si="194"/>
        <v>0</v>
      </c>
      <c r="N1433" s="5">
        <f t="shared" si="195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196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192"/>
        <v>0</v>
      </c>
      <c r="J1434" s="11"/>
      <c r="K1434" s="11"/>
      <c r="L1434">
        <f t="shared" si="193"/>
        <v>0</v>
      </c>
      <c r="M1434" s="5">
        <f t="shared" si="194"/>
        <v>0</v>
      </c>
      <c r="N1434" s="5">
        <f t="shared" si="195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196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192"/>
        <v>0</v>
      </c>
      <c r="J1435" s="11"/>
      <c r="K1435" s="11"/>
      <c r="L1435">
        <f t="shared" si="193"/>
        <v>0</v>
      </c>
      <c r="M1435" s="5">
        <f t="shared" si="194"/>
        <v>0</v>
      </c>
      <c r="N1435" s="5">
        <f t="shared" si="195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196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192"/>
        <v>0</v>
      </c>
      <c r="J1436" s="11"/>
      <c r="K1436" s="11"/>
      <c r="L1436">
        <f t="shared" si="193"/>
        <v>0</v>
      </c>
      <c r="M1436" s="5">
        <f t="shared" si="194"/>
        <v>0</v>
      </c>
      <c r="N1436" s="5">
        <f t="shared" si="195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196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192"/>
        <v>0</v>
      </c>
      <c r="J1437" s="11"/>
      <c r="K1437" s="11"/>
      <c r="L1437">
        <f t="shared" si="193"/>
        <v>0</v>
      </c>
      <c r="M1437" s="5">
        <f t="shared" si="194"/>
        <v>0</v>
      </c>
      <c r="N1437" s="5">
        <f t="shared" si="195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196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192"/>
        <v>0</v>
      </c>
      <c r="J1438" s="11"/>
      <c r="K1438" s="11"/>
      <c r="L1438">
        <f t="shared" si="193"/>
        <v>0</v>
      </c>
      <c r="M1438" s="5">
        <f t="shared" si="194"/>
        <v>0</v>
      </c>
      <c r="N1438" s="5">
        <f t="shared" si="195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196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192"/>
        <v>0</v>
      </c>
      <c r="J1439" s="11"/>
      <c r="K1439" s="11"/>
      <c r="L1439">
        <f t="shared" si="193"/>
        <v>0</v>
      </c>
      <c r="M1439" s="5">
        <f t="shared" si="194"/>
        <v>0</v>
      </c>
      <c r="N1439" s="5">
        <f t="shared" si="195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196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192"/>
        <v>0</v>
      </c>
      <c r="J1440" s="11"/>
      <c r="K1440" s="11"/>
      <c r="L1440">
        <f t="shared" si="193"/>
        <v>0</v>
      </c>
      <c r="M1440" s="5">
        <f t="shared" si="194"/>
        <v>0</v>
      </c>
      <c r="N1440" s="5">
        <f t="shared" si="195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196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192"/>
        <v>0</v>
      </c>
      <c r="J1441" s="11"/>
      <c r="K1441" s="11"/>
      <c r="L1441">
        <f t="shared" si="193"/>
        <v>0</v>
      </c>
      <c r="M1441" s="5">
        <f t="shared" si="194"/>
        <v>0</v>
      </c>
      <c r="N1441" s="5">
        <f t="shared" si="195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196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>IF(J1442=0, 0, (K1442-J1442)*1440)</f>
        <v>0</v>
      </c>
      <c r="J1442" s="11"/>
      <c r="K1442" s="11"/>
      <c r="L1442">
        <f t="shared" si="193"/>
        <v>0</v>
      </c>
      <c r="M1442" s="5">
        <f t="shared" si="194"/>
        <v>0</v>
      </c>
      <c r="N1442" s="5">
        <f t="shared" si="195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196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>IF(J1443=0, 0, (K1443-J1443)*1440)</f>
        <v>0</v>
      </c>
      <c r="J1443" s="11"/>
      <c r="K1443" s="11"/>
      <c r="L1443">
        <f t="shared" si="193"/>
        <v>0</v>
      </c>
      <c r="M1443" s="5">
        <f t="shared" si="194"/>
        <v>0</v>
      </c>
      <c r="N1443" s="5">
        <f t="shared" si="195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196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>IF(J1444=0, 0, (K1444-J1444)*1440)</f>
        <v>0</v>
      </c>
      <c r="J1444" s="11"/>
      <c r="K1444" s="11"/>
      <c r="L1444">
        <f t="shared" si="193"/>
        <v>0</v>
      </c>
      <c r="M1444" s="5">
        <f t="shared" si="194"/>
        <v>0</v>
      </c>
      <c r="N1444" s="5">
        <f t="shared" si="195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196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197">IF(J1446=0, 0, (K1446-J1446)*1440)</f>
        <v>0</v>
      </c>
      <c r="J1446" s="11"/>
      <c r="K1446" s="11"/>
      <c r="L1446">
        <f t="shared" ref="L1446:L1477" si="198">IF(I1446&gt;0, G1446, 0)</f>
        <v>0</v>
      </c>
      <c r="M1446" s="5">
        <f t="shared" ref="M1446:M1477" si="199">IF(I1446=0,0,A1446+J1446)</f>
        <v>0</v>
      </c>
      <c r="N1446" s="5">
        <f t="shared" ref="N1446:N1477" si="200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01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197"/>
        <v>15.000000000000107</v>
      </c>
      <c r="J1447" s="11">
        <v>0.53819444444444442</v>
      </c>
      <c r="K1447" s="11">
        <v>0.54861111111111116</v>
      </c>
      <c r="L1447">
        <f t="shared" si="198"/>
        <v>15</v>
      </c>
      <c r="M1447" s="5">
        <f t="shared" si="199"/>
        <v>45448.538194444445</v>
      </c>
      <c r="N1447" s="5">
        <f t="shared" si="200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01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197"/>
        <v>0</v>
      </c>
      <c r="J1448" s="11"/>
      <c r="K1448" s="11"/>
      <c r="L1448">
        <f t="shared" si="198"/>
        <v>0</v>
      </c>
      <c r="M1448" s="5">
        <f t="shared" si="199"/>
        <v>0</v>
      </c>
      <c r="N1448" s="5">
        <f t="shared" si="200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01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197"/>
        <v>0</v>
      </c>
      <c r="J1449" s="11"/>
      <c r="K1449" s="11"/>
      <c r="L1449">
        <f t="shared" si="198"/>
        <v>0</v>
      </c>
      <c r="M1449" s="5">
        <f t="shared" si="199"/>
        <v>0</v>
      </c>
      <c r="N1449" s="5">
        <f t="shared" si="200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01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197"/>
        <v>0</v>
      </c>
      <c r="J1450" s="11"/>
      <c r="K1450" s="11"/>
      <c r="L1450">
        <f t="shared" si="198"/>
        <v>0</v>
      </c>
      <c r="M1450" s="5">
        <f t="shared" si="199"/>
        <v>0</v>
      </c>
      <c r="N1450" s="5">
        <f t="shared" si="200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01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197"/>
        <v>0</v>
      </c>
      <c r="J1451" s="11"/>
      <c r="K1451" s="11"/>
      <c r="L1451">
        <f t="shared" si="198"/>
        <v>0</v>
      </c>
      <c r="M1451" s="5">
        <f t="shared" si="199"/>
        <v>0</v>
      </c>
      <c r="N1451" s="5">
        <f t="shared" si="200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01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197"/>
        <v>0</v>
      </c>
      <c r="J1452" s="11"/>
      <c r="K1452" s="11"/>
      <c r="L1452">
        <f t="shared" si="198"/>
        <v>0</v>
      </c>
      <c r="M1452" s="5">
        <f t="shared" si="199"/>
        <v>0</v>
      </c>
      <c r="N1452" s="5">
        <f t="shared" si="200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01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197"/>
        <v>0</v>
      </c>
      <c r="J1453" s="11"/>
      <c r="K1453" s="11"/>
      <c r="L1453">
        <f t="shared" si="198"/>
        <v>0</v>
      </c>
      <c r="M1453" s="5">
        <f t="shared" si="199"/>
        <v>0</v>
      </c>
      <c r="N1453" s="5">
        <f t="shared" si="200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01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197"/>
        <v>0</v>
      </c>
      <c r="J1454" s="11"/>
      <c r="K1454" s="11"/>
      <c r="L1454">
        <f t="shared" si="198"/>
        <v>0</v>
      </c>
      <c r="M1454" s="5">
        <f t="shared" si="199"/>
        <v>0</v>
      </c>
      <c r="N1454" s="5">
        <f t="shared" si="200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01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197"/>
        <v>0</v>
      </c>
      <c r="J1455" s="11"/>
      <c r="K1455" s="11"/>
      <c r="L1455">
        <f t="shared" si="198"/>
        <v>0</v>
      </c>
      <c r="M1455" s="5">
        <f t="shared" si="199"/>
        <v>0</v>
      </c>
      <c r="N1455" s="5">
        <f t="shared" si="200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01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197"/>
        <v>0</v>
      </c>
      <c r="J1456" s="11"/>
      <c r="K1456" s="11"/>
      <c r="L1456">
        <f t="shared" si="198"/>
        <v>0</v>
      </c>
      <c r="M1456" s="5">
        <f t="shared" si="199"/>
        <v>0</v>
      </c>
      <c r="N1456" s="5">
        <f t="shared" si="200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01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197"/>
        <v>0</v>
      </c>
      <c r="J1457" s="11"/>
      <c r="K1457" s="11"/>
      <c r="L1457">
        <f t="shared" si="198"/>
        <v>0</v>
      </c>
      <c r="M1457" s="5">
        <f t="shared" si="199"/>
        <v>0</v>
      </c>
      <c r="N1457" s="5">
        <f t="shared" si="200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01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197"/>
        <v>0</v>
      </c>
      <c r="J1458" s="11"/>
      <c r="K1458" s="11"/>
      <c r="L1458">
        <f t="shared" si="198"/>
        <v>0</v>
      </c>
      <c r="M1458" s="5">
        <f t="shared" si="199"/>
        <v>0</v>
      </c>
      <c r="N1458" s="5">
        <f t="shared" si="200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01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197"/>
        <v>0</v>
      </c>
      <c r="L1459">
        <f t="shared" si="198"/>
        <v>0</v>
      </c>
      <c r="M1459" s="5">
        <f t="shared" si="199"/>
        <v>0</v>
      </c>
      <c r="N1459" s="5">
        <f t="shared" si="200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01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197"/>
        <v>0</v>
      </c>
      <c r="J1460" s="11"/>
      <c r="K1460" s="11"/>
      <c r="L1460">
        <f t="shared" si="198"/>
        <v>0</v>
      </c>
      <c r="M1460" s="5">
        <f t="shared" si="199"/>
        <v>0</v>
      </c>
      <c r="N1460" s="5">
        <f t="shared" si="200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01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197"/>
        <v>0</v>
      </c>
      <c r="J1461" s="11"/>
      <c r="K1461" s="11"/>
      <c r="L1461">
        <f t="shared" si="198"/>
        <v>0</v>
      </c>
      <c r="M1461" s="5">
        <f t="shared" si="199"/>
        <v>0</v>
      </c>
      <c r="N1461" s="5">
        <f t="shared" si="200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01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197"/>
        <v>0</v>
      </c>
      <c r="J1462" s="11"/>
      <c r="K1462" s="11"/>
      <c r="L1462">
        <f t="shared" si="198"/>
        <v>0</v>
      </c>
      <c r="M1462" s="5">
        <f t="shared" si="199"/>
        <v>0</v>
      </c>
      <c r="N1462" s="5">
        <f t="shared" si="200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01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197"/>
        <v>199.99999999999994</v>
      </c>
      <c r="J1463" s="11">
        <v>0.4375</v>
      </c>
      <c r="K1463" s="11">
        <v>0.57638888888888884</v>
      </c>
      <c r="L1463">
        <f t="shared" si="198"/>
        <v>4</v>
      </c>
      <c r="M1463" s="5">
        <f t="shared" si="199"/>
        <v>45448.4375</v>
      </c>
      <c r="N1463" s="5">
        <f t="shared" si="200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01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197"/>
        <v>0</v>
      </c>
      <c r="J1464" s="11"/>
      <c r="K1464" s="11"/>
      <c r="L1464">
        <f t="shared" si="198"/>
        <v>0</v>
      </c>
      <c r="M1464" s="5">
        <f t="shared" si="199"/>
        <v>0</v>
      </c>
      <c r="N1464" s="5">
        <f t="shared" si="200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01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197"/>
        <v>0</v>
      </c>
      <c r="J1465" s="11"/>
      <c r="K1465" s="11"/>
      <c r="L1465">
        <f t="shared" si="198"/>
        <v>0</v>
      </c>
      <c r="M1465" s="5">
        <f t="shared" si="199"/>
        <v>0</v>
      </c>
      <c r="N1465" s="5">
        <f t="shared" si="200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01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197"/>
        <v>0</v>
      </c>
      <c r="J1466" s="11"/>
      <c r="K1466" s="11"/>
      <c r="L1466">
        <f t="shared" si="198"/>
        <v>0</v>
      </c>
      <c r="M1466" s="5">
        <f t="shared" si="199"/>
        <v>0</v>
      </c>
      <c r="N1466" s="5">
        <f t="shared" si="200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01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197"/>
        <v>0</v>
      </c>
      <c r="L1467">
        <f t="shared" si="198"/>
        <v>0</v>
      </c>
      <c r="M1467" s="5">
        <f t="shared" si="199"/>
        <v>0</v>
      </c>
      <c r="N1467" s="5">
        <f t="shared" si="200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01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197"/>
        <v>0</v>
      </c>
      <c r="J1468" s="11"/>
      <c r="K1468" s="11"/>
      <c r="L1468">
        <f t="shared" si="198"/>
        <v>0</v>
      </c>
      <c r="M1468" s="5">
        <f t="shared" si="199"/>
        <v>0</v>
      </c>
      <c r="N1468" s="5">
        <f t="shared" si="200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01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197"/>
        <v>0</v>
      </c>
      <c r="J1469" s="11"/>
      <c r="K1469" s="11"/>
      <c r="L1469">
        <f t="shared" si="198"/>
        <v>0</v>
      </c>
      <c r="M1469" s="5">
        <f t="shared" si="199"/>
        <v>0</v>
      </c>
      <c r="N1469" s="5">
        <f t="shared" si="200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01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197"/>
        <v>0</v>
      </c>
      <c r="J1470" s="11"/>
      <c r="K1470" s="11"/>
      <c r="L1470">
        <f t="shared" si="198"/>
        <v>0</v>
      </c>
      <c r="M1470" s="5">
        <f t="shared" si="199"/>
        <v>0</v>
      </c>
      <c r="N1470" s="5">
        <f t="shared" si="200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01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197"/>
        <v>0</v>
      </c>
      <c r="J1471" s="11"/>
      <c r="K1471" s="11"/>
      <c r="L1471">
        <f t="shared" si="198"/>
        <v>0</v>
      </c>
      <c r="M1471" s="5">
        <f t="shared" si="199"/>
        <v>0</v>
      </c>
      <c r="N1471" s="5">
        <f t="shared" si="200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01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197"/>
        <v>0</v>
      </c>
      <c r="J1472" s="11"/>
      <c r="K1472" s="11"/>
      <c r="L1472">
        <f t="shared" si="198"/>
        <v>0</v>
      </c>
      <c r="M1472" s="5">
        <f t="shared" si="199"/>
        <v>0</v>
      </c>
      <c r="N1472" s="5">
        <f t="shared" si="200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01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197"/>
        <v>0</v>
      </c>
      <c r="J1473" s="11"/>
      <c r="K1473" s="11"/>
      <c r="L1473">
        <f t="shared" si="198"/>
        <v>0</v>
      </c>
      <c r="M1473" s="5">
        <f t="shared" si="199"/>
        <v>0</v>
      </c>
      <c r="N1473" s="5">
        <f t="shared" si="200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01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197"/>
        <v>0</v>
      </c>
      <c r="J1474" s="11"/>
      <c r="K1474" s="11"/>
      <c r="L1474">
        <f t="shared" si="198"/>
        <v>0</v>
      </c>
      <c r="M1474" s="5">
        <f t="shared" si="199"/>
        <v>0</v>
      </c>
      <c r="N1474" s="5">
        <f t="shared" si="200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01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197"/>
        <v>0</v>
      </c>
      <c r="J1475" s="11"/>
      <c r="K1475" s="11"/>
      <c r="L1475">
        <f t="shared" si="198"/>
        <v>0</v>
      </c>
      <c r="M1475" s="5">
        <f t="shared" si="199"/>
        <v>0</v>
      </c>
      <c r="N1475" s="5">
        <f t="shared" si="200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01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197"/>
        <v>0</v>
      </c>
      <c r="J1476" s="11"/>
      <c r="K1476" s="11"/>
      <c r="L1476">
        <f t="shared" si="198"/>
        <v>0</v>
      </c>
      <c r="M1476" s="5">
        <f t="shared" si="199"/>
        <v>0</v>
      </c>
      <c r="N1476" s="5">
        <f t="shared" si="200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01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197"/>
        <v>0</v>
      </c>
      <c r="J1477" s="11"/>
      <c r="K1477" s="11"/>
      <c r="L1477">
        <f t="shared" si="198"/>
        <v>0</v>
      </c>
      <c r="M1477" s="5">
        <f t="shared" si="199"/>
        <v>0</v>
      </c>
      <c r="N1477" s="5">
        <f t="shared" si="200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01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02">IF(J1478=0, 0, (K1478-J1478)*1440)</f>
        <v>0</v>
      </c>
      <c r="J1478" s="11"/>
      <c r="K1478" s="11"/>
      <c r="L1478">
        <f t="shared" ref="L1478:L1514" si="203">IF(I1478&gt;0, G1478, 0)</f>
        <v>0</v>
      </c>
      <c r="M1478" s="5">
        <f t="shared" ref="M1478:M1514" si="204">IF(I1478=0,0,A1478+J1478)</f>
        <v>0</v>
      </c>
      <c r="N1478" s="5">
        <f t="shared" ref="N1478:N1514" si="205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06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02"/>
        <v>0</v>
      </c>
      <c r="J1479" s="11"/>
      <c r="K1479" s="11"/>
      <c r="L1479">
        <f t="shared" si="203"/>
        <v>0</v>
      </c>
      <c r="M1479" s="5">
        <f t="shared" si="204"/>
        <v>0</v>
      </c>
      <c r="N1479" s="5">
        <f t="shared" si="205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06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02"/>
        <v>20.000000000000007</v>
      </c>
      <c r="J1480" s="11">
        <v>0.39583333333333331</v>
      </c>
      <c r="K1480" s="11">
        <v>0.40972222222222221</v>
      </c>
      <c r="L1480">
        <f t="shared" si="203"/>
        <v>0</v>
      </c>
      <c r="M1480" s="5">
        <f t="shared" si="204"/>
        <v>45448.395833333336</v>
      </c>
      <c r="N1480" s="5">
        <f t="shared" si="205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06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02"/>
        <v>0</v>
      </c>
      <c r="J1481" s="11"/>
      <c r="K1481" s="11"/>
      <c r="L1481">
        <f t="shared" si="203"/>
        <v>0</v>
      </c>
      <c r="M1481" s="5">
        <f t="shared" si="204"/>
        <v>0</v>
      </c>
      <c r="N1481" s="5">
        <f t="shared" si="205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06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02"/>
        <v>0</v>
      </c>
      <c r="J1482" s="11"/>
      <c r="K1482" s="11"/>
      <c r="L1482">
        <f t="shared" si="203"/>
        <v>0</v>
      </c>
      <c r="M1482" s="5">
        <f t="shared" si="204"/>
        <v>0</v>
      </c>
      <c r="N1482" s="5">
        <f t="shared" si="205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06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02"/>
        <v>9.9999999999999645</v>
      </c>
      <c r="J1483" s="11">
        <v>0.65625</v>
      </c>
      <c r="K1483" s="11">
        <v>0.66319444444444442</v>
      </c>
      <c r="L1483">
        <f t="shared" si="203"/>
        <v>15</v>
      </c>
      <c r="M1483" s="5">
        <f t="shared" si="204"/>
        <v>45450.65625</v>
      </c>
      <c r="N1483" s="5">
        <f t="shared" si="205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06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02"/>
        <v>0</v>
      </c>
      <c r="J1484" s="11"/>
      <c r="K1484" s="11"/>
      <c r="L1484">
        <f t="shared" si="203"/>
        <v>0</v>
      </c>
      <c r="M1484" s="5">
        <f t="shared" si="204"/>
        <v>0</v>
      </c>
      <c r="N1484" s="5">
        <f t="shared" si="205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06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02"/>
        <v>0</v>
      </c>
      <c r="J1485" s="11"/>
      <c r="K1485" s="11"/>
      <c r="L1485">
        <f t="shared" si="203"/>
        <v>0</v>
      </c>
      <c r="M1485" s="5">
        <f t="shared" si="204"/>
        <v>0</v>
      </c>
      <c r="N1485" s="5">
        <f t="shared" si="205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06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02"/>
        <v>0</v>
      </c>
      <c r="J1486" s="11"/>
      <c r="K1486" s="11"/>
      <c r="L1486">
        <f t="shared" si="203"/>
        <v>0</v>
      </c>
      <c r="M1486" s="5">
        <f t="shared" si="204"/>
        <v>0</v>
      </c>
      <c r="N1486" s="5">
        <f t="shared" si="205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06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02"/>
        <v>0</v>
      </c>
      <c r="J1487" s="11"/>
      <c r="K1487" s="11"/>
      <c r="L1487">
        <f t="shared" si="203"/>
        <v>0</v>
      </c>
      <c r="M1487" s="5">
        <f t="shared" si="204"/>
        <v>0</v>
      </c>
      <c r="N1487" s="5">
        <f t="shared" si="205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06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02"/>
        <v>0</v>
      </c>
      <c r="J1488" s="11"/>
      <c r="K1488" s="11"/>
      <c r="L1488">
        <f t="shared" si="203"/>
        <v>0</v>
      </c>
      <c r="M1488" s="5">
        <f t="shared" si="204"/>
        <v>0</v>
      </c>
      <c r="N1488" s="5">
        <f t="shared" si="205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06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02"/>
        <v>0</v>
      </c>
      <c r="J1489" s="11"/>
      <c r="K1489" s="11"/>
      <c r="L1489">
        <f t="shared" si="203"/>
        <v>0</v>
      </c>
      <c r="M1489" s="5">
        <f t="shared" si="204"/>
        <v>0</v>
      </c>
      <c r="N1489" s="5">
        <f t="shared" si="205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06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02"/>
        <v>0</v>
      </c>
      <c r="J1490" s="11"/>
      <c r="K1490" s="11"/>
      <c r="L1490">
        <f t="shared" si="203"/>
        <v>0</v>
      </c>
      <c r="M1490" s="5">
        <f t="shared" si="204"/>
        <v>0</v>
      </c>
      <c r="N1490" s="5">
        <f t="shared" si="205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06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02"/>
        <v>0</v>
      </c>
      <c r="J1491" s="11"/>
      <c r="K1491" s="11"/>
      <c r="L1491">
        <f t="shared" si="203"/>
        <v>0</v>
      </c>
      <c r="M1491" s="5">
        <f t="shared" si="204"/>
        <v>0</v>
      </c>
      <c r="N1491" s="5">
        <f t="shared" si="205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06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02"/>
        <v>0</v>
      </c>
      <c r="J1492" s="11"/>
      <c r="K1492" s="11"/>
      <c r="L1492">
        <f t="shared" si="203"/>
        <v>0</v>
      </c>
      <c r="M1492" s="5">
        <f t="shared" si="204"/>
        <v>0</v>
      </c>
      <c r="N1492" s="5">
        <f t="shared" si="205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06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02"/>
        <v>0</v>
      </c>
      <c r="L1493">
        <f t="shared" si="203"/>
        <v>0</v>
      </c>
      <c r="M1493" s="5">
        <f t="shared" si="204"/>
        <v>0</v>
      </c>
      <c r="N1493" s="5">
        <f t="shared" si="205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06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02"/>
        <v>0</v>
      </c>
      <c r="J1494" s="11"/>
      <c r="K1494" s="11"/>
      <c r="L1494">
        <f t="shared" si="203"/>
        <v>0</v>
      </c>
      <c r="M1494" s="5">
        <f t="shared" si="204"/>
        <v>0</v>
      </c>
      <c r="N1494" s="5">
        <f t="shared" si="205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06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02"/>
        <v>0</v>
      </c>
      <c r="J1495" s="11"/>
      <c r="K1495" s="11"/>
      <c r="L1495">
        <f t="shared" si="203"/>
        <v>0</v>
      </c>
      <c r="M1495" s="5">
        <f t="shared" si="204"/>
        <v>0</v>
      </c>
      <c r="N1495" s="5">
        <f t="shared" si="205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06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02"/>
        <v>0</v>
      </c>
      <c r="J1496" s="11"/>
      <c r="K1496" s="11"/>
      <c r="L1496">
        <f t="shared" si="203"/>
        <v>0</v>
      </c>
      <c r="M1496" s="5">
        <f t="shared" si="204"/>
        <v>0</v>
      </c>
      <c r="N1496" s="5">
        <f t="shared" si="205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06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02"/>
        <v>0</v>
      </c>
      <c r="J1497" s="11"/>
      <c r="K1497" s="11"/>
      <c r="L1497">
        <f t="shared" si="203"/>
        <v>0</v>
      </c>
      <c r="M1497" s="5">
        <f t="shared" si="204"/>
        <v>0</v>
      </c>
      <c r="N1497" s="5">
        <f t="shared" si="205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06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02"/>
        <v>0</v>
      </c>
      <c r="J1498" s="11"/>
      <c r="K1498" s="11"/>
      <c r="L1498">
        <f t="shared" si="203"/>
        <v>0</v>
      </c>
      <c r="M1498" s="5">
        <f t="shared" si="204"/>
        <v>0</v>
      </c>
      <c r="N1498" s="5">
        <f t="shared" si="205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06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02"/>
        <v>0</v>
      </c>
      <c r="J1499" s="11"/>
      <c r="K1499" s="11"/>
      <c r="L1499">
        <f t="shared" si="203"/>
        <v>0</v>
      </c>
      <c r="M1499" s="5">
        <f t="shared" si="204"/>
        <v>0</v>
      </c>
      <c r="N1499" s="5">
        <f t="shared" si="205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06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02"/>
        <v>0</v>
      </c>
      <c r="L1500">
        <f t="shared" si="203"/>
        <v>0</v>
      </c>
      <c r="M1500" s="5">
        <f t="shared" si="204"/>
        <v>0</v>
      </c>
      <c r="N1500" s="5">
        <f t="shared" si="205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06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02"/>
        <v>0</v>
      </c>
      <c r="J1501" s="11"/>
      <c r="K1501" s="11"/>
      <c r="L1501">
        <f t="shared" si="203"/>
        <v>0</v>
      </c>
      <c r="M1501" s="5">
        <f t="shared" si="204"/>
        <v>0</v>
      </c>
      <c r="N1501" s="5">
        <f t="shared" si="205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06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02"/>
        <v>0</v>
      </c>
      <c r="J1502" s="11"/>
      <c r="K1502" s="11"/>
      <c r="L1502">
        <f t="shared" si="203"/>
        <v>0</v>
      </c>
      <c r="M1502" s="5">
        <f t="shared" si="204"/>
        <v>0</v>
      </c>
      <c r="N1502" s="5">
        <f t="shared" si="205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06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02"/>
        <v>0</v>
      </c>
      <c r="J1503" s="11"/>
      <c r="K1503" s="11"/>
      <c r="L1503">
        <f t="shared" si="203"/>
        <v>0</v>
      </c>
      <c r="M1503" s="5">
        <f t="shared" si="204"/>
        <v>0</v>
      </c>
      <c r="N1503" s="5">
        <f t="shared" si="205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06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02"/>
        <v>0</v>
      </c>
      <c r="J1504" s="11"/>
      <c r="K1504" s="11"/>
      <c r="L1504">
        <f t="shared" si="203"/>
        <v>0</v>
      </c>
      <c r="M1504" s="5">
        <f t="shared" si="204"/>
        <v>0</v>
      </c>
      <c r="N1504" s="5">
        <f t="shared" si="205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06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02"/>
        <v>0</v>
      </c>
      <c r="J1505" s="11"/>
      <c r="K1505" s="11"/>
      <c r="L1505">
        <f t="shared" si="203"/>
        <v>0</v>
      </c>
      <c r="M1505" s="5">
        <f t="shared" si="204"/>
        <v>0</v>
      </c>
      <c r="N1505" s="5">
        <f t="shared" si="205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06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02"/>
        <v>0</v>
      </c>
      <c r="J1506" s="11"/>
      <c r="K1506" s="11"/>
      <c r="L1506">
        <f t="shared" si="203"/>
        <v>0</v>
      </c>
      <c r="M1506" s="5">
        <f t="shared" si="204"/>
        <v>0</v>
      </c>
      <c r="N1506" s="5">
        <f t="shared" si="205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06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02"/>
        <v>0</v>
      </c>
      <c r="J1507" s="11"/>
      <c r="K1507" s="11"/>
      <c r="L1507">
        <f t="shared" si="203"/>
        <v>0</v>
      </c>
      <c r="M1507" s="5">
        <f t="shared" si="204"/>
        <v>0</v>
      </c>
      <c r="N1507" s="5">
        <f t="shared" si="205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06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02"/>
        <v>0</v>
      </c>
      <c r="J1508" s="11"/>
      <c r="K1508" s="11"/>
      <c r="L1508">
        <f t="shared" si="203"/>
        <v>0</v>
      </c>
      <c r="M1508" s="5">
        <f t="shared" si="204"/>
        <v>0</v>
      </c>
      <c r="N1508" s="5">
        <f t="shared" si="205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06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02"/>
        <v>0</v>
      </c>
      <c r="J1509" s="11"/>
      <c r="K1509" s="11"/>
      <c r="L1509">
        <f t="shared" si="203"/>
        <v>0</v>
      </c>
      <c r="M1509" s="5">
        <f t="shared" si="204"/>
        <v>0</v>
      </c>
      <c r="N1509" s="5">
        <f t="shared" si="205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06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>IF(J1510=0, 0, (K1510-J1510)*1440)</f>
        <v>0</v>
      </c>
      <c r="J1510" s="11"/>
      <c r="K1510" s="11"/>
      <c r="L1510">
        <f t="shared" si="203"/>
        <v>0</v>
      </c>
      <c r="M1510" s="5">
        <f t="shared" si="204"/>
        <v>0</v>
      </c>
      <c r="N1510" s="5">
        <f t="shared" si="205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06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>IF(J1511=0, 0, (K1511-J1511)*1440)</f>
        <v>0</v>
      </c>
      <c r="J1511" s="11"/>
      <c r="K1511" s="11"/>
      <c r="L1511">
        <f t="shared" si="203"/>
        <v>0</v>
      </c>
      <c r="M1511" s="5">
        <f t="shared" si="204"/>
        <v>0</v>
      </c>
      <c r="N1511" s="5">
        <f t="shared" si="205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06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>IF(J1512=0, 0, (K1512-J1512)*1440)</f>
        <v>0</v>
      </c>
      <c r="J1512" s="11"/>
      <c r="K1512" s="11"/>
      <c r="L1512">
        <f t="shared" si="203"/>
        <v>0</v>
      </c>
      <c r="M1512" s="5">
        <f t="shared" si="204"/>
        <v>0</v>
      </c>
      <c r="N1512" s="5">
        <f t="shared" si="205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06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>IF(J1513=0, 0, (K1513-J1513)*1440)</f>
        <v>0</v>
      </c>
      <c r="J1513" s="11"/>
      <c r="K1513" s="11"/>
      <c r="L1513">
        <f t="shared" si="203"/>
        <v>0</v>
      </c>
      <c r="M1513" s="5">
        <f t="shared" si="204"/>
        <v>0</v>
      </c>
      <c r="N1513" s="5">
        <f t="shared" si="205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06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>IF(J1514=0, 0, (K1514-J1514)*1440)</f>
        <v>35.000000000000036</v>
      </c>
      <c r="J1514" s="11">
        <v>0.44444444444444442</v>
      </c>
      <c r="K1514" s="11">
        <v>0.46875</v>
      </c>
      <c r="L1514">
        <f t="shared" si="203"/>
        <v>0</v>
      </c>
      <c r="M1514" s="5">
        <f t="shared" si="204"/>
        <v>45450.444444444445</v>
      </c>
      <c r="N1514" s="5">
        <f t="shared" si="205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06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07">IF(J1516=0, 0, (K1516-J1516)*1440)</f>
        <v>0</v>
      </c>
      <c r="J1516" s="11"/>
      <c r="K1516" s="11"/>
      <c r="L1516">
        <f t="shared" ref="L1516:L1547" si="208">IF(I1516&gt;0, G1516, 0)</f>
        <v>0</v>
      </c>
      <c r="M1516" s="5">
        <f t="shared" ref="M1516:M1547" si="209">IF(I1516=0,0,A1516+J1516)</f>
        <v>0</v>
      </c>
      <c r="N1516" s="5">
        <f t="shared" ref="N1516:N1547" si="210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11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07"/>
        <v>0</v>
      </c>
      <c r="J1517" s="11"/>
      <c r="K1517" s="11"/>
      <c r="L1517">
        <f t="shared" si="208"/>
        <v>0</v>
      </c>
      <c r="M1517" s="5">
        <f t="shared" si="209"/>
        <v>0</v>
      </c>
      <c r="N1517" s="5">
        <f t="shared" si="210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11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07"/>
        <v>19.999999999999929</v>
      </c>
      <c r="J1518" s="11">
        <v>0.5625</v>
      </c>
      <c r="K1518" s="11">
        <v>0.57638888888888884</v>
      </c>
      <c r="L1518">
        <f t="shared" si="208"/>
        <v>15</v>
      </c>
      <c r="M1518" s="5">
        <f t="shared" si="209"/>
        <v>45454.5625</v>
      </c>
      <c r="N1518" s="5">
        <f t="shared" si="210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11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07"/>
        <v>0</v>
      </c>
      <c r="J1519" s="11"/>
      <c r="K1519" s="11"/>
      <c r="L1519">
        <f t="shared" si="208"/>
        <v>0</v>
      </c>
      <c r="M1519" s="5">
        <f t="shared" si="209"/>
        <v>0</v>
      </c>
      <c r="N1519" s="5">
        <f t="shared" si="210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11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07"/>
        <v>0</v>
      </c>
      <c r="J1520" s="11"/>
      <c r="K1520" s="11"/>
      <c r="L1520">
        <f t="shared" si="208"/>
        <v>0</v>
      </c>
      <c r="M1520" s="5">
        <f t="shared" si="209"/>
        <v>0</v>
      </c>
      <c r="N1520" s="5">
        <f t="shared" si="210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11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07"/>
        <v>0</v>
      </c>
      <c r="J1521" s="11"/>
      <c r="K1521" s="11"/>
      <c r="L1521">
        <f t="shared" si="208"/>
        <v>0</v>
      </c>
      <c r="M1521" s="5">
        <f t="shared" si="209"/>
        <v>0</v>
      </c>
      <c r="N1521" s="5">
        <f t="shared" si="210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11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07"/>
        <v>0</v>
      </c>
      <c r="J1522" s="11"/>
      <c r="K1522" s="11"/>
      <c r="L1522">
        <f t="shared" si="208"/>
        <v>0</v>
      </c>
      <c r="M1522" s="5">
        <f t="shared" si="209"/>
        <v>0</v>
      </c>
      <c r="N1522" s="5">
        <f t="shared" si="210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11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07"/>
        <v>15.000000000000107</v>
      </c>
      <c r="J1523" s="11">
        <v>0.60763888888888884</v>
      </c>
      <c r="K1523" s="11">
        <v>0.61805555555555558</v>
      </c>
      <c r="L1523">
        <f t="shared" si="208"/>
        <v>5</v>
      </c>
      <c r="M1523" s="5">
        <f t="shared" si="209"/>
        <v>45454.607638888891</v>
      </c>
      <c r="N1523" s="5">
        <f t="shared" si="210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11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07"/>
        <v>270</v>
      </c>
      <c r="J1524" s="11">
        <v>0.77083333333333337</v>
      </c>
      <c r="K1524" s="11">
        <v>0.95833333333333337</v>
      </c>
      <c r="L1524">
        <f t="shared" si="208"/>
        <v>5</v>
      </c>
      <c r="M1524" s="5">
        <f t="shared" si="209"/>
        <v>45454.770833333336</v>
      </c>
      <c r="N1524" s="5">
        <f t="shared" si="210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11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07"/>
        <v>15.000000000000107</v>
      </c>
      <c r="J1525" s="11">
        <v>0.66666666666666663</v>
      </c>
      <c r="K1525" s="11">
        <v>0.67708333333333337</v>
      </c>
      <c r="L1525">
        <f t="shared" si="208"/>
        <v>5</v>
      </c>
      <c r="M1525" s="5">
        <f t="shared" si="209"/>
        <v>45454.666666666664</v>
      </c>
      <c r="N1525" s="5">
        <f t="shared" si="210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11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07"/>
        <v>0</v>
      </c>
      <c r="J1526" s="11"/>
      <c r="K1526" s="11"/>
      <c r="L1526">
        <f t="shared" si="208"/>
        <v>0</v>
      </c>
      <c r="M1526" s="5">
        <f t="shared" si="209"/>
        <v>0</v>
      </c>
      <c r="N1526" s="5">
        <f t="shared" si="210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11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07"/>
        <v>29.999999999999893</v>
      </c>
      <c r="J1527" s="11">
        <v>0.67708333333333337</v>
      </c>
      <c r="K1527" s="11">
        <v>0.69791666666666663</v>
      </c>
      <c r="L1527">
        <f t="shared" si="208"/>
        <v>4</v>
      </c>
      <c r="M1527" s="5">
        <f t="shared" si="209"/>
        <v>45454.677083333336</v>
      </c>
      <c r="N1527" s="5">
        <f t="shared" si="210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11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07"/>
        <v>0</v>
      </c>
      <c r="J1528" s="11"/>
      <c r="K1528" s="11"/>
      <c r="L1528">
        <f t="shared" si="208"/>
        <v>0</v>
      </c>
      <c r="M1528" s="5">
        <f t="shared" si="209"/>
        <v>0</v>
      </c>
      <c r="N1528" s="5">
        <f t="shared" si="210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11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07"/>
        <v>0</v>
      </c>
      <c r="L1529">
        <f t="shared" si="208"/>
        <v>0</v>
      </c>
      <c r="M1529" s="5">
        <f t="shared" si="209"/>
        <v>0</v>
      </c>
      <c r="N1529" s="5">
        <f t="shared" si="210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11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07"/>
        <v>0</v>
      </c>
      <c r="J1530" s="11"/>
      <c r="K1530" s="11"/>
      <c r="L1530">
        <f t="shared" si="208"/>
        <v>0</v>
      </c>
      <c r="M1530" s="5">
        <f t="shared" si="209"/>
        <v>0</v>
      </c>
      <c r="N1530" s="5">
        <f t="shared" si="210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11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07"/>
        <v>0</v>
      </c>
      <c r="J1531" s="11"/>
      <c r="K1531" s="11"/>
      <c r="L1531">
        <f t="shared" si="208"/>
        <v>0</v>
      </c>
      <c r="M1531" s="5">
        <f t="shared" si="209"/>
        <v>0</v>
      </c>
      <c r="N1531" s="5">
        <f t="shared" si="210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11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07"/>
        <v>0</v>
      </c>
      <c r="J1532" s="11"/>
      <c r="K1532" s="11"/>
      <c r="L1532">
        <f t="shared" si="208"/>
        <v>0</v>
      </c>
      <c r="M1532" s="5">
        <f t="shared" si="209"/>
        <v>0</v>
      </c>
      <c r="N1532" s="5">
        <f t="shared" si="210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11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07"/>
        <v>0</v>
      </c>
      <c r="J1533" s="11"/>
      <c r="K1533" s="11"/>
      <c r="L1533">
        <f t="shared" si="208"/>
        <v>0</v>
      </c>
      <c r="M1533" s="5">
        <f t="shared" si="209"/>
        <v>0</v>
      </c>
      <c r="N1533" s="5">
        <f t="shared" si="210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11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07"/>
        <v>0</v>
      </c>
      <c r="J1534" s="11"/>
      <c r="K1534" s="11"/>
      <c r="L1534">
        <f t="shared" si="208"/>
        <v>0</v>
      </c>
      <c r="M1534" s="5">
        <f t="shared" si="209"/>
        <v>0</v>
      </c>
      <c r="N1534" s="5">
        <f t="shared" si="210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11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07"/>
        <v>0</v>
      </c>
      <c r="J1535" s="11"/>
      <c r="K1535" s="11"/>
      <c r="L1535">
        <f t="shared" si="208"/>
        <v>0</v>
      </c>
      <c r="M1535" s="5">
        <f t="shared" si="209"/>
        <v>0</v>
      </c>
      <c r="N1535" s="5">
        <f t="shared" si="210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11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07"/>
        <v>0</v>
      </c>
      <c r="L1536">
        <f t="shared" si="208"/>
        <v>0</v>
      </c>
      <c r="M1536" s="5">
        <f t="shared" si="209"/>
        <v>0</v>
      </c>
      <c r="N1536" s="5">
        <f t="shared" si="210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11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07"/>
        <v>0</v>
      </c>
      <c r="J1537" s="11"/>
      <c r="K1537" s="11"/>
      <c r="L1537">
        <f t="shared" si="208"/>
        <v>0</v>
      </c>
      <c r="M1537" s="5">
        <f t="shared" si="209"/>
        <v>0</v>
      </c>
      <c r="N1537" s="5">
        <f t="shared" si="210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11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07"/>
        <v>0</v>
      </c>
      <c r="J1538" s="11"/>
      <c r="K1538" s="11"/>
      <c r="L1538">
        <f t="shared" si="208"/>
        <v>0</v>
      </c>
      <c r="M1538" s="5">
        <f t="shared" si="209"/>
        <v>0</v>
      </c>
      <c r="N1538" s="5">
        <f t="shared" si="210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11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07"/>
        <v>0</v>
      </c>
      <c r="J1539" s="11"/>
      <c r="K1539" s="11"/>
      <c r="L1539">
        <f t="shared" si="208"/>
        <v>0</v>
      </c>
      <c r="M1539" s="5">
        <f t="shared" si="209"/>
        <v>0</v>
      </c>
      <c r="N1539" s="5">
        <f t="shared" si="210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11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07"/>
        <v>14.999999999999947</v>
      </c>
      <c r="J1540" s="11">
        <v>0.61805555555555558</v>
      </c>
      <c r="K1540" s="11">
        <v>0.62847222222222221</v>
      </c>
      <c r="L1540">
        <f t="shared" si="208"/>
        <v>2</v>
      </c>
      <c r="M1540" s="5">
        <f t="shared" si="209"/>
        <v>45454.618055555555</v>
      </c>
      <c r="N1540" s="5">
        <f t="shared" si="210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11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07"/>
        <v>25.000000000000071</v>
      </c>
      <c r="J1541" s="11">
        <v>0.57638888888888884</v>
      </c>
      <c r="K1541" s="11">
        <v>0.59375</v>
      </c>
      <c r="L1541">
        <f t="shared" si="208"/>
        <v>2</v>
      </c>
      <c r="M1541" s="5">
        <f t="shared" si="209"/>
        <v>45454.576388888891</v>
      </c>
      <c r="N1541" s="5">
        <f t="shared" si="210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11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07"/>
        <v>0</v>
      </c>
      <c r="J1542" s="11"/>
      <c r="K1542" s="11"/>
      <c r="L1542">
        <f t="shared" si="208"/>
        <v>0</v>
      </c>
      <c r="M1542" s="5">
        <f t="shared" si="209"/>
        <v>0</v>
      </c>
      <c r="N1542" s="5">
        <f t="shared" si="210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11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07"/>
        <v>0</v>
      </c>
      <c r="J1543" s="11"/>
      <c r="K1543" s="11"/>
      <c r="L1543">
        <f t="shared" si="208"/>
        <v>0</v>
      </c>
      <c r="M1543" s="5">
        <f t="shared" si="209"/>
        <v>0</v>
      </c>
      <c r="N1543" s="5">
        <f t="shared" si="210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11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07"/>
        <v>0</v>
      </c>
      <c r="J1544" s="11"/>
      <c r="K1544" s="11"/>
      <c r="L1544">
        <f t="shared" si="208"/>
        <v>0</v>
      </c>
      <c r="M1544" s="5">
        <f t="shared" si="209"/>
        <v>0</v>
      </c>
      <c r="N1544" s="5">
        <f t="shared" si="210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11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07"/>
        <v>0</v>
      </c>
      <c r="J1545" s="11"/>
      <c r="K1545" s="11"/>
      <c r="L1545">
        <f t="shared" si="208"/>
        <v>0</v>
      </c>
      <c r="M1545" s="5">
        <f t="shared" si="209"/>
        <v>0</v>
      </c>
      <c r="N1545" s="5">
        <f t="shared" si="210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11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07"/>
        <v>20.000000000000007</v>
      </c>
      <c r="J1546" s="11">
        <v>0.40972222222222221</v>
      </c>
      <c r="K1546" s="11">
        <v>0.4236111111111111</v>
      </c>
      <c r="L1546">
        <f t="shared" si="208"/>
        <v>0</v>
      </c>
      <c r="M1546" s="5">
        <f t="shared" si="209"/>
        <v>45454.409722222219</v>
      </c>
      <c r="N1546" s="5">
        <f t="shared" si="210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11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07"/>
        <v>0</v>
      </c>
      <c r="J1547" s="11"/>
      <c r="K1547" s="11"/>
      <c r="L1547">
        <f t="shared" si="208"/>
        <v>0</v>
      </c>
      <c r="M1547" s="5">
        <f t="shared" si="209"/>
        <v>0</v>
      </c>
      <c r="N1547" s="5">
        <f t="shared" si="210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11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3" si="212">IF(J1548=0, 0, (K1548-J1548)*1440)</f>
        <v>0</v>
      </c>
      <c r="J1548" s="11"/>
      <c r="K1548" s="11"/>
      <c r="L1548">
        <f t="shared" ref="L1548:L1553" si="213">IF(I1548&gt;0, G1548, 0)</f>
        <v>0</v>
      </c>
      <c r="M1548" s="5">
        <f t="shared" ref="M1548:M1553" si="214">IF(I1548=0,0,A1548+J1548)</f>
        <v>0</v>
      </c>
      <c r="N1548" s="5">
        <f t="shared" ref="N1548:N1553" si="215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3" si="216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212"/>
        <v>29.999999999999972</v>
      </c>
      <c r="J1549" s="11">
        <v>0.47916666666666669</v>
      </c>
      <c r="K1549" s="11">
        <v>0.5</v>
      </c>
      <c r="L1549">
        <f t="shared" si="213"/>
        <v>1</v>
      </c>
      <c r="M1549" s="5">
        <f t="shared" si="214"/>
        <v>45454.479166666664</v>
      </c>
      <c r="N1549" s="5">
        <f t="shared" si="215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216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212"/>
        <v>0</v>
      </c>
      <c r="J1550" s="11"/>
      <c r="K1550" s="11"/>
      <c r="L1550">
        <f t="shared" si="213"/>
        <v>0</v>
      </c>
      <c r="M1550" s="5">
        <f t="shared" si="214"/>
        <v>0</v>
      </c>
      <c r="N1550" s="5">
        <f t="shared" si="215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216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si="212"/>
        <v>0</v>
      </c>
      <c r="J1551" s="11"/>
      <c r="K1551" s="11"/>
      <c r="L1551">
        <f t="shared" si="213"/>
        <v>0</v>
      </c>
      <c r="M1551" s="5">
        <f t="shared" si="214"/>
        <v>0</v>
      </c>
      <c r="N1551" s="5">
        <f t="shared" si="215"/>
        <v>0</v>
      </c>
      <c r="O1551" t="s">
        <v>56</v>
      </c>
      <c r="P1551" t="s">
        <v>57</v>
      </c>
      <c r="Q1551">
        <v>0</v>
      </c>
      <c r="R1551">
        <v>0</v>
      </c>
      <c r="S1551">
        <f t="shared" si="216"/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212"/>
        <v>0</v>
      </c>
      <c r="J1552" s="11"/>
      <c r="K1552" s="11"/>
      <c r="L1552">
        <f t="shared" si="213"/>
        <v>0</v>
      </c>
      <c r="M1552" s="5">
        <f t="shared" si="214"/>
        <v>0</v>
      </c>
      <c r="N1552" s="5">
        <f t="shared" si="215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216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212"/>
        <v>0</v>
      </c>
      <c r="J1553" s="11"/>
      <c r="K1553" s="11"/>
      <c r="L1553">
        <f t="shared" si="213"/>
        <v>0</v>
      </c>
      <c r="M1553" s="5">
        <f t="shared" si="214"/>
        <v>0</v>
      </c>
      <c r="N1553" s="5">
        <f t="shared" si="215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216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217">IF(J1554=0, 0, (K1554-J1554)*1440)</f>
        <v>0</v>
      </c>
      <c r="J1554" s="11"/>
      <c r="K1554" s="11"/>
      <c r="L1554">
        <f t="shared" ref="L1554:L1585" si="218">IF(I1554&gt;0, G1554, 0)</f>
        <v>0</v>
      </c>
      <c r="M1554" s="5">
        <f t="shared" ref="M1554:M1585" si="219">IF(I1554=0,0,A1554+J1554)</f>
        <v>0</v>
      </c>
      <c r="N1554" s="5">
        <f t="shared" ref="N1554:N1585" si="220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221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217"/>
        <v>0</v>
      </c>
      <c r="J1555" s="11"/>
      <c r="K1555" s="11"/>
      <c r="L1555">
        <f t="shared" si="218"/>
        <v>0</v>
      </c>
      <c r="M1555" s="5">
        <f t="shared" si="219"/>
        <v>0</v>
      </c>
      <c r="N1555" s="5">
        <f t="shared" si="220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221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217"/>
        <v>9.9999999999999645</v>
      </c>
      <c r="J1556" s="11">
        <v>0.52777777777777779</v>
      </c>
      <c r="K1556" s="11">
        <v>0.53472222222222221</v>
      </c>
      <c r="L1556">
        <f t="shared" si="218"/>
        <v>15</v>
      </c>
      <c r="M1556" s="5">
        <f t="shared" si="219"/>
        <v>45455.527777777781</v>
      </c>
      <c r="N1556" s="5">
        <f t="shared" si="220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221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217"/>
        <v>0</v>
      </c>
      <c r="J1557" s="11"/>
      <c r="K1557" s="11"/>
      <c r="L1557">
        <f t="shared" si="218"/>
        <v>0</v>
      </c>
      <c r="M1557" s="5">
        <f t="shared" si="219"/>
        <v>0</v>
      </c>
      <c r="N1557" s="5">
        <f t="shared" si="220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221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217"/>
        <v>0</v>
      </c>
      <c r="J1558" s="11"/>
      <c r="K1558" s="11"/>
      <c r="L1558">
        <f t="shared" si="218"/>
        <v>0</v>
      </c>
      <c r="M1558" s="5">
        <f t="shared" si="219"/>
        <v>0</v>
      </c>
      <c r="N1558" s="5">
        <f t="shared" si="220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221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217"/>
        <v>0</v>
      </c>
      <c r="J1559" s="11"/>
      <c r="K1559" s="11"/>
      <c r="L1559">
        <f t="shared" si="218"/>
        <v>0</v>
      </c>
      <c r="M1559" s="5">
        <f t="shared" si="219"/>
        <v>0</v>
      </c>
      <c r="N1559" s="5">
        <f t="shared" si="220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221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217"/>
        <v>0</v>
      </c>
      <c r="J1560" s="11"/>
      <c r="K1560" s="11"/>
      <c r="L1560">
        <f t="shared" si="218"/>
        <v>0</v>
      </c>
      <c r="M1560" s="5">
        <f t="shared" si="219"/>
        <v>0</v>
      </c>
      <c r="N1560" s="5">
        <f t="shared" si="220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221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217"/>
        <v>0</v>
      </c>
      <c r="J1561" s="11"/>
      <c r="K1561" s="11"/>
      <c r="L1561">
        <f t="shared" si="218"/>
        <v>0</v>
      </c>
      <c r="M1561" s="5">
        <f t="shared" si="219"/>
        <v>0</v>
      </c>
      <c r="N1561" s="5">
        <f t="shared" si="220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221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217"/>
        <v>0</v>
      </c>
      <c r="J1562" s="11"/>
      <c r="K1562" s="11"/>
      <c r="L1562">
        <f t="shared" si="218"/>
        <v>0</v>
      </c>
      <c r="M1562" s="5">
        <f t="shared" si="219"/>
        <v>0</v>
      </c>
      <c r="N1562" s="5">
        <f t="shared" si="220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221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217"/>
        <v>9.9999999999999645</v>
      </c>
      <c r="J1563" s="11">
        <v>0.52083333333333337</v>
      </c>
      <c r="K1563" s="11">
        <v>0.52777777777777779</v>
      </c>
      <c r="L1563">
        <f t="shared" si="218"/>
        <v>5</v>
      </c>
      <c r="M1563" s="5">
        <f t="shared" si="219"/>
        <v>45455.520833333336</v>
      </c>
      <c r="N1563" s="5">
        <f t="shared" si="220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221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217"/>
        <v>0</v>
      </c>
      <c r="J1564" s="11"/>
      <c r="K1564" s="11"/>
      <c r="L1564">
        <f t="shared" si="218"/>
        <v>0</v>
      </c>
      <c r="M1564" s="5">
        <f t="shared" si="219"/>
        <v>0</v>
      </c>
      <c r="N1564" s="5">
        <f t="shared" si="220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221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217"/>
        <v>0</v>
      </c>
      <c r="J1565" s="11"/>
      <c r="K1565" s="11"/>
      <c r="L1565">
        <f t="shared" si="218"/>
        <v>0</v>
      </c>
      <c r="M1565" s="5">
        <f t="shared" si="219"/>
        <v>0</v>
      </c>
      <c r="N1565" s="5">
        <f t="shared" si="220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221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217"/>
        <v>0</v>
      </c>
      <c r="J1566" s="11"/>
      <c r="K1566" s="11"/>
      <c r="L1566">
        <f t="shared" si="218"/>
        <v>0</v>
      </c>
      <c r="M1566" s="5">
        <f t="shared" si="219"/>
        <v>0</v>
      </c>
      <c r="N1566" s="5">
        <f t="shared" si="220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221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217"/>
        <v>60.000000000000028</v>
      </c>
      <c r="J1567" s="11">
        <v>0.4375</v>
      </c>
      <c r="K1567" s="11">
        <v>0.47916666666666669</v>
      </c>
      <c r="L1567">
        <f t="shared" si="218"/>
        <v>5</v>
      </c>
      <c r="M1567" s="5">
        <f t="shared" si="219"/>
        <v>45455.4375</v>
      </c>
      <c r="N1567" s="5">
        <f t="shared" si="220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221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217"/>
        <v>0</v>
      </c>
      <c r="J1568" s="11"/>
      <c r="K1568" s="11"/>
      <c r="L1568">
        <f t="shared" si="218"/>
        <v>0</v>
      </c>
      <c r="M1568" s="5">
        <f t="shared" si="219"/>
        <v>0</v>
      </c>
      <c r="N1568" s="5">
        <f t="shared" si="220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221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217"/>
        <v>0</v>
      </c>
      <c r="J1569" s="11"/>
      <c r="K1569" s="11"/>
      <c r="L1569">
        <f t="shared" si="218"/>
        <v>0</v>
      </c>
      <c r="M1569" s="5">
        <f t="shared" si="219"/>
        <v>0</v>
      </c>
      <c r="N1569" s="5">
        <f t="shared" si="220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221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217"/>
        <v>0</v>
      </c>
      <c r="L1570">
        <f t="shared" si="218"/>
        <v>0</v>
      </c>
      <c r="M1570" s="5">
        <f t="shared" si="219"/>
        <v>0</v>
      </c>
      <c r="N1570" s="5">
        <f t="shared" si="220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221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217"/>
        <v>0</v>
      </c>
      <c r="J1571" s="11"/>
      <c r="K1571" s="11"/>
      <c r="L1571">
        <f t="shared" si="218"/>
        <v>0</v>
      </c>
      <c r="M1571" s="5">
        <f t="shared" si="219"/>
        <v>0</v>
      </c>
      <c r="N1571" s="5">
        <f t="shared" si="220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221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217"/>
        <v>10.000000000000044</v>
      </c>
      <c r="J1572" s="11">
        <v>0.38194444444444442</v>
      </c>
      <c r="K1572" s="11">
        <v>0.3888888888888889</v>
      </c>
      <c r="L1572">
        <f t="shared" si="218"/>
        <v>4</v>
      </c>
      <c r="M1572" s="5">
        <f t="shared" si="219"/>
        <v>45455.381944444445</v>
      </c>
      <c r="N1572" s="5">
        <f t="shared" si="220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221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217"/>
        <v>114.99999999999991</v>
      </c>
      <c r="J1573" s="11">
        <v>0.55208333333333337</v>
      </c>
      <c r="K1573" s="11">
        <v>0.63194444444444442</v>
      </c>
      <c r="L1573">
        <f t="shared" si="218"/>
        <v>4</v>
      </c>
      <c r="M1573" s="5">
        <f t="shared" si="219"/>
        <v>45455.552083333336</v>
      </c>
      <c r="N1573" s="5">
        <f t="shared" si="220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221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217"/>
        <v>0</v>
      </c>
      <c r="J1574" s="11"/>
      <c r="K1574" s="11"/>
      <c r="L1574">
        <f t="shared" si="218"/>
        <v>0</v>
      </c>
      <c r="M1574" s="5">
        <f t="shared" si="219"/>
        <v>0</v>
      </c>
      <c r="N1574" s="5">
        <f t="shared" si="220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221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217"/>
        <v>0</v>
      </c>
      <c r="J1575" s="11"/>
      <c r="K1575" s="11"/>
      <c r="L1575">
        <f t="shared" si="218"/>
        <v>0</v>
      </c>
      <c r="M1575" s="5">
        <f t="shared" si="219"/>
        <v>0</v>
      </c>
      <c r="N1575" s="5">
        <f t="shared" si="220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221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217"/>
        <v>0</v>
      </c>
      <c r="J1576" s="11"/>
      <c r="K1576" s="11"/>
      <c r="L1576">
        <f t="shared" si="218"/>
        <v>0</v>
      </c>
      <c r="M1576" s="5">
        <f t="shared" si="219"/>
        <v>0</v>
      </c>
      <c r="N1576" s="5">
        <f t="shared" si="220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221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217"/>
        <v>0</v>
      </c>
      <c r="L1577">
        <f t="shared" si="218"/>
        <v>0</v>
      </c>
      <c r="M1577" s="5">
        <f t="shared" si="219"/>
        <v>0</v>
      </c>
      <c r="N1577" s="5">
        <f t="shared" si="220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221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217"/>
        <v>0</v>
      </c>
      <c r="J1578" s="11"/>
      <c r="K1578" s="11"/>
      <c r="L1578">
        <f t="shared" si="218"/>
        <v>0</v>
      </c>
      <c r="M1578" s="5">
        <f t="shared" si="219"/>
        <v>0</v>
      </c>
      <c r="N1578" s="5">
        <f t="shared" si="220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221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217"/>
        <v>0</v>
      </c>
      <c r="J1579" s="11"/>
      <c r="K1579" s="11"/>
      <c r="L1579">
        <f t="shared" si="218"/>
        <v>0</v>
      </c>
      <c r="M1579" s="5">
        <f t="shared" si="219"/>
        <v>0</v>
      </c>
      <c r="N1579" s="5">
        <f t="shared" si="220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221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217"/>
        <v>0</v>
      </c>
      <c r="J1580" s="11"/>
      <c r="K1580" s="11"/>
      <c r="L1580">
        <f t="shared" si="218"/>
        <v>0</v>
      </c>
      <c r="M1580" s="5">
        <f t="shared" si="219"/>
        <v>0</v>
      </c>
      <c r="N1580" s="5">
        <f t="shared" si="220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221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217"/>
        <v>0</v>
      </c>
      <c r="J1581" s="11"/>
      <c r="K1581" s="11"/>
      <c r="L1581">
        <f t="shared" si="218"/>
        <v>0</v>
      </c>
      <c r="M1581" s="5">
        <f t="shared" si="219"/>
        <v>0</v>
      </c>
      <c r="N1581" s="5">
        <f t="shared" si="220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221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217"/>
        <v>0</v>
      </c>
      <c r="J1582" s="11"/>
      <c r="K1582" s="11"/>
      <c r="L1582">
        <f t="shared" si="218"/>
        <v>0</v>
      </c>
      <c r="M1582" s="5">
        <f t="shared" si="219"/>
        <v>0</v>
      </c>
      <c r="N1582" s="5">
        <f t="shared" si="220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221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217"/>
        <v>0</v>
      </c>
      <c r="J1583" s="11"/>
      <c r="K1583" s="11"/>
      <c r="L1583">
        <f t="shared" si="218"/>
        <v>0</v>
      </c>
      <c r="M1583" s="5">
        <f t="shared" si="219"/>
        <v>0</v>
      </c>
      <c r="N1583" s="5">
        <f t="shared" si="220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221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217"/>
        <v>20.000000000000007</v>
      </c>
      <c r="J1584" s="11">
        <v>0.39583333333333331</v>
      </c>
      <c r="K1584" s="11">
        <v>0.40972222222222221</v>
      </c>
      <c r="L1584">
        <f t="shared" si="218"/>
        <v>2</v>
      </c>
      <c r="M1584" s="5">
        <f t="shared" si="219"/>
        <v>45455.395833333336</v>
      </c>
      <c r="N1584" s="5">
        <f t="shared" si="220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221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217"/>
        <v>15.000000000000107</v>
      </c>
      <c r="J1585" s="11">
        <v>0.54166666666666663</v>
      </c>
      <c r="K1585" s="11">
        <v>0.55208333333333337</v>
      </c>
      <c r="L1585">
        <f t="shared" si="218"/>
        <v>2</v>
      </c>
      <c r="M1585" s="5">
        <f t="shared" si="219"/>
        <v>45455.541666666664</v>
      </c>
      <c r="N1585" s="5">
        <f t="shared" si="220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221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222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223">IF(I1586&gt;0, G1586, 0)</f>
        <v>0</v>
      </c>
      <c r="M1586" s="5">
        <f t="shared" ref="M1586:M1617" si="224">IF(I1586=0,0,A1586+J1586)</f>
        <v>45455.486111111109</v>
      </c>
      <c r="N1586" s="5">
        <f t="shared" ref="N1586:N1617" si="225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226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222"/>
        <v>0</v>
      </c>
      <c r="J1587" s="11"/>
      <c r="K1587" s="11"/>
      <c r="L1587">
        <f t="shared" si="223"/>
        <v>0</v>
      </c>
      <c r="M1587" s="5">
        <f t="shared" si="224"/>
        <v>0</v>
      </c>
      <c r="N1587" s="5">
        <f t="shared" si="225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226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222"/>
        <v>0</v>
      </c>
      <c r="J1588" s="11"/>
      <c r="K1588" s="11"/>
      <c r="L1588">
        <f t="shared" si="223"/>
        <v>0</v>
      </c>
      <c r="M1588" s="5">
        <f t="shared" si="224"/>
        <v>0</v>
      </c>
      <c r="N1588" s="5">
        <f t="shared" si="225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226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222"/>
        <v>9.9999999999999645</v>
      </c>
      <c r="J1589" s="11">
        <v>0.36805555555555558</v>
      </c>
      <c r="K1589" s="11">
        <v>0.375</v>
      </c>
      <c r="L1589">
        <f t="shared" si="223"/>
        <v>0</v>
      </c>
      <c r="M1589" s="5">
        <f t="shared" si="224"/>
        <v>45455.368055555555</v>
      </c>
      <c r="N1589" s="5">
        <f t="shared" si="225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226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222"/>
        <v>0</v>
      </c>
      <c r="J1590" s="11"/>
      <c r="K1590" s="11"/>
      <c r="L1590">
        <f t="shared" si="223"/>
        <v>0</v>
      </c>
      <c r="M1590" s="5">
        <f t="shared" si="224"/>
        <v>0</v>
      </c>
      <c r="N1590" s="5">
        <f t="shared" si="225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226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222"/>
        <v>0</v>
      </c>
      <c r="J1591" s="11"/>
      <c r="K1591" s="11"/>
      <c r="L1591">
        <f t="shared" si="223"/>
        <v>0</v>
      </c>
      <c r="M1591" s="5">
        <f t="shared" si="224"/>
        <v>0</v>
      </c>
      <c r="N1591" s="5">
        <f t="shared" si="225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226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222"/>
        <v>0</v>
      </c>
      <c r="J1592" s="11"/>
      <c r="K1592" s="11"/>
      <c r="L1592">
        <f t="shared" si="223"/>
        <v>0</v>
      </c>
      <c r="M1592" s="5">
        <f t="shared" si="224"/>
        <v>0</v>
      </c>
      <c r="N1592" s="5">
        <f t="shared" si="225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226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222"/>
        <v>0</v>
      </c>
      <c r="J1593" s="11"/>
      <c r="K1593" s="11"/>
      <c r="L1593">
        <f t="shared" si="223"/>
        <v>0</v>
      </c>
      <c r="M1593" s="5">
        <f t="shared" si="224"/>
        <v>0</v>
      </c>
      <c r="N1593" s="5">
        <f t="shared" si="225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226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222"/>
        <v>0</v>
      </c>
      <c r="J1594" s="11"/>
      <c r="K1594" s="11"/>
      <c r="L1594">
        <f t="shared" si="223"/>
        <v>0</v>
      </c>
      <c r="M1594" s="5">
        <f t="shared" si="224"/>
        <v>0</v>
      </c>
      <c r="N1594" s="5">
        <f t="shared" si="225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226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222"/>
        <v>0</v>
      </c>
      <c r="J1595" s="11"/>
      <c r="K1595" s="11"/>
      <c r="L1595">
        <f t="shared" si="223"/>
        <v>0</v>
      </c>
      <c r="M1595" s="5">
        <f t="shared" si="224"/>
        <v>0</v>
      </c>
      <c r="N1595" s="5">
        <f t="shared" si="225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226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222"/>
        <v>0</v>
      </c>
      <c r="J1596" s="11"/>
      <c r="K1596" s="11"/>
      <c r="L1596">
        <f t="shared" si="223"/>
        <v>0</v>
      </c>
      <c r="M1596" s="5">
        <f t="shared" si="224"/>
        <v>0</v>
      </c>
      <c r="N1596" s="5">
        <f t="shared" si="225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226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222"/>
        <v>0</v>
      </c>
      <c r="J1597" s="11"/>
      <c r="K1597" s="11"/>
      <c r="L1597">
        <f t="shared" si="223"/>
        <v>0</v>
      </c>
      <c r="M1597" s="5">
        <f t="shared" si="224"/>
        <v>0</v>
      </c>
      <c r="N1597" s="5">
        <f t="shared" si="225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226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222"/>
        <v>0</v>
      </c>
      <c r="J1598" s="11"/>
      <c r="K1598" s="11"/>
      <c r="L1598">
        <f t="shared" si="223"/>
        <v>0</v>
      </c>
      <c r="M1598" s="5">
        <f t="shared" si="224"/>
        <v>0</v>
      </c>
      <c r="N1598" s="5">
        <f t="shared" si="225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226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222"/>
        <v>245.00000000000009</v>
      </c>
      <c r="J1599" s="11">
        <v>0.78819444444444442</v>
      </c>
      <c r="K1599" s="11">
        <v>0.95833333333333337</v>
      </c>
      <c r="L1599">
        <f t="shared" si="223"/>
        <v>5</v>
      </c>
      <c r="M1599" s="5">
        <f t="shared" si="224"/>
        <v>45456.788194444445</v>
      </c>
      <c r="N1599" s="5">
        <f t="shared" si="225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226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222"/>
        <v>0</v>
      </c>
      <c r="J1600" s="11"/>
      <c r="K1600" s="11"/>
      <c r="L1600">
        <f t="shared" si="223"/>
        <v>0</v>
      </c>
      <c r="M1600" s="5">
        <f t="shared" si="224"/>
        <v>0</v>
      </c>
      <c r="N1600" s="5">
        <f t="shared" si="225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226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222"/>
        <v>0</v>
      </c>
      <c r="J1601" s="11"/>
      <c r="K1601" s="11"/>
      <c r="L1601">
        <f t="shared" si="223"/>
        <v>0</v>
      </c>
      <c r="M1601" s="5">
        <f t="shared" si="224"/>
        <v>0</v>
      </c>
      <c r="N1601" s="5">
        <f t="shared" si="225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226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222"/>
        <v>0</v>
      </c>
      <c r="J1602" s="11"/>
      <c r="K1602" s="11"/>
      <c r="L1602">
        <f t="shared" si="223"/>
        <v>0</v>
      </c>
      <c r="M1602" s="5">
        <f t="shared" si="224"/>
        <v>0</v>
      </c>
      <c r="N1602" s="5">
        <f t="shared" si="225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226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222"/>
        <v>0</v>
      </c>
      <c r="J1603" s="11"/>
      <c r="K1603" s="11"/>
      <c r="L1603">
        <f t="shared" si="223"/>
        <v>0</v>
      </c>
      <c r="M1603" s="5">
        <f t="shared" si="224"/>
        <v>0</v>
      </c>
      <c r="N1603" s="5">
        <f t="shared" si="225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226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222"/>
        <v>24.999999999999911</v>
      </c>
      <c r="J1604" s="11">
        <v>0.70833333333333337</v>
      </c>
      <c r="K1604" s="11">
        <v>0.72569444444444442</v>
      </c>
      <c r="L1604">
        <f t="shared" si="223"/>
        <v>8</v>
      </c>
      <c r="M1604" s="5">
        <f t="shared" si="224"/>
        <v>45456.708333333336</v>
      </c>
      <c r="N1604" s="5">
        <f t="shared" si="225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226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222"/>
        <v>0</v>
      </c>
      <c r="J1605" s="11"/>
      <c r="K1605" s="11"/>
      <c r="L1605">
        <f t="shared" si="223"/>
        <v>0</v>
      </c>
      <c r="M1605" s="5">
        <f t="shared" si="224"/>
        <v>0</v>
      </c>
      <c r="N1605" s="5">
        <f t="shared" si="225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226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222"/>
        <v>0</v>
      </c>
      <c r="L1606">
        <f t="shared" si="223"/>
        <v>0</v>
      </c>
      <c r="M1606" s="5">
        <f t="shared" si="224"/>
        <v>0</v>
      </c>
      <c r="N1606" s="5">
        <f t="shared" si="225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226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222"/>
        <v>0</v>
      </c>
      <c r="J1607" s="11"/>
      <c r="K1607" s="11"/>
      <c r="L1607">
        <f t="shared" si="223"/>
        <v>0</v>
      </c>
      <c r="M1607" s="5">
        <f t="shared" si="224"/>
        <v>0</v>
      </c>
      <c r="N1607" s="5">
        <f t="shared" si="225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226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222"/>
        <v>0</v>
      </c>
      <c r="J1608" s="11"/>
      <c r="K1608" s="11"/>
      <c r="L1608">
        <f t="shared" si="223"/>
        <v>0</v>
      </c>
      <c r="M1608" s="5">
        <f t="shared" si="224"/>
        <v>0</v>
      </c>
      <c r="N1608" s="5">
        <f t="shared" si="225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226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222"/>
        <v>0</v>
      </c>
      <c r="J1609" s="11"/>
      <c r="K1609" s="11"/>
      <c r="L1609">
        <f t="shared" si="223"/>
        <v>0</v>
      </c>
      <c r="M1609" s="5">
        <f t="shared" si="224"/>
        <v>0</v>
      </c>
      <c r="N1609" s="5">
        <f t="shared" si="225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226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222"/>
        <v>0</v>
      </c>
      <c r="J1610" s="11"/>
      <c r="K1610" s="11"/>
      <c r="L1610">
        <f t="shared" si="223"/>
        <v>0</v>
      </c>
      <c r="M1610" s="5">
        <f t="shared" si="224"/>
        <v>0</v>
      </c>
      <c r="N1610" s="5">
        <f t="shared" si="225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226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222"/>
        <v>0</v>
      </c>
      <c r="J1611" s="11"/>
      <c r="K1611" s="11"/>
      <c r="L1611">
        <f t="shared" si="223"/>
        <v>0</v>
      </c>
      <c r="M1611" s="5">
        <f t="shared" si="224"/>
        <v>0</v>
      </c>
      <c r="N1611" s="5">
        <f t="shared" si="225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226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222"/>
        <v>0</v>
      </c>
      <c r="J1612" s="11"/>
      <c r="K1612" s="11"/>
      <c r="L1612">
        <f t="shared" si="223"/>
        <v>0</v>
      </c>
      <c r="M1612" s="5">
        <f t="shared" si="224"/>
        <v>0</v>
      </c>
      <c r="N1612" s="5">
        <f t="shared" si="225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226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222"/>
        <v>0</v>
      </c>
      <c r="L1613">
        <f t="shared" si="223"/>
        <v>0</v>
      </c>
      <c r="M1613" s="5">
        <f t="shared" si="224"/>
        <v>0</v>
      </c>
      <c r="N1613" s="5">
        <f t="shared" si="225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226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222"/>
        <v>0</v>
      </c>
      <c r="J1614" s="11"/>
      <c r="K1614" s="11"/>
      <c r="L1614">
        <f t="shared" si="223"/>
        <v>0</v>
      </c>
      <c r="M1614" s="5">
        <f t="shared" si="224"/>
        <v>0</v>
      </c>
      <c r="N1614" s="5">
        <f t="shared" si="225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226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222"/>
        <v>0</v>
      </c>
      <c r="J1615" s="11"/>
      <c r="K1615" s="11"/>
      <c r="L1615">
        <f t="shared" si="223"/>
        <v>0</v>
      </c>
      <c r="M1615" s="5">
        <f t="shared" si="224"/>
        <v>0</v>
      </c>
      <c r="N1615" s="5">
        <f t="shared" si="225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226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222"/>
        <v>0</v>
      </c>
      <c r="J1616" s="11"/>
      <c r="K1616" s="11"/>
      <c r="L1616">
        <f t="shared" si="223"/>
        <v>0</v>
      </c>
      <c r="M1616" s="5">
        <f t="shared" si="224"/>
        <v>0</v>
      </c>
      <c r="N1616" s="5">
        <f t="shared" si="225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226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222"/>
        <v>0</v>
      </c>
      <c r="J1617" s="11"/>
      <c r="K1617" s="11"/>
      <c r="L1617">
        <f t="shared" si="223"/>
        <v>0</v>
      </c>
      <c r="M1617" s="5">
        <f t="shared" si="224"/>
        <v>0</v>
      </c>
      <c r="N1617" s="5">
        <f t="shared" si="225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226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227">IF(J1618=0, 0, (K1618-J1618)*1440)</f>
        <v>0</v>
      </c>
      <c r="J1618" s="11"/>
      <c r="K1618" s="11"/>
      <c r="L1618">
        <f t="shared" ref="L1618:L1649" si="228">IF(I1618&gt;0, G1618, 0)</f>
        <v>0</v>
      </c>
      <c r="M1618" s="5">
        <f t="shared" ref="M1618:M1649" si="229">IF(I1618=0,0,A1618+J1618)</f>
        <v>0</v>
      </c>
      <c r="N1618" s="5">
        <f t="shared" ref="N1618:N1649" si="230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231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227"/>
        <v>0</v>
      </c>
      <c r="J1619" s="11"/>
      <c r="K1619" s="11"/>
      <c r="L1619">
        <f t="shared" si="228"/>
        <v>0</v>
      </c>
      <c r="M1619" s="5">
        <f t="shared" si="229"/>
        <v>0</v>
      </c>
      <c r="N1619" s="5">
        <f t="shared" si="230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231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227"/>
        <v>120.00000000000006</v>
      </c>
      <c r="J1620" s="11">
        <v>0.6875</v>
      </c>
      <c r="K1620" s="11">
        <v>0.77083333333333337</v>
      </c>
      <c r="L1620">
        <f t="shared" si="228"/>
        <v>2</v>
      </c>
      <c r="M1620" s="5">
        <f t="shared" si="229"/>
        <v>45456.6875</v>
      </c>
      <c r="N1620" s="5">
        <f t="shared" si="230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231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227"/>
        <v>0</v>
      </c>
      <c r="J1621" s="11"/>
      <c r="K1621" s="11"/>
      <c r="L1621">
        <f t="shared" si="228"/>
        <v>0</v>
      </c>
      <c r="M1621" s="5">
        <f t="shared" si="229"/>
        <v>0</v>
      </c>
      <c r="N1621" s="5">
        <f t="shared" si="230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231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227"/>
        <v>0</v>
      </c>
      <c r="J1622" s="11"/>
      <c r="K1622" s="11"/>
      <c r="L1622">
        <f t="shared" si="228"/>
        <v>0</v>
      </c>
      <c r="M1622" s="5">
        <f t="shared" si="229"/>
        <v>0</v>
      </c>
      <c r="N1622" s="5">
        <f t="shared" si="230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231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227"/>
        <v>20.000000000000089</v>
      </c>
      <c r="J1623" s="11">
        <v>0.78472222222222221</v>
      </c>
      <c r="K1623" s="11">
        <v>0.79861111111111116</v>
      </c>
      <c r="L1623">
        <f t="shared" si="228"/>
        <v>0</v>
      </c>
      <c r="M1623" s="5">
        <f t="shared" si="229"/>
        <v>45456.784722222219</v>
      </c>
      <c r="N1623" s="5">
        <f t="shared" si="230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231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227"/>
        <v>19.999999999999929</v>
      </c>
      <c r="J1624" s="11">
        <v>0.77083333333333337</v>
      </c>
      <c r="K1624" s="11">
        <v>0.78472222222222221</v>
      </c>
      <c r="L1624">
        <f t="shared" si="228"/>
        <v>0</v>
      </c>
      <c r="M1624" s="5">
        <f t="shared" si="229"/>
        <v>45456.770833333336</v>
      </c>
      <c r="N1624" s="5">
        <f t="shared" si="230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231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227"/>
        <v>0</v>
      </c>
      <c r="J1625" s="11"/>
      <c r="K1625" s="11"/>
      <c r="L1625">
        <f t="shared" si="228"/>
        <v>0</v>
      </c>
      <c r="M1625" s="5">
        <f t="shared" si="229"/>
        <v>0</v>
      </c>
      <c r="N1625" s="5">
        <f t="shared" si="230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231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227"/>
        <v>0</v>
      </c>
      <c r="J1626" s="11"/>
      <c r="K1626" s="11"/>
      <c r="L1626">
        <f t="shared" si="228"/>
        <v>0</v>
      </c>
      <c r="M1626" s="5">
        <f t="shared" si="229"/>
        <v>0</v>
      </c>
      <c r="N1626" s="5">
        <f t="shared" si="230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231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227"/>
        <v>0</v>
      </c>
      <c r="J1627" s="11"/>
      <c r="K1627" s="11"/>
      <c r="L1627">
        <f t="shared" si="228"/>
        <v>0</v>
      </c>
      <c r="M1627" s="5">
        <f t="shared" si="229"/>
        <v>0</v>
      </c>
      <c r="N1627" s="5">
        <f t="shared" si="230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231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227"/>
        <v>9.9999999999999645</v>
      </c>
      <c r="J1628" s="11">
        <v>0.44791666666666669</v>
      </c>
      <c r="K1628" s="11">
        <v>0.4548611111111111</v>
      </c>
      <c r="L1628">
        <f t="shared" si="228"/>
        <v>15</v>
      </c>
      <c r="M1628" s="5">
        <f t="shared" si="229"/>
        <v>45457.447916666664</v>
      </c>
      <c r="N1628" s="5">
        <f t="shared" si="230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231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227"/>
        <v>0</v>
      </c>
      <c r="J1629" s="11"/>
      <c r="K1629" s="11"/>
      <c r="L1629">
        <f t="shared" si="228"/>
        <v>0</v>
      </c>
      <c r="M1629" s="5">
        <f t="shared" si="229"/>
        <v>0</v>
      </c>
      <c r="N1629" s="5">
        <f t="shared" si="230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231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227"/>
        <v>0</v>
      </c>
      <c r="J1630" s="11"/>
      <c r="K1630" s="11"/>
      <c r="L1630">
        <f t="shared" si="228"/>
        <v>0</v>
      </c>
      <c r="M1630" s="5">
        <f t="shared" si="229"/>
        <v>0</v>
      </c>
      <c r="N1630" s="5">
        <f t="shared" si="230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231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227"/>
        <v>0</v>
      </c>
      <c r="J1631" s="11"/>
      <c r="K1631" s="11"/>
      <c r="L1631">
        <f t="shared" si="228"/>
        <v>0</v>
      </c>
      <c r="M1631" s="5">
        <f t="shared" si="229"/>
        <v>0</v>
      </c>
      <c r="N1631" s="5">
        <f t="shared" si="230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231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227"/>
        <v>0</v>
      </c>
      <c r="J1632" s="11"/>
      <c r="K1632" s="11"/>
      <c r="L1632">
        <f t="shared" si="228"/>
        <v>0</v>
      </c>
      <c r="M1632" s="5">
        <f t="shared" si="229"/>
        <v>0</v>
      </c>
      <c r="N1632" s="5">
        <f t="shared" si="230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231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227"/>
        <v>0</v>
      </c>
      <c r="J1633" s="11"/>
      <c r="K1633" s="11"/>
      <c r="L1633">
        <f t="shared" si="228"/>
        <v>0</v>
      </c>
      <c r="M1633" s="5">
        <f t="shared" si="229"/>
        <v>0</v>
      </c>
      <c r="N1633" s="5">
        <f t="shared" si="230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231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227"/>
        <v>0</v>
      </c>
      <c r="J1634" s="11"/>
      <c r="K1634" s="11"/>
      <c r="L1634">
        <f t="shared" si="228"/>
        <v>0</v>
      </c>
      <c r="M1634" s="5">
        <f t="shared" si="229"/>
        <v>0</v>
      </c>
      <c r="N1634" s="5">
        <f t="shared" si="230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231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227"/>
        <v>34.999999999999957</v>
      </c>
      <c r="J1635" s="11">
        <v>0.3888888888888889</v>
      </c>
      <c r="K1635" s="11">
        <v>0.41319444444444442</v>
      </c>
      <c r="L1635">
        <f t="shared" si="228"/>
        <v>5</v>
      </c>
      <c r="M1635" s="5">
        <f t="shared" si="229"/>
        <v>45457.388888888891</v>
      </c>
      <c r="N1635" s="5">
        <f t="shared" si="230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231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227"/>
        <v>24.999999999999911</v>
      </c>
      <c r="J1636" s="11">
        <v>0.61805555555555558</v>
      </c>
      <c r="K1636" s="11">
        <v>0.63541666666666663</v>
      </c>
      <c r="L1636">
        <f t="shared" si="228"/>
        <v>5</v>
      </c>
      <c r="M1636" s="5">
        <f t="shared" si="229"/>
        <v>45457.618055555555</v>
      </c>
      <c r="N1636" s="5">
        <f t="shared" si="230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231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227"/>
        <v>0</v>
      </c>
      <c r="J1637" s="11"/>
      <c r="K1637" s="11"/>
      <c r="L1637">
        <f t="shared" si="228"/>
        <v>0</v>
      </c>
      <c r="M1637" s="5">
        <f t="shared" si="229"/>
        <v>0</v>
      </c>
      <c r="N1637" s="5">
        <f t="shared" si="230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231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227"/>
        <v>0</v>
      </c>
      <c r="J1638" s="11"/>
      <c r="K1638" s="11"/>
      <c r="L1638">
        <f t="shared" si="228"/>
        <v>0</v>
      </c>
      <c r="M1638" s="5">
        <f t="shared" si="229"/>
        <v>0</v>
      </c>
      <c r="N1638" s="5">
        <f t="shared" si="230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231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227"/>
        <v>90</v>
      </c>
      <c r="J1639" s="11">
        <v>0.42708333333333331</v>
      </c>
      <c r="K1639" s="11">
        <v>0.48958333333333331</v>
      </c>
      <c r="L1639">
        <f t="shared" si="228"/>
        <v>5</v>
      </c>
      <c r="M1639" s="5">
        <f t="shared" si="229"/>
        <v>45457.427083333336</v>
      </c>
      <c r="N1639" s="5">
        <f t="shared" si="230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231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227"/>
        <v>20.000000000000089</v>
      </c>
      <c r="J1640" s="11">
        <v>0.63541666666666663</v>
      </c>
      <c r="K1640" s="11">
        <v>0.64930555555555558</v>
      </c>
      <c r="L1640">
        <f t="shared" si="228"/>
        <v>4</v>
      </c>
      <c r="M1640" s="5">
        <f t="shared" si="229"/>
        <v>45457.635416666664</v>
      </c>
      <c r="N1640" s="5">
        <f t="shared" si="230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231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227"/>
        <v>0</v>
      </c>
      <c r="J1641" s="11"/>
      <c r="K1641" s="11"/>
      <c r="L1641">
        <f t="shared" si="228"/>
        <v>0</v>
      </c>
      <c r="M1641" s="5">
        <f t="shared" si="229"/>
        <v>0</v>
      </c>
      <c r="N1641" s="5">
        <f t="shared" si="230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231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227"/>
        <v>0</v>
      </c>
      <c r="L1642">
        <f t="shared" si="228"/>
        <v>0</v>
      </c>
      <c r="M1642" s="5">
        <f t="shared" si="229"/>
        <v>0</v>
      </c>
      <c r="N1642" s="5">
        <f t="shared" si="230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231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227"/>
        <v>0</v>
      </c>
      <c r="J1643" s="11"/>
      <c r="K1643" s="11"/>
      <c r="L1643">
        <f t="shared" si="228"/>
        <v>0</v>
      </c>
      <c r="M1643" s="5">
        <f t="shared" si="229"/>
        <v>0</v>
      </c>
      <c r="N1643" s="5">
        <f t="shared" si="230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231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227"/>
        <v>0</v>
      </c>
      <c r="J1644" s="11"/>
      <c r="K1644" s="11"/>
      <c r="L1644">
        <f t="shared" si="228"/>
        <v>0</v>
      </c>
      <c r="M1644" s="5">
        <f t="shared" si="229"/>
        <v>0</v>
      </c>
      <c r="N1644" s="5">
        <f t="shared" si="230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231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227"/>
        <v>105.00000000000011</v>
      </c>
      <c r="J1645" s="11">
        <v>0.51041666666666663</v>
      </c>
      <c r="K1645" s="11">
        <v>0.58333333333333337</v>
      </c>
      <c r="L1645">
        <f t="shared" si="228"/>
        <v>4</v>
      </c>
      <c r="M1645" s="5">
        <f t="shared" si="229"/>
        <v>45457.510416666664</v>
      </c>
      <c r="N1645" s="5">
        <f t="shared" si="230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231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227"/>
        <v>0</v>
      </c>
      <c r="J1646" s="11"/>
      <c r="K1646" s="11"/>
      <c r="L1646">
        <f t="shared" si="228"/>
        <v>0</v>
      </c>
      <c r="M1646" s="5">
        <f t="shared" si="229"/>
        <v>0</v>
      </c>
      <c r="N1646" s="5">
        <f t="shared" si="230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231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227"/>
        <v>0</v>
      </c>
      <c r="J1647" s="11"/>
      <c r="K1647" s="11"/>
      <c r="L1647">
        <f t="shared" si="228"/>
        <v>0</v>
      </c>
      <c r="M1647" s="5">
        <f t="shared" si="229"/>
        <v>0</v>
      </c>
      <c r="N1647" s="5">
        <f t="shared" si="230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231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227"/>
        <v>0</v>
      </c>
      <c r="J1648" s="11"/>
      <c r="K1648" s="11"/>
      <c r="L1648">
        <f t="shared" si="228"/>
        <v>0</v>
      </c>
      <c r="M1648" s="5">
        <f t="shared" si="229"/>
        <v>0</v>
      </c>
      <c r="N1648" s="5">
        <f t="shared" si="230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231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227"/>
        <v>0</v>
      </c>
      <c r="L1649">
        <f t="shared" si="228"/>
        <v>0</v>
      </c>
      <c r="M1649" s="5">
        <f t="shared" si="229"/>
        <v>0</v>
      </c>
      <c r="N1649" s="5">
        <f t="shared" si="230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231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232">IF(J1650=0, 0, (K1650-J1650)*1440)</f>
        <v>0</v>
      </c>
      <c r="J1650" s="11"/>
      <c r="K1650" s="11"/>
      <c r="L1650">
        <f t="shared" ref="L1650:L1663" si="233">IF(I1650&gt;0, G1650, 0)</f>
        <v>0</v>
      </c>
      <c r="M1650" s="5">
        <f t="shared" ref="M1650:M1663" si="234">IF(I1650=0,0,A1650+J1650)</f>
        <v>0</v>
      </c>
      <c r="N1650" s="5">
        <f t="shared" ref="N1650:N1663" si="235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236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232"/>
        <v>0</v>
      </c>
      <c r="J1651" s="11"/>
      <c r="K1651" s="11"/>
      <c r="L1651">
        <f t="shared" si="233"/>
        <v>0</v>
      </c>
      <c r="M1651" s="5">
        <f t="shared" si="234"/>
        <v>0</v>
      </c>
      <c r="N1651" s="5">
        <f t="shared" si="235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236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232"/>
        <v>0</v>
      </c>
      <c r="J1652" s="11"/>
      <c r="K1652" s="11"/>
      <c r="L1652">
        <f t="shared" si="233"/>
        <v>0</v>
      </c>
      <c r="M1652" s="5">
        <f t="shared" si="234"/>
        <v>0</v>
      </c>
      <c r="N1652" s="5">
        <f t="shared" si="235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236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232"/>
        <v>0</v>
      </c>
      <c r="J1653" s="11"/>
      <c r="K1653" s="11"/>
      <c r="L1653">
        <f t="shared" si="233"/>
        <v>0</v>
      </c>
      <c r="M1653" s="5">
        <f t="shared" si="234"/>
        <v>0</v>
      </c>
      <c r="N1653" s="5">
        <f t="shared" si="235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236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232"/>
        <v>0</v>
      </c>
      <c r="J1654" s="11"/>
      <c r="K1654" s="11"/>
      <c r="L1654">
        <f t="shared" si="233"/>
        <v>0</v>
      </c>
      <c r="M1654" s="5">
        <f t="shared" si="234"/>
        <v>0</v>
      </c>
      <c r="N1654" s="5">
        <f t="shared" si="235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236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232"/>
        <v>0</v>
      </c>
      <c r="J1655" s="11"/>
      <c r="K1655" s="11"/>
      <c r="L1655">
        <f t="shared" si="233"/>
        <v>0</v>
      </c>
      <c r="M1655" s="5">
        <f t="shared" si="234"/>
        <v>0</v>
      </c>
      <c r="N1655" s="5">
        <f t="shared" si="235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236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232"/>
        <v>20.000000000000007</v>
      </c>
      <c r="J1656" s="11">
        <v>0.41319444444444442</v>
      </c>
      <c r="K1656" s="11">
        <v>0.42708333333333331</v>
      </c>
      <c r="L1656">
        <f t="shared" si="233"/>
        <v>2</v>
      </c>
      <c r="M1656" s="5">
        <f t="shared" si="234"/>
        <v>45457.413194444445</v>
      </c>
      <c r="N1656" s="5">
        <f t="shared" si="235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236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232"/>
        <v>14.999999999999947</v>
      </c>
      <c r="J1657" s="11">
        <v>0.49305555555555558</v>
      </c>
      <c r="K1657" s="11">
        <v>0.50347222222222221</v>
      </c>
      <c r="L1657">
        <f t="shared" si="233"/>
        <v>2</v>
      </c>
      <c r="M1657" s="5">
        <f t="shared" si="234"/>
        <v>45457.493055555555</v>
      </c>
      <c r="N1657" s="5">
        <f t="shared" si="235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236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232"/>
        <v>0</v>
      </c>
      <c r="J1658" s="11"/>
      <c r="K1658" s="11"/>
      <c r="L1658">
        <f t="shared" si="233"/>
        <v>0</v>
      </c>
      <c r="M1658" s="5">
        <f t="shared" si="234"/>
        <v>0</v>
      </c>
      <c r="N1658" s="5">
        <f t="shared" si="235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236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232"/>
        <v>0</v>
      </c>
      <c r="J1659" s="11"/>
      <c r="K1659" s="11"/>
      <c r="L1659">
        <f t="shared" si="233"/>
        <v>0</v>
      </c>
      <c r="M1659" s="5">
        <f t="shared" si="234"/>
        <v>0</v>
      </c>
      <c r="N1659" s="5">
        <f t="shared" si="235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236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232"/>
        <v>0</v>
      </c>
      <c r="J1660" s="11"/>
      <c r="K1660" s="11"/>
      <c r="L1660">
        <f t="shared" si="233"/>
        <v>0</v>
      </c>
      <c r="M1660" s="5">
        <f t="shared" si="234"/>
        <v>0</v>
      </c>
      <c r="N1660" s="5">
        <f t="shared" si="235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236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232"/>
        <v>0</v>
      </c>
      <c r="J1661" s="11"/>
      <c r="K1661" s="11"/>
      <c r="L1661">
        <f t="shared" si="233"/>
        <v>0</v>
      </c>
      <c r="M1661" s="5">
        <f t="shared" si="234"/>
        <v>0</v>
      </c>
      <c r="N1661" s="5">
        <f t="shared" si="235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236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232"/>
        <v>15.000000000000027</v>
      </c>
      <c r="J1662" s="11">
        <v>0.39583333333333331</v>
      </c>
      <c r="K1662" s="11">
        <v>0.40625</v>
      </c>
      <c r="L1662">
        <f t="shared" si="233"/>
        <v>0</v>
      </c>
      <c r="M1662" s="5">
        <f t="shared" si="234"/>
        <v>45457.395833333336</v>
      </c>
      <c r="N1662" s="5">
        <f t="shared" si="235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236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232"/>
        <v>0</v>
      </c>
      <c r="J1663" s="11"/>
      <c r="K1663" s="11"/>
      <c r="L1663">
        <f t="shared" si="233"/>
        <v>0</v>
      </c>
      <c r="M1663" s="5">
        <f t="shared" si="234"/>
        <v>0</v>
      </c>
      <c r="N1663" s="5">
        <f t="shared" si="235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236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237">IF(J1666=0, 0, (K1666-J1666)*1440)</f>
        <v>0</v>
      </c>
      <c r="J1666" s="11"/>
      <c r="K1666" s="11"/>
      <c r="L1666">
        <f t="shared" ref="L1666:L1703" si="238">IF(I1666&gt;0, G1666, 0)</f>
        <v>0</v>
      </c>
      <c r="M1666" s="5">
        <f t="shared" ref="M1666:M1703" si="239">IF(I1666=0,0,A1666+J1666)</f>
        <v>0</v>
      </c>
      <c r="N1666" s="5">
        <f t="shared" ref="N1666:N1703" si="240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241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237"/>
        <v>0</v>
      </c>
      <c r="J1667" s="11"/>
      <c r="K1667" s="11"/>
      <c r="L1667">
        <f t="shared" si="238"/>
        <v>0</v>
      </c>
      <c r="M1667" s="5">
        <f t="shared" si="239"/>
        <v>0</v>
      </c>
      <c r="N1667" s="5">
        <f t="shared" si="240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241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237"/>
        <v>9.9999999999999645</v>
      </c>
      <c r="J1668" s="11">
        <v>0.56597222222222221</v>
      </c>
      <c r="K1668" s="11">
        <v>0.57291666666666663</v>
      </c>
      <c r="L1668">
        <f t="shared" si="238"/>
        <v>15</v>
      </c>
      <c r="M1668" s="5">
        <f t="shared" si="239"/>
        <v>45458.565972222219</v>
      </c>
      <c r="N1668" s="5">
        <f t="shared" si="240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241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237"/>
        <v>0</v>
      </c>
      <c r="J1669" s="11"/>
      <c r="K1669" s="11"/>
      <c r="L1669">
        <f t="shared" si="238"/>
        <v>0</v>
      </c>
      <c r="M1669" s="5">
        <f t="shared" si="239"/>
        <v>0</v>
      </c>
      <c r="N1669" s="5">
        <f t="shared" si="240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241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237"/>
        <v>0</v>
      </c>
      <c r="J1670" s="11"/>
      <c r="K1670" s="11"/>
      <c r="L1670">
        <f t="shared" si="238"/>
        <v>0</v>
      </c>
      <c r="M1670" s="5">
        <f t="shared" si="239"/>
        <v>0</v>
      </c>
      <c r="N1670" s="5">
        <f t="shared" si="240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241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237"/>
        <v>0</v>
      </c>
      <c r="J1671" s="11"/>
      <c r="K1671" s="11"/>
      <c r="L1671">
        <f t="shared" si="238"/>
        <v>0</v>
      </c>
      <c r="M1671" s="5">
        <f t="shared" si="239"/>
        <v>0</v>
      </c>
      <c r="N1671" s="5">
        <f t="shared" si="240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241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237"/>
        <v>0</v>
      </c>
      <c r="J1672" s="11"/>
      <c r="K1672" s="11"/>
      <c r="L1672">
        <f t="shared" si="238"/>
        <v>0</v>
      </c>
      <c r="M1672" s="5">
        <f t="shared" si="239"/>
        <v>0</v>
      </c>
      <c r="N1672" s="5">
        <f t="shared" si="240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241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237"/>
        <v>0</v>
      </c>
      <c r="J1673" s="11"/>
      <c r="K1673" s="11"/>
      <c r="L1673">
        <f t="shared" si="238"/>
        <v>0</v>
      </c>
      <c r="M1673" s="5">
        <f t="shared" si="239"/>
        <v>0</v>
      </c>
      <c r="N1673" s="5">
        <f t="shared" si="240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241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237"/>
        <v>0</v>
      </c>
      <c r="J1674" s="11"/>
      <c r="K1674" s="11"/>
      <c r="L1674">
        <f t="shared" si="238"/>
        <v>0</v>
      </c>
      <c r="M1674" s="5">
        <f t="shared" si="239"/>
        <v>0</v>
      </c>
      <c r="N1674" s="5">
        <f t="shared" si="240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241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237"/>
        <v>9.9999999999999645</v>
      </c>
      <c r="J1675" s="11">
        <v>0.3576388888888889</v>
      </c>
      <c r="K1675" s="11">
        <v>0.36458333333333331</v>
      </c>
      <c r="L1675">
        <f t="shared" si="238"/>
        <v>5</v>
      </c>
      <c r="M1675" s="5">
        <f t="shared" si="239"/>
        <v>45458.357638888891</v>
      </c>
      <c r="N1675" s="5">
        <f t="shared" si="240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241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237"/>
        <v>29.999999999999972</v>
      </c>
      <c r="J1676" s="11">
        <v>0.4861111111111111</v>
      </c>
      <c r="K1676" s="11">
        <v>0.50694444444444442</v>
      </c>
      <c r="L1676">
        <f t="shared" si="238"/>
        <v>5</v>
      </c>
      <c r="M1676" s="5">
        <f t="shared" si="239"/>
        <v>45458.486111111109</v>
      </c>
      <c r="N1676" s="5">
        <f t="shared" si="240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241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>IF(J1677=0, 0, (K1677-J1677)*1440)</f>
        <v>24.999999999999911</v>
      </c>
      <c r="J1677" s="11">
        <v>0.73958333333333337</v>
      </c>
      <c r="K1677" s="11">
        <v>0.75694444444444442</v>
      </c>
      <c r="L1677">
        <f>IF(I1677&gt;0, G1677, 0)</f>
        <v>5</v>
      </c>
      <c r="M1677" s="5">
        <f>IF(I1677=0,0,A1677+J1677)</f>
        <v>45458.739583333336</v>
      </c>
      <c r="N1677" s="5">
        <f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237"/>
        <v>220.00000000000003</v>
      </c>
      <c r="J1678" s="11">
        <v>0.80555555555555558</v>
      </c>
      <c r="K1678" s="11">
        <v>0.95833333333333337</v>
      </c>
      <c r="L1678">
        <f t="shared" si="238"/>
        <v>5</v>
      </c>
      <c r="M1678" s="5">
        <f t="shared" si="239"/>
        <v>45458.805555555555</v>
      </c>
      <c r="N1678" s="5">
        <f t="shared" si="240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241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237"/>
        <v>0</v>
      </c>
      <c r="J1679" s="11"/>
      <c r="K1679" s="11"/>
      <c r="L1679">
        <f t="shared" si="238"/>
        <v>0</v>
      </c>
      <c r="M1679" s="5">
        <f t="shared" si="239"/>
        <v>0</v>
      </c>
      <c r="N1679" s="5">
        <f t="shared" si="240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241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237"/>
        <v>0</v>
      </c>
      <c r="J1680" s="11"/>
      <c r="K1680" s="11"/>
      <c r="L1680">
        <f t="shared" si="238"/>
        <v>0</v>
      </c>
      <c r="M1680" s="5">
        <f t="shared" si="239"/>
        <v>0</v>
      </c>
      <c r="N1680" s="5">
        <f t="shared" si="240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241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237"/>
        <v>0</v>
      </c>
      <c r="J1681" s="11"/>
      <c r="K1681" s="11"/>
      <c r="L1681">
        <f t="shared" si="238"/>
        <v>0</v>
      </c>
      <c r="M1681" s="5">
        <f t="shared" si="239"/>
        <v>0</v>
      </c>
      <c r="N1681" s="5">
        <f t="shared" si="240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241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237"/>
        <v>0</v>
      </c>
      <c r="L1682">
        <f t="shared" si="238"/>
        <v>0</v>
      </c>
      <c r="M1682" s="5">
        <f t="shared" si="239"/>
        <v>0</v>
      </c>
      <c r="N1682" s="5">
        <f t="shared" si="240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241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237"/>
        <v>0</v>
      </c>
      <c r="J1683" s="11"/>
      <c r="K1683" s="11"/>
      <c r="L1683">
        <f t="shared" si="238"/>
        <v>0</v>
      </c>
      <c r="M1683" s="5">
        <f t="shared" si="239"/>
        <v>0</v>
      </c>
      <c r="N1683" s="5">
        <f t="shared" si="240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241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237"/>
        <v>0</v>
      </c>
      <c r="J1684" s="11"/>
      <c r="K1684" s="11"/>
      <c r="L1684">
        <f t="shared" si="238"/>
        <v>0</v>
      </c>
      <c r="M1684" s="5">
        <f t="shared" si="239"/>
        <v>0</v>
      </c>
      <c r="N1684" s="5">
        <f t="shared" si="240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241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237"/>
        <v>125.00000000000003</v>
      </c>
      <c r="J1685" s="11">
        <v>0.58680555555555558</v>
      </c>
      <c r="K1685" s="11">
        <v>0.67361111111111116</v>
      </c>
      <c r="L1685">
        <f t="shared" si="238"/>
        <v>4</v>
      </c>
      <c r="M1685" s="5">
        <f t="shared" si="239"/>
        <v>45458.586805555555</v>
      </c>
      <c r="N1685" s="5">
        <f t="shared" si="240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241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237"/>
        <v>0</v>
      </c>
      <c r="J1686" s="11"/>
      <c r="K1686" s="11"/>
      <c r="L1686">
        <f t="shared" si="238"/>
        <v>0</v>
      </c>
      <c r="M1686" s="5">
        <f t="shared" si="239"/>
        <v>0</v>
      </c>
      <c r="N1686" s="5">
        <f t="shared" si="240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241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237"/>
        <v>0</v>
      </c>
      <c r="J1687" s="11"/>
      <c r="K1687" s="11"/>
      <c r="L1687">
        <f t="shared" si="238"/>
        <v>0</v>
      </c>
      <c r="M1687" s="5">
        <f t="shared" si="239"/>
        <v>0</v>
      </c>
      <c r="N1687" s="5">
        <f t="shared" si="240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241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237"/>
        <v>0</v>
      </c>
      <c r="J1688" s="11"/>
      <c r="K1688" s="11"/>
      <c r="L1688">
        <f t="shared" si="238"/>
        <v>0</v>
      </c>
      <c r="M1688" s="5">
        <f t="shared" si="239"/>
        <v>0</v>
      </c>
      <c r="N1688" s="5">
        <f t="shared" si="240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241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237"/>
        <v>0</v>
      </c>
      <c r="L1689">
        <f t="shared" si="238"/>
        <v>0</v>
      </c>
      <c r="M1689" s="5">
        <f t="shared" si="239"/>
        <v>0</v>
      </c>
      <c r="N1689" s="5">
        <f t="shared" si="240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241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237"/>
        <v>0</v>
      </c>
      <c r="J1690" s="11"/>
      <c r="K1690" s="11"/>
      <c r="L1690">
        <f t="shared" si="238"/>
        <v>0</v>
      </c>
      <c r="M1690" s="5">
        <f t="shared" si="239"/>
        <v>0</v>
      </c>
      <c r="N1690" s="5">
        <f t="shared" si="240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241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237"/>
        <v>0</v>
      </c>
      <c r="J1691" s="11"/>
      <c r="K1691" s="11"/>
      <c r="L1691">
        <f t="shared" si="238"/>
        <v>0</v>
      </c>
      <c r="M1691" s="5">
        <f t="shared" si="239"/>
        <v>0</v>
      </c>
      <c r="N1691" s="5">
        <f t="shared" si="240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241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237"/>
        <v>4.9999999999999822</v>
      </c>
      <c r="J1692" s="11">
        <v>0.57986111111111116</v>
      </c>
      <c r="K1692" s="11">
        <v>0.58333333333333337</v>
      </c>
      <c r="L1692">
        <f t="shared" si="238"/>
        <v>3</v>
      </c>
      <c r="M1692" s="5">
        <f t="shared" si="239"/>
        <v>45458.579861111109</v>
      </c>
      <c r="N1692" s="5">
        <f t="shared" si="240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241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237"/>
        <v>0</v>
      </c>
      <c r="J1693" s="11"/>
      <c r="K1693" s="11"/>
      <c r="L1693">
        <f t="shared" si="238"/>
        <v>0</v>
      </c>
      <c r="M1693" s="5">
        <f t="shared" si="239"/>
        <v>0</v>
      </c>
      <c r="N1693" s="5">
        <f t="shared" si="240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241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237"/>
        <v>0</v>
      </c>
      <c r="J1694" s="11"/>
      <c r="K1694" s="11"/>
      <c r="L1694">
        <f t="shared" si="238"/>
        <v>0</v>
      </c>
      <c r="M1694" s="5">
        <f t="shared" si="239"/>
        <v>0</v>
      </c>
      <c r="N1694" s="5">
        <f t="shared" si="240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241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237"/>
        <v>0</v>
      </c>
      <c r="J1695" s="11"/>
      <c r="K1695" s="11"/>
      <c r="L1695">
        <f t="shared" si="238"/>
        <v>0</v>
      </c>
      <c r="M1695" s="5">
        <f t="shared" si="239"/>
        <v>0</v>
      </c>
      <c r="N1695" s="5">
        <f t="shared" si="240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241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237"/>
        <v>29.999999999999893</v>
      </c>
      <c r="J1696" s="11">
        <v>0.67361111111111116</v>
      </c>
      <c r="K1696" s="11">
        <v>0.69444444444444442</v>
      </c>
      <c r="L1696">
        <f t="shared" si="238"/>
        <v>2</v>
      </c>
      <c r="M1696" s="5">
        <f t="shared" si="239"/>
        <v>45458.673611111109</v>
      </c>
      <c r="N1696" s="5">
        <f t="shared" si="240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241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237"/>
        <v>0</v>
      </c>
      <c r="J1697" s="11"/>
      <c r="K1697" s="11"/>
      <c r="L1697">
        <f t="shared" si="238"/>
        <v>0</v>
      </c>
      <c r="M1697" s="5">
        <f t="shared" si="239"/>
        <v>0</v>
      </c>
      <c r="N1697" s="5">
        <f t="shared" si="240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241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237"/>
        <v>0</v>
      </c>
      <c r="J1698" s="11"/>
      <c r="K1698" s="11"/>
      <c r="L1698">
        <f t="shared" si="238"/>
        <v>0</v>
      </c>
      <c r="M1698" s="5">
        <f t="shared" si="239"/>
        <v>0</v>
      </c>
      <c r="N1698" s="5">
        <f t="shared" si="240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241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237"/>
        <v>4.9999999999999822</v>
      </c>
      <c r="J1699" s="11">
        <v>0.47916666666666669</v>
      </c>
      <c r="K1699" s="11">
        <v>0.4826388888888889</v>
      </c>
      <c r="L1699">
        <f t="shared" si="238"/>
        <v>0</v>
      </c>
      <c r="M1699" s="5">
        <f t="shared" si="239"/>
        <v>45458.479166666664</v>
      </c>
      <c r="N1699" s="5">
        <f t="shared" si="240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241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237"/>
        <v>9.9999999999999645</v>
      </c>
      <c r="J1700" s="11">
        <v>0.77083333333333337</v>
      </c>
      <c r="K1700" s="11">
        <v>0.77777777777777779</v>
      </c>
      <c r="L1700">
        <f t="shared" si="238"/>
        <v>0</v>
      </c>
      <c r="M1700" s="5">
        <f t="shared" si="239"/>
        <v>45458.770833333336</v>
      </c>
      <c r="N1700" s="5">
        <f t="shared" si="240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241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237"/>
        <v>15.000000000000107</v>
      </c>
      <c r="J1701" s="11">
        <v>0.76041666666666663</v>
      </c>
      <c r="K1701" s="11">
        <v>0.77083333333333337</v>
      </c>
      <c r="L1701">
        <f t="shared" si="238"/>
        <v>0</v>
      </c>
      <c r="M1701" s="5">
        <f t="shared" si="239"/>
        <v>45458.760416666664</v>
      </c>
      <c r="N1701" s="5">
        <f t="shared" si="240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241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237"/>
        <v>40.000000000000014</v>
      </c>
      <c r="J1702" s="11">
        <v>0.3888888888888889</v>
      </c>
      <c r="K1702" s="11">
        <v>0.41666666666666669</v>
      </c>
      <c r="L1702">
        <f t="shared" si="238"/>
        <v>0</v>
      </c>
      <c r="M1702" s="5">
        <f t="shared" si="239"/>
        <v>45458.388888888891</v>
      </c>
      <c r="N1702" s="5">
        <f t="shared" si="240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241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237"/>
        <v>0</v>
      </c>
      <c r="J1703" s="11"/>
      <c r="K1703" s="11"/>
      <c r="L1703">
        <f t="shared" si="238"/>
        <v>0</v>
      </c>
      <c r="M1703" s="5">
        <f t="shared" si="239"/>
        <v>0</v>
      </c>
      <c r="N1703" s="5">
        <f t="shared" si="240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241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>IF(J1707=0, 0, (K1707-J1707)*1440)</f>
        <v>0</v>
      </c>
      <c r="J1707" s="11"/>
      <c r="K1707" s="11"/>
      <c r="L1707">
        <f>IF(I1707&gt;0, G1707, 0)</f>
        <v>0</v>
      </c>
      <c r="M1707" s="5">
        <f>IF(I1707=0,0,A1707+J1707)</f>
        <v>0</v>
      </c>
      <c r="N1707" s="5">
        <f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242">IF(J1708=0, 0, (K1708-J1708)*1440)</f>
        <v>0</v>
      </c>
      <c r="J1708" s="11"/>
      <c r="K1708" s="11"/>
      <c r="L1708">
        <f t="shared" ref="L1708:L1771" si="243">IF(I1708&gt;0, G1708, 0)</f>
        <v>0</v>
      </c>
      <c r="M1708" s="5">
        <f t="shared" ref="M1708:M1771" si="244">IF(I1708=0,0,A1708+J1708)</f>
        <v>0</v>
      </c>
      <c r="N1708" s="5">
        <f t="shared" ref="N1708:N1771" si="245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246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242"/>
        <v>4.9999999999999822</v>
      </c>
      <c r="J1709" s="11">
        <v>0.72916666666666663</v>
      </c>
      <c r="K1709" s="11">
        <v>0.73263888888888884</v>
      </c>
      <c r="L1709">
        <f t="shared" si="243"/>
        <v>18</v>
      </c>
      <c r="M1709" s="5">
        <f t="shared" si="244"/>
        <v>45459.729166666664</v>
      </c>
      <c r="N1709" s="5">
        <f t="shared" si="245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246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242"/>
        <v>4.9999999999999822</v>
      </c>
      <c r="J1710" s="11">
        <v>0.64930555555555558</v>
      </c>
      <c r="K1710" s="11">
        <v>0.65277777777777779</v>
      </c>
      <c r="L1710">
        <f t="shared" si="243"/>
        <v>18</v>
      </c>
      <c r="M1710" s="5">
        <f t="shared" si="244"/>
        <v>45459.649305555555</v>
      </c>
      <c r="N1710" s="5">
        <f t="shared" si="245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246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242"/>
        <v>0</v>
      </c>
      <c r="J1711" s="11"/>
      <c r="K1711" s="11"/>
      <c r="L1711">
        <f t="shared" si="243"/>
        <v>0</v>
      </c>
      <c r="M1711" s="5">
        <f t="shared" si="244"/>
        <v>0</v>
      </c>
      <c r="N1711" s="5">
        <f t="shared" si="245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246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242"/>
        <v>9.9999999999999645</v>
      </c>
      <c r="J1712" s="11">
        <v>0.57986111111111116</v>
      </c>
      <c r="K1712" s="11">
        <v>0.58680555555555558</v>
      </c>
      <c r="L1712">
        <f t="shared" si="243"/>
        <v>15</v>
      </c>
      <c r="M1712" s="5">
        <f t="shared" si="244"/>
        <v>45459.579861111109</v>
      </c>
      <c r="N1712" s="5">
        <f t="shared" si="245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246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242"/>
        <v>0</v>
      </c>
      <c r="J1713" s="11"/>
      <c r="K1713" s="11"/>
      <c r="L1713">
        <f t="shared" si="243"/>
        <v>0</v>
      </c>
      <c r="M1713" s="5">
        <f t="shared" si="244"/>
        <v>0</v>
      </c>
      <c r="N1713" s="5">
        <f t="shared" si="245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246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242"/>
        <v>0</v>
      </c>
      <c r="J1714" s="11"/>
      <c r="K1714" s="11"/>
      <c r="L1714">
        <f t="shared" si="243"/>
        <v>0</v>
      </c>
      <c r="M1714" s="5">
        <f t="shared" si="244"/>
        <v>0</v>
      </c>
      <c r="N1714" s="5">
        <f t="shared" si="245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246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242"/>
        <v>0</v>
      </c>
      <c r="J1715" s="11"/>
      <c r="K1715" s="11"/>
      <c r="L1715">
        <f t="shared" si="243"/>
        <v>0</v>
      </c>
      <c r="M1715" s="5">
        <f t="shared" si="244"/>
        <v>0</v>
      </c>
      <c r="N1715" s="5">
        <f t="shared" si="245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246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242"/>
        <v>0</v>
      </c>
      <c r="J1716" s="11">
        <v>0.63541666666666663</v>
      </c>
      <c r="K1716" s="11">
        <v>0.63541666666666663</v>
      </c>
      <c r="L1716">
        <f t="shared" si="243"/>
        <v>0</v>
      </c>
      <c r="M1716" s="5">
        <f t="shared" si="244"/>
        <v>0</v>
      </c>
      <c r="N1716" s="5">
        <f t="shared" si="245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246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242"/>
        <v>0</v>
      </c>
      <c r="J1717" s="11"/>
      <c r="K1717" s="11"/>
      <c r="L1717">
        <f t="shared" si="243"/>
        <v>0</v>
      </c>
      <c r="M1717" s="5">
        <f t="shared" si="244"/>
        <v>0</v>
      </c>
      <c r="N1717" s="5">
        <f t="shared" si="245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246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242"/>
        <v>0</v>
      </c>
      <c r="J1718" s="11"/>
      <c r="K1718" s="11"/>
      <c r="L1718">
        <f t="shared" si="243"/>
        <v>0</v>
      </c>
      <c r="M1718" s="5">
        <f t="shared" si="244"/>
        <v>0</v>
      </c>
      <c r="N1718" s="5">
        <f t="shared" si="245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246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242"/>
        <v>90</v>
      </c>
      <c r="J1719" s="11">
        <v>0.375</v>
      </c>
      <c r="K1719" s="11">
        <v>0.4375</v>
      </c>
      <c r="L1719">
        <f t="shared" si="243"/>
        <v>5</v>
      </c>
      <c r="M1719" s="5">
        <f t="shared" si="244"/>
        <v>45459.375</v>
      </c>
      <c r="N1719" s="5">
        <f t="shared" si="245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246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242"/>
        <v>9.9999999999999645</v>
      </c>
      <c r="J1720" s="11">
        <v>0.5</v>
      </c>
      <c r="K1720" s="11">
        <v>0.50694444444444442</v>
      </c>
      <c r="L1720">
        <f t="shared" si="243"/>
        <v>5</v>
      </c>
      <c r="M1720" s="5">
        <f t="shared" si="244"/>
        <v>45459.5</v>
      </c>
      <c r="N1720" s="5">
        <f t="shared" si="245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246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242"/>
        <v>15.000000000000107</v>
      </c>
      <c r="J1721" s="11">
        <v>0.66319444444444442</v>
      </c>
      <c r="K1721" s="11">
        <v>0.67361111111111116</v>
      </c>
      <c r="L1721">
        <f t="shared" si="243"/>
        <v>5</v>
      </c>
      <c r="M1721" s="5">
        <f t="shared" si="244"/>
        <v>45459.663194444445</v>
      </c>
      <c r="N1721" s="5">
        <f t="shared" si="245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246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242"/>
        <v>320</v>
      </c>
      <c r="J1722" s="11">
        <v>0.77083333333333337</v>
      </c>
      <c r="K1722" s="11">
        <v>0.99305555555555558</v>
      </c>
      <c r="L1722">
        <f t="shared" si="243"/>
        <v>5</v>
      </c>
      <c r="M1722" s="5">
        <f t="shared" si="244"/>
        <v>45459.770833333336</v>
      </c>
      <c r="N1722" s="5">
        <f t="shared" si="245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246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242"/>
        <v>0</v>
      </c>
      <c r="J1723" s="11"/>
      <c r="K1723" s="11"/>
      <c r="L1723">
        <f t="shared" si="243"/>
        <v>0</v>
      </c>
      <c r="M1723" s="5">
        <f t="shared" si="244"/>
        <v>0</v>
      </c>
      <c r="N1723" s="5">
        <f t="shared" si="245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246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242"/>
        <v>40.000000000000014</v>
      </c>
      <c r="J1724" s="11">
        <v>0.69097222222222221</v>
      </c>
      <c r="K1724" s="11">
        <v>0.71875</v>
      </c>
      <c r="L1724">
        <f t="shared" si="243"/>
        <v>4</v>
      </c>
      <c r="M1724" s="5">
        <f t="shared" si="244"/>
        <v>45459.690972222219</v>
      </c>
      <c r="N1724" s="5">
        <f t="shared" si="245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246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242"/>
        <v>0</v>
      </c>
      <c r="J1725" s="11"/>
      <c r="K1725" s="11"/>
      <c r="L1725">
        <f t="shared" si="243"/>
        <v>0</v>
      </c>
      <c r="M1725" s="5">
        <f t="shared" si="244"/>
        <v>0</v>
      </c>
      <c r="N1725" s="5">
        <f t="shared" si="245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246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242"/>
        <v>0</v>
      </c>
      <c r="L1726">
        <f t="shared" si="243"/>
        <v>0</v>
      </c>
      <c r="M1726" s="5">
        <f t="shared" si="244"/>
        <v>0</v>
      </c>
      <c r="N1726" s="5">
        <f t="shared" si="245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246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242"/>
        <v>0</v>
      </c>
      <c r="J1727" s="11"/>
      <c r="K1727" s="11"/>
      <c r="L1727">
        <f t="shared" si="243"/>
        <v>0</v>
      </c>
      <c r="M1727" s="5">
        <f t="shared" si="244"/>
        <v>0</v>
      </c>
      <c r="N1727" s="5">
        <f t="shared" si="245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246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242"/>
        <v>20.000000000000007</v>
      </c>
      <c r="J1728" s="11">
        <v>0.44097222222222221</v>
      </c>
      <c r="K1728" s="11">
        <v>0.4548611111111111</v>
      </c>
      <c r="L1728">
        <f t="shared" si="243"/>
        <v>4</v>
      </c>
      <c r="M1728" s="5">
        <f t="shared" si="244"/>
        <v>45459.440972222219</v>
      </c>
      <c r="N1728" s="5">
        <f t="shared" si="245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246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242"/>
        <v>64.999999999999929</v>
      </c>
      <c r="J1729" s="11">
        <v>0.58680555555555558</v>
      </c>
      <c r="K1729" s="11">
        <v>0.63194444444444442</v>
      </c>
      <c r="L1729">
        <f t="shared" si="243"/>
        <v>4</v>
      </c>
      <c r="M1729" s="5">
        <f t="shared" si="244"/>
        <v>45459.586805555555</v>
      </c>
      <c r="N1729" s="5">
        <f t="shared" si="245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246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242"/>
        <v>24.999999999999911</v>
      </c>
      <c r="J1730" s="11">
        <v>0.64583333333333337</v>
      </c>
      <c r="K1730" s="11">
        <v>0.66319444444444442</v>
      </c>
      <c r="L1730">
        <f t="shared" si="243"/>
        <v>4</v>
      </c>
      <c r="M1730" s="5">
        <f t="shared" si="244"/>
        <v>45459.645833333336</v>
      </c>
      <c r="N1730" s="5">
        <f t="shared" si="245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246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242"/>
        <v>0</v>
      </c>
      <c r="J1731" s="11"/>
      <c r="K1731" s="11"/>
      <c r="L1731">
        <f t="shared" si="243"/>
        <v>0</v>
      </c>
      <c r="M1731" s="5">
        <f t="shared" si="244"/>
        <v>0</v>
      </c>
      <c r="N1731" s="5">
        <f t="shared" si="245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246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242"/>
        <v>0</v>
      </c>
      <c r="J1732" s="11"/>
      <c r="K1732" s="11"/>
      <c r="L1732">
        <f t="shared" si="243"/>
        <v>0</v>
      </c>
      <c r="M1732" s="5">
        <f t="shared" si="244"/>
        <v>0</v>
      </c>
      <c r="N1732" s="5">
        <f t="shared" si="245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246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242"/>
        <v>0</v>
      </c>
      <c r="J1733" s="11"/>
      <c r="K1733" s="11"/>
      <c r="L1733">
        <f t="shared" si="243"/>
        <v>0</v>
      </c>
      <c r="M1733" s="5">
        <f t="shared" si="244"/>
        <v>0</v>
      </c>
      <c r="N1733" s="5">
        <f t="shared" si="245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246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242"/>
        <v>0</v>
      </c>
      <c r="L1734">
        <f t="shared" si="243"/>
        <v>0</v>
      </c>
      <c r="M1734" s="5">
        <f t="shared" si="244"/>
        <v>0</v>
      </c>
      <c r="N1734" s="5">
        <f t="shared" si="245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246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242"/>
        <v>0</v>
      </c>
      <c r="J1735" s="11"/>
      <c r="K1735" s="11"/>
      <c r="L1735">
        <f t="shared" si="243"/>
        <v>0</v>
      </c>
      <c r="M1735" s="5">
        <f t="shared" si="244"/>
        <v>0</v>
      </c>
      <c r="N1735" s="5">
        <f t="shared" si="245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246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242"/>
        <v>0</v>
      </c>
      <c r="J1736" s="11"/>
      <c r="K1736" s="11"/>
      <c r="L1736">
        <f t="shared" si="243"/>
        <v>0</v>
      </c>
      <c r="M1736" s="5">
        <f t="shared" si="244"/>
        <v>0</v>
      </c>
      <c r="N1736" s="5">
        <f t="shared" si="245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246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242"/>
        <v>0</v>
      </c>
      <c r="J1737" s="11"/>
      <c r="K1737" s="11"/>
      <c r="L1737">
        <f t="shared" si="243"/>
        <v>0</v>
      </c>
      <c r="M1737" s="5">
        <f t="shared" si="244"/>
        <v>0</v>
      </c>
      <c r="N1737" s="5">
        <f t="shared" si="245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246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242"/>
        <v>0</v>
      </c>
      <c r="J1738" s="11"/>
      <c r="K1738" s="11"/>
      <c r="L1738">
        <f t="shared" si="243"/>
        <v>0</v>
      </c>
      <c r="M1738" s="5">
        <f t="shared" si="244"/>
        <v>0</v>
      </c>
      <c r="N1738" s="5">
        <f t="shared" si="245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246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242"/>
        <v>0</v>
      </c>
      <c r="J1739" s="11"/>
      <c r="K1739" s="11"/>
      <c r="L1739">
        <f t="shared" si="243"/>
        <v>0</v>
      </c>
      <c r="M1739" s="5">
        <f t="shared" si="244"/>
        <v>0</v>
      </c>
      <c r="N1739" s="5">
        <f t="shared" si="245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246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242"/>
        <v>20.000000000000007</v>
      </c>
      <c r="J1740" s="11">
        <v>0.4375</v>
      </c>
      <c r="K1740" s="11">
        <v>0.4513888888888889</v>
      </c>
      <c r="L1740">
        <f t="shared" si="243"/>
        <v>2</v>
      </c>
      <c r="M1740" s="5">
        <f t="shared" si="244"/>
        <v>45459.4375</v>
      </c>
      <c r="N1740" s="5">
        <f t="shared" si="245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246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242"/>
        <v>15.000000000000107</v>
      </c>
      <c r="J1741" s="11">
        <v>0.50694444444444442</v>
      </c>
      <c r="K1741" s="11">
        <v>0.51736111111111116</v>
      </c>
      <c r="L1741">
        <f t="shared" si="243"/>
        <v>2</v>
      </c>
      <c r="M1741" s="5">
        <f t="shared" si="244"/>
        <v>45459.506944444445</v>
      </c>
      <c r="N1741" s="5">
        <f t="shared" si="245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246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242"/>
        <v>0</v>
      </c>
      <c r="J1742" s="11"/>
      <c r="K1742" s="11"/>
      <c r="L1742">
        <f t="shared" si="243"/>
        <v>0</v>
      </c>
      <c r="M1742" s="5">
        <f t="shared" si="244"/>
        <v>0</v>
      </c>
      <c r="N1742" s="5">
        <f t="shared" si="245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246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242"/>
        <v>0</v>
      </c>
      <c r="J1743" s="11"/>
      <c r="K1743" s="11"/>
      <c r="L1743">
        <f t="shared" si="243"/>
        <v>0</v>
      </c>
      <c r="M1743" s="5">
        <f t="shared" si="244"/>
        <v>0</v>
      </c>
      <c r="N1743" s="5">
        <f t="shared" si="245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246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242"/>
        <v>0</v>
      </c>
      <c r="J1744" s="11"/>
      <c r="K1744" s="11"/>
      <c r="L1744">
        <f t="shared" si="243"/>
        <v>0</v>
      </c>
      <c r="M1744" s="5">
        <f t="shared" si="244"/>
        <v>0</v>
      </c>
      <c r="N1744" s="5">
        <f t="shared" si="245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246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242"/>
        <v>10.000000000000124</v>
      </c>
      <c r="J1745" s="11">
        <v>0.76388888888888884</v>
      </c>
      <c r="K1745" s="11">
        <v>0.77083333333333337</v>
      </c>
      <c r="L1745">
        <f t="shared" si="243"/>
        <v>0</v>
      </c>
      <c r="M1745" s="5">
        <f t="shared" si="244"/>
        <v>45459.763888888891</v>
      </c>
      <c r="N1745" s="5">
        <f t="shared" si="245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246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242"/>
        <v>19.999999999999929</v>
      </c>
      <c r="J1746" s="11">
        <v>0.75</v>
      </c>
      <c r="K1746" s="11">
        <v>0.76388888888888884</v>
      </c>
      <c r="L1746">
        <f t="shared" si="243"/>
        <v>0</v>
      </c>
      <c r="M1746" s="5">
        <f t="shared" si="244"/>
        <v>45459.75</v>
      </c>
      <c r="N1746" s="5">
        <f t="shared" si="245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246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242"/>
        <v>15.000000000000027</v>
      </c>
      <c r="J1747" s="11">
        <v>0.3888888888888889</v>
      </c>
      <c r="K1747" s="11">
        <v>0.39930555555555558</v>
      </c>
      <c r="L1747">
        <f t="shared" si="243"/>
        <v>0</v>
      </c>
      <c r="M1747" s="5">
        <f t="shared" si="244"/>
        <v>45459.388888888891</v>
      </c>
      <c r="N1747" s="5">
        <f t="shared" si="245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246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242"/>
        <v>9.9999999999999645</v>
      </c>
      <c r="J1748" s="11">
        <v>0.60069444444444442</v>
      </c>
      <c r="K1748" s="11">
        <v>0.60763888888888884</v>
      </c>
      <c r="L1748">
        <f t="shared" si="243"/>
        <v>2</v>
      </c>
      <c r="M1748" s="5">
        <f t="shared" si="244"/>
        <v>45459.600694444445</v>
      </c>
      <c r="N1748" s="5">
        <f t="shared" si="245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246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242"/>
        <v>15.000000000000107</v>
      </c>
      <c r="J1749" s="11">
        <v>0.63541666666666663</v>
      </c>
      <c r="K1749" s="11">
        <v>0.64583333333333337</v>
      </c>
      <c r="L1749">
        <f t="shared" si="243"/>
        <v>2</v>
      </c>
      <c r="M1749" s="5">
        <f t="shared" si="244"/>
        <v>45459.635416666664</v>
      </c>
      <c r="N1749" s="5">
        <f t="shared" si="245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246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242"/>
        <v>0</v>
      </c>
      <c r="J1750" s="11"/>
      <c r="K1750" s="11"/>
      <c r="L1750">
        <f t="shared" si="243"/>
        <v>0</v>
      </c>
      <c r="M1750" s="5">
        <f t="shared" si="244"/>
        <v>0</v>
      </c>
      <c r="N1750" s="5">
        <f t="shared" si="245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246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242"/>
        <v>0</v>
      </c>
      <c r="J1751" s="11"/>
      <c r="K1751" s="11"/>
      <c r="L1751">
        <f t="shared" si="243"/>
        <v>0</v>
      </c>
      <c r="M1751" s="5">
        <f t="shared" si="244"/>
        <v>0</v>
      </c>
      <c r="N1751" s="5">
        <f t="shared" si="245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246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242"/>
        <v>0</v>
      </c>
      <c r="J1752" s="11"/>
      <c r="K1752" s="11"/>
      <c r="L1752">
        <f t="shared" si="243"/>
        <v>0</v>
      </c>
      <c r="M1752" s="5">
        <f t="shared" si="244"/>
        <v>0</v>
      </c>
      <c r="N1752" s="5">
        <f t="shared" si="245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246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242"/>
        <v>4.9999999999999822</v>
      </c>
      <c r="J1753" s="11">
        <v>0.46527777777777779</v>
      </c>
      <c r="K1753" s="11">
        <v>0.46875</v>
      </c>
      <c r="L1753">
        <f t="shared" si="243"/>
        <v>18</v>
      </c>
      <c r="M1753" s="5">
        <f t="shared" si="244"/>
        <v>45460.465277777781</v>
      </c>
      <c r="N1753" s="5">
        <f t="shared" si="245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246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242"/>
        <v>0</v>
      </c>
      <c r="J1754" s="11"/>
      <c r="K1754" s="11"/>
      <c r="L1754">
        <f t="shared" si="243"/>
        <v>0</v>
      </c>
      <c r="M1754" s="5">
        <f t="shared" si="244"/>
        <v>0</v>
      </c>
      <c r="N1754" s="5">
        <f t="shared" si="245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246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242"/>
        <v>10.000000000000044</v>
      </c>
      <c r="J1755" s="11">
        <v>0.45833333333333331</v>
      </c>
      <c r="K1755" s="11">
        <v>0.46527777777777779</v>
      </c>
      <c r="L1755">
        <f t="shared" si="243"/>
        <v>15</v>
      </c>
      <c r="M1755" s="5">
        <f t="shared" si="244"/>
        <v>45460.458333333336</v>
      </c>
      <c r="N1755" s="5">
        <f t="shared" si="245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246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242"/>
        <v>4.9999999999999822</v>
      </c>
      <c r="J1756" s="11">
        <v>0.59375</v>
      </c>
      <c r="K1756" s="11">
        <v>0.59722222222222221</v>
      </c>
      <c r="L1756">
        <f t="shared" si="243"/>
        <v>12</v>
      </c>
      <c r="M1756" s="5">
        <f t="shared" si="244"/>
        <v>45460.59375</v>
      </c>
      <c r="N1756" s="5">
        <f t="shared" si="245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246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242"/>
        <v>0</v>
      </c>
      <c r="J1757" s="11"/>
      <c r="K1757" s="11"/>
      <c r="L1757">
        <f t="shared" si="243"/>
        <v>0</v>
      </c>
      <c r="M1757" s="5">
        <f t="shared" si="244"/>
        <v>0</v>
      </c>
      <c r="N1757" s="5">
        <f t="shared" si="245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246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242"/>
        <v>4.9999999999999822</v>
      </c>
      <c r="J1758" s="11">
        <v>0.51736111111111116</v>
      </c>
      <c r="K1758" s="11">
        <v>0.52083333333333337</v>
      </c>
      <c r="L1758">
        <f t="shared" si="243"/>
        <v>6</v>
      </c>
      <c r="M1758" s="5">
        <f t="shared" si="244"/>
        <v>45460.517361111109</v>
      </c>
      <c r="N1758" s="5">
        <f t="shared" si="245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246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242"/>
        <v>0</v>
      </c>
      <c r="J1759" s="11"/>
      <c r="K1759" s="11"/>
      <c r="L1759">
        <f t="shared" si="243"/>
        <v>0</v>
      </c>
      <c r="M1759" s="5">
        <f t="shared" si="244"/>
        <v>0</v>
      </c>
      <c r="N1759" s="5">
        <f t="shared" si="245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246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242"/>
        <v>0</v>
      </c>
      <c r="J1760" s="11"/>
      <c r="K1760" s="11"/>
      <c r="L1760">
        <f t="shared" si="243"/>
        <v>0</v>
      </c>
      <c r="M1760" s="5">
        <f t="shared" si="244"/>
        <v>0</v>
      </c>
      <c r="N1760" s="5">
        <f t="shared" si="245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246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242"/>
        <v>15.000000000000107</v>
      </c>
      <c r="J1761" s="11">
        <v>0.50694444444444442</v>
      </c>
      <c r="K1761" s="11">
        <v>0.51736111111111116</v>
      </c>
      <c r="L1761">
        <f t="shared" si="243"/>
        <v>6</v>
      </c>
      <c r="M1761" s="5">
        <f t="shared" si="244"/>
        <v>45460.506944444445</v>
      </c>
      <c r="N1761" s="5">
        <f t="shared" si="245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246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242"/>
        <v>0</v>
      </c>
      <c r="J1762" s="11"/>
      <c r="K1762" s="11"/>
      <c r="L1762">
        <f t="shared" si="243"/>
        <v>0</v>
      </c>
      <c r="M1762" s="5">
        <f t="shared" si="244"/>
        <v>0</v>
      </c>
      <c r="N1762" s="5">
        <f t="shared" si="245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246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242"/>
        <v>50.000000000000064</v>
      </c>
      <c r="J1763" s="11">
        <v>0.31944444444444442</v>
      </c>
      <c r="K1763" s="11">
        <v>0.35416666666666669</v>
      </c>
      <c r="L1763">
        <f t="shared" si="243"/>
        <v>5</v>
      </c>
      <c r="M1763" s="5">
        <f t="shared" si="244"/>
        <v>45460.319444444445</v>
      </c>
      <c r="N1763" s="5">
        <f t="shared" si="245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246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242"/>
        <v>14.999999999999947</v>
      </c>
      <c r="J1764" s="11">
        <v>0.58333333333333337</v>
      </c>
      <c r="K1764" s="11">
        <v>0.59375</v>
      </c>
      <c r="L1764">
        <f t="shared" si="243"/>
        <v>5</v>
      </c>
      <c r="M1764" s="5">
        <f t="shared" si="244"/>
        <v>45460.583333333336</v>
      </c>
      <c r="N1764" s="5">
        <f t="shared" si="245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246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242"/>
        <v>64.999999999999929</v>
      </c>
      <c r="J1765" s="11">
        <v>0.68402777777777779</v>
      </c>
      <c r="K1765" s="11">
        <v>0.72916666666666663</v>
      </c>
      <c r="L1765">
        <f t="shared" si="243"/>
        <v>5</v>
      </c>
      <c r="M1765" s="5">
        <f t="shared" si="244"/>
        <v>45460.684027777781</v>
      </c>
      <c r="N1765" s="5">
        <f t="shared" si="245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246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242"/>
        <v>310</v>
      </c>
      <c r="J1766" s="11">
        <v>0.78125</v>
      </c>
      <c r="K1766" s="11">
        <v>0.99652777777777779</v>
      </c>
      <c r="L1766">
        <f t="shared" si="243"/>
        <v>5</v>
      </c>
      <c r="M1766" s="5">
        <f t="shared" si="244"/>
        <v>45460.78125</v>
      </c>
      <c r="N1766" s="5">
        <f t="shared" si="245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246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242"/>
        <v>0</v>
      </c>
      <c r="J1767" s="11"/>
      <c r="K1767" s="11"/>
      <c r="L1767">
        <f t="shared" si="243"/>
        <v>0</v>
      </c>
      <c r="M1767" s="5">
        <f t="shared" si="244"/>
        <v>0</v>
      </c>
      <c r="N1767" s="5">
        <f t="shared" si="245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246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242"/>
        <v>0</v>
      </c>
      <c r="J1768" s="11"/>
      <c r="K1768" s="11"/>
      <c r="L1768">
        <f t="shared" si="243"/>
        <v>0</v>
      </c>
      <c r="M1768" s="5">
        <f t="shared" si="244"/>
        <v>0</v>
      </c>
      <c r="N1768" s="5">
        <f t="shared" si="245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246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242"/>
        <v>0</v>
      </c>
      <c r="J1769" s="11"/>
      <c r="K1769" s="11"/>
      <c r="L1769">
        <f t="shared" si="243"/>
        <v>0</v>
      </c>
      <c r="M1769" s="5">
        <f t="shared" si="244"/>
        <v>0</v>
      </c>
      <c r="N1769" s="5">
        <f t="shared" si="245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246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242"/>
        <v>0</v>
      </c>
      <c r="L1770">
        <f t="shared" si="243"/>
        <v>0</v>
      </c>
      <c r="M1770" s="5">
        <f t="shared" si="244"/>
        <v>0</v>
      </c>
      <c r="N1770" s="5">
        <f t="shared" si="245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246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242"/>
        <v>0</v>
      </c>
      <c r="J1771" s="11"/>
      <c r="K1771" s="11"/>
      <c r="L1771">
        <f t="shared" si="243"/>
        <v>0</v>
      </c>
      <c r="M1771" s="5">
        <f t="shared" si="244"/>
        <v>0</v>
      </c>
      <c r="N1771" s="5">
        <f t="shared" si="245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246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247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248">IF(I1772&gt;0, G1772, 0)</f>
        <v>4</v>
      </c>
      <c r="M1772" s="5">
        <f t="shared" ref="M1772:M1835" si="249">IF(I1772=0,0,A1772+J1772)</f>
        <v>45460.5625</v>
      </c>
      <c r="N1772" s="5">
        <f t="shared" ref="N1772:N1835" si="250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251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247"/>
        <v>90</v>
      </c>
      <c r="J1773" s="11">
        <v>0.59375</v>
      </c>
      <c r="K1773" s="11">
        <v>0.65625</v>
      </c>
      <c r="L1773">
        <f t="shared" si="248"/>
        <v>4</v>
      </c>
      <c r="M1773" s="5">
        <f t="shared" si="249"/>
        <v>45460.59375</v>
      </c>
      <c r="N1773" s="5">
        <f t="shared" si="250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251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247"/>
        <v>29.999999999999893</v>
      </c>
      <c r="J1774" s="11">
        <v>0.80555555555555558</v>
      </c>
      <c r="K1774" s="11">
        <v>0.82638888888888884</v>
      </c>
      <c r="L1774">
        <f t="shared" si="248"/>
        <v>4</v>
      </c>
      <c r="M1774" s="5">
        <f t="shared" si="249"/>
        <v>45460.805555555555</v>
      </c>
      <c r="N1774" s="5">
        <f t="shared" si="250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251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247"/>
        <v>0</v>
      </c>
      <c r="J1775" s="11"/>
      <c r="K1775" s="11"/>
      <c r="L1775">
        <f t="shared" si="248"/>
        <v>0</v>
      </c>
      <c r="M1775" s="5">
        <f t="shared" si="249"/>
        <v>0</v>
      </c>
      <c r="N1775" s="5">
        <f t="shared" si="250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251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247"/>
        <v>0</v>
      </c>
      <c r="J1776" s="11"/>
      <c r="K1776" s="11"/>
      <c r="L1776">
        <f t="shared" si="248"/>
        <v>0</v>
      </c>
      <c r="M1776" s="5">
        <f t="shared" si="249"/>
        <v>0</v>
      </c>
      <c r="N1776" s="5">
        <f t="shared" si="250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251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247"/>
        <v>0</v>
      </c>
      <c r="J1777" s="11"/>
      <c r="K1777" s="11"/>
      <c r="L1777">
        <f t="shared" si="248"/>
        <v>0</v>
      </c>
      <c r="M1777" s="5">
        <f t="shared" si="249"/>
        <v>0</v>
      </c>
      <c r="N1777" s="5">
        <f t="shared" si="250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251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247"/>
        <v>0</v>
      </c>
      <c r="L1778">
        <f t="shared" si="248"/>
        <v>0</v>
      </c>
      <c r="M1778" s="5">
        <f t="shared" si="249"/>
        <v>0</v>
      </c>
      <c r="N1778" s="5">
        <f t="shared" si="250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251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247"/>
        <v>0</v>
      </c>
      <c r="J1779" s="11"/>
      <c r="K1779" s="11"/>
      <c r="L1779">
        <f t="shared" si="248"/>
        <v>0</v>
      </c>
      <c r="M1779" s="5">
        <f t="shared" si="249"/>
        <v>0</v>
      </c>
      <c r="N1779" s="5">
        <f t="shared" si="250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251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247"/>
        <v>0</v>
      </c>
      <c r="J1780" s="11"/>
      <c r="K1780" s="11"/>
      <c r="L1780">
        <f t="shared" si="248"/>
        <v>0</v>
      </c>
      <c r="M1780" s="5">
        <f t="shared" si="249"/>
        <v>0</v>
      </c>
      <c r="N1780" s="5">
        <f t="shared" si="250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251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247"/>
        <v>0</v>
      </c>
      <c r="J1781" s="11"/>
      <c r="K1781" s="11"/>
      <c r="L1781">
        <f t="shared" si="248"/>
        <v>0</v>
      </c>
      <c r="M1781" s="5">
        <f t="shared" si="249"/>
        <v>0</v>
      </c>
      <c r="N1781" s="5">
        <f t="shared" si="250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251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247"/>
        <v>14.999999999999947</v>
      </c>
      <c r="J1782" s="11">
        <v>0.44791666666666669</v>
      </c>
      <c r="K1782" s="11">
        <v>0.45833333333333331</v>
      </c>
      <c r="L1782">
        <f t="shared" si="248"/>
        <v>3</v>
      </c>
      <c r="M1782" s="5">
        <f t="shared" si="249"/>
        <v>45460.447916666664</v>
      </c>
      <c r="N1782" s="5">
        <f t="shared" si="250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251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247"/>
        <v>10.000000000000044</v>
      </c>
      <c r="J1783" s="11">
        <v>0.44097222222222221</v>
      </c>
      <c r="K1783" s="11">
        <v>0.44791666666666669</v>
      </c>
      <c r="L1783">
        <f t="shared" si="248"/>
        <v>3</v>
      </c>
      <c r="M1783" s="5">
        <f t="shared" si="249"/>
        <v>45460.440972222219</v>
      </c>
      <c r="N1783" s="5">
        <f t="shared" si="250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251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247"/>
        <v>24.999999999999993</v>
      </c>
      <c r="J1784" s="11">
        <v>0.47222222222222221</v>
      </c>
      <c r="K1784" s="11">
        <v>0.48958333333333331</v>
      </c>
      <c r="L1784">
        <f t="shared" si="248"/>
        <v>3</v>
      </c>
      <c r="M1784" s="5">
        <f t="shared" si="249"/>
        <v>45460.472222222219</v>
      </c>
      <c r="N1784" s="5">
        <f t="shared" si="250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251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247"/>
        <v>0</v>
      </c>
      <c r="J1785" s="11"/>
      <c r="K1785" s="11"/>
      <c r="L1785">
        <f t="shared" si="248"/>
        <v>0</v>
      </c>
      <c r="M1785" s="5">
        <f t="shared" si="249"/>
        <v>0</v>
      </c>
      <c r="N1785" s="5">
        <f t="shared" si="250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251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247"/>
        <v>0</v>
      </c>
      <c r="J1786" s="11"/>
      <c r="K1786" s="11"/>
      <c r="L1786">
        <f t="shared" si="248"/>
        <v>0</v>
      </c>
      <c r="M1786" s="5">
        <f t="shared" si="249"/>
        <v>0</v>
      </c>
      <c r="N1786" s="5">
        <f t="shared" si="250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251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247"/>
        <v>0</v>
      </c>
      <c r="J1787" s="11"/>
      <c r="K1787" s="11"/>
      <c r="L1787">
        <f t="shared" si="248"/>
        <v>0</v>
      </c>
      <c r="M1787" s="5">
        <f t="shared" si="249"/>
        <v>0</v>
      </c>
      <c r="N1787" s="5">
        <f t="shared" si="250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251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247"/>
        <v>0</v>
      </c>
      <c r="J1788" s="11"/>
      <c r="K1788" s="11"/>
      <c r="L1788">
        <f t="shared" si="248"/>
        <v>0</v>
      </c>
      <c r="M1788" s="5">
        <f t="shared" si="249"/>
        <v>0</v>
      </c>
      <c r="N1788" s="5">
        <f t="shared" si="250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251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247"/>
        <v>0</v>
      </c>
      <c r="J1789" s="11"/>
      <c r="K1789" s="11"/>
      <c r="L1789">
        <f t="shared" si="248"/>
        <v>0</v>
      </c>
      <c r="M1789" s="5">
        <f t="shared" si="249"/>
        <v>0</v>
      </c>
      <c r="N1789" s="5">
        <f t="shared" si="250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251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247"/>
        <v>0</v>
      </c>
      <c r="J1790" s="11"/>
      <c r="K1790" s="11"/>
      <c r="L1790">
        <f t="shared" si="248"/>
        <v>0</v>
      </c>
      <c r="M1790" s="5">
        <f t="shared" si="249"/>
        <v>0</v>
      </c>
      <c r="N1790" s="5">
        <f t="shared" si="250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251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247"/>
        <v>19.999999999999929</v>
      </c>
      <c r="J1791" s="11">
        <v>0.49305555555555558</v>
      </c>
      <c r="K1791" s="11">
        <v>0.50694444444444442</v>
      </c>
      <c r="L1791">
        <f t="shared" si="248"/>
        <v>2</v>
      </c>
      <c r="M1791" s="5">
        <f t="shared" si="249"/>
        <v>45460.493055555555</v>
      </c>
      <c r="N1791" s="5">
        <f t="shared" si="250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251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247"/>
        <v>15.000000000000107</v>
      </c>
      <c r="J1792" s="11">
        <v>0.53819444444444442</v>
      </c>
      <c r="K1792" s="11">
        <v>0.54861111111111116</v>
      </c>
      <c r="L1792">
        <f t="shared" si="248"/>
        <v>0</v>
      </c>
      <c r="M1792" s="5">
        <f t="shared" si="249"/>
        <v>45460.538194444445</v>
      </c>
      <c r="N1792" s="5">
        <f t="shared" si="250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251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247"/>
        <v>9.9999999999999645</v>
      </c>
      <c r="J1793" s="11">
        <v>0.74652777777777779</v>
      </c>
      <c r="K1793" s="11">
        <v>0.75347222222222221</v>
      </c>
      <c r="L1793">
        <f t="shared" si="248"/>
        <v>0</v>
      </c>
      <c r="M1793" s="5">
        <f t="shared" si="249"/>
        <v>45460.746527777781</v>
      </c>
      <c r="N1793" s="5">
        <f t="shared" si="250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251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247"/>
        <v>14.999999999999947</v>
      </c>
      <c r="J1794" s="11">
        <v>0.73611111111111116</v>
      </c>
      <c r="K1794" s="11">
        <v>0.74652777777777779</v>
      </c>
      <c r="L1794">
        <f t="shared" si="248"/>
        <v>0</v>
      </c>
      <c r="M1794" s="5">
        <f t="shared" si="249"/>
        <v>45460.736111111109</v>
      </c>
      <c r="N1794" s="5">
        <f t="shared" si="250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251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247"/>
        <v>5.0000000000000622</v>
      </c>
      <c r="J1795" s="11">
        <v>0.33333333333333331</v>
      </c>
      <c r="K1795" s="11">
        <v>0.33680555555555558</v>
      </c>
      <c r="L1795">
        <f t="shared" si="248"/>
        <v>0</v>
      </c>
      <c r="M1795" s="5">
        <f t="shared" si="249"/>
        <v>45460.333333333336</v>
      </c>
      <c r="N1795" s="5">
        <f t="shared" si="250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251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247"/>
        <v>0</v>
      </c>
      <c r="J1796" s="11"/>
      <c r="K1796" s="11"/>
      <c r="L1796">
        <f t="shared" si="248"/>
        <v>0</v>
      </c>
      <c r="M1796" s="5">
        <f t="shared" si="249"/>
        <v>0</v>
      </c>
      <c r="N1796" s="5">
        <f t="shared" si="250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251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247"/>
        <v>0</v>
      </c>
      <c r="J1797" s="11"/>
      <c r="K1797" s="11"/>
      <c r="L1797">
        <f t="shared" si="248"/>
        <v>0</v>
      </c>
      <c r="M1797" s="5">
        <f t="shared" si="249"/>
        <v>0</v>
      </c>
      <c r="N1797" s="5">
        <f t="shared" si="250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251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247"/>
        <v>0</v>
      </c>
      <c r="J1798" s="11"/>
      <c r="K1798" s="11"/>
      <c r="L1798">
        <f t="shared" si="248"/>
        <v>0</v>
      </c>
      <c r="M1798" s="5">
        <f t="shared" si="249"/>
        <v>0</v>
      </c>
      <c r="N1798" s="5">
        <f t="shared" si="250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251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247"/>
        <v>10.000000000000044</v>
      </c>
      <c r="J1799" s="11">
        <v>0.45833333333333331</v>
      </c>
      <c r="K1799" s="11">
        <v>0.46527777777777779</v>
      </c>
      <c r="L1799">
        <f t="shared" si="248"/>
        <v>15</v>
      </c>
      <c r="M1799" s="5">
        <f t="shared" si="249"/>
        <v>45461.458333333336</v>
      </c>
      <c r="N1799" s="5">
        <f t="shared" si="250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251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247"/>
        <v>0</v>
      </c>
      <c r="J1800" s="11"/>
      <c r="K1800" s="11"/>
      <c r="L1800">
        <f t="shared" si="248"/>
        <v>0</v>
      </c>
      <c r="M1800" s="5">
        <f t="shared" si="249"/>
        <v>0</v>
      </c>
      <c r="N1800" s="5">
        <f t="shared" si="250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251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247"/>
        <v>0</v>
      </c>
      <c r="J1801" s="11"/>
      <c r="K1801" s="11"/>
      <c r="L1801">
        <f t="shared" si="248"/>
        <v>0</v>
      </c>
      <c r="M1801" s="5">
        <f t="shared" si="249"/>
        <v>0</v>
      </c>
      <c r="N1801" s="5">
        <f t="shared" si="250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251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247"/>
        <v>0</v>
      </c>
      <c r="J1802" s="11"/>
      <c r="K1802" s="11"/>
      <c r="L1802">
        <f t="shared" si="248"/>
        <v>0</v>
      </c>
      <c r="M1802" s="5">
        <f t="shared" si="249"/>
        <v>0</v>
      </c>
      <c r="N1802" s="5">
        <f t="shared" si="250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251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247"/>
        <v>0</v>
      </c>
      <c r="J1803" s="11"/>
      <c r="K1803" s="11"/>
      <c r="L1803">
        <f t="shared" si="248"/>
        <v>0</v>
      </c>
      <c r="M1803" s="5">
        <f t="shared" si="249"/>
        <v>0</v>
      </c>
      <c r="N1803" s="5">
        <f t="shared" si="250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251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247"/>
        <v>0</v>
      </c>
      <c r="J1804" s="11"/>
      <c r="K1804" s="11"/>
      <c r="L1804">
        <f t="shared" si="248"/>
        <v>0</v>
      </c>
      <c r="M1804" s="5">
        <f t="shared" si="249"/>
        <v>0</v>
      </c>
      <c r="N1804" s="5">
        <f t="shared" si="250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251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247"/>
        <v>150.00000000000003</v>
      </c>
      <c r="J1805" s="11">
        <v>0.3125</v>
      </c>
      <c r="K1805" s="11">
        <v>0.41666666666666669</v>
      </c>
      <c r="L1805">
        <f t="shared" si="248"/>
        <v>5</v>
      </c>
      <c r="M1805" s="5">
        <f t="shared" si="249"/>
        <v>45461.3125</v>
      </c>
      <c r="N1805" s="5">
        <f t="shared" si="250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251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247"/>
        <v>85.000000000000014</v>
      </c>
      <c r="J1806" s="11">
        <v>0.49652777777777779</v>
      </c>
      <c r="K1806" s="11">
        <v>0.55555555555555558</v>
      </c>
      <c r="L1806">
        <f t="shared" si="248"/>
        <v>5</v>
      </c>
      <c r="M1806" s="5">
        <f t="shared" si="249"/>
        <v>45461.496527777781</v>
      </c>
      <c r="N1806" s="5">
        <f t="shared" si="250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251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247"/>
        <v>340.00000000000006</v>
      </c>
      <c r="J1807" s="11">
        <v>0.72222222222222221</v>
      </c>
      <c r="K1807" s="11">
        <v>0.95833333333333337</v>
      </c>
      <c r="L1807">
        <f t="shared" si="248"/>
        <v>5</v>
      </c>
      <c r="M1807" s="5">
        <f t="shared" si="249"/>
        <v>45461.722222222219</v>
      </c>
      <c r="N1807" s="5">
        <f t="shared" si="250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251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247"/>
        <v>0</v>
      </c>
      <c r="J1808" s="11"/>
      <c r="K1808" s="11"/>
      <c r="L1808">
        <f t="shared" si="248"/>
        <v>0</v>
      </c>
      <c r="M1808" s="5">
        <f t="shared" si="249"/>
        <v>0</v>
      </c>
      <c r="N1808" s="5">
        <f t="shared" si="250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251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247"/>
        <v>0</v>
      </c>
      <c r="J1809" s="11"/>
      <c r="K1809" s="11"/>
      <c r="L1809">
        <f t="shared" si="248"/>
        <v>0</v>
      </c>
      <c r="M1809" s="5">
        <f t="shared" si="249"/>
        <v>0</v>
      </c>
      <c r="N1809" s="5">
        <f t="shared" si="250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251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247"/>
        <v>49.999999999999986</v>
      </c>
      <c r="J1810" s="11">
        <v>0.68055555555555558</v>
      </c>
      <c r="K1810" s="11">
        <v>0.71527777777777779</v>
      </c>
      <c r="L1810">
        <f t="shared" si="248"/>
        <v>4</v>
      </c>
      <c r="M1810" s="5">
        <f t="shared" si="249"/>
        <v>45461.680555555555</v>
      </c>
      <c r="N1810" s="5">
        <f t="shared" si="250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251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247"/>
        <v>0</v>
      </c>
      <c r="J1811" s="11"/>
      <c r="K1811" s="11"/>
      <c r="L1811">
        <f t="shared" si="248"/>
        <v>0</v>
      </c>
      <c r="M1811" s="5">
        <f t="shared" si="249"/>
        <v>0</v>
      </c>
      <c r="N1811" s="5">
        <f t="shared" si="250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251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247"/>
        <v>0</v>
      </c>
      <c r="L1812">
        <f t="shared" si="248"/>
        <v>0</v>
      </c>
      <c r="M1812" s="5">
        <f t="shared" si="249"/>
        <v>0</v>
      </c>
      <c r="N1812" s="5">
        <f t="shared" si="250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251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247"/>
        <v>0</v>
      </c>
      <c r="J1813" s="11"/>
      <c r="K1813" s="11"/>
      <c r="L1813">
        <f t="shared" si="248"/>
        <v>0</v>
      </c>
      <c r="M1813" s="5">
        <f t="shared" si="249"/>
        <v>0</v>
      </c>
      <c r="N1813" s="5">
        <f t="shared" si="250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251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247"/>
        <v>15.000000000000107</v>
      </c>
      <c r="J1814" s="11">
        <v>0.72569444444444442</v>
      </c>
      <c r="K1814" s="11">
        <v>0.73611111111111116</v>
      </c>
      <c r="L1814">
        <f t="shared" si="248"/>
        <v>4</v>
      </c>
      <c r="M1814" s="5">
        <f t="shared" si="249"/>
        <v>45461.725694444445</v>
      </c>
      <c r="N1814" s="5">
        <f t="shared" si="250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251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247"/>
        <v>0</v>
      </c>
      <c r="J1815" s="11"/>
      <c r="K1815" s="11"/>
      <c r="L1815">
        <f t="shared" si="248"/>
        <v>0</v>
      </c>
      <c r="M1815" s="5">
        <f t="shared" si="249"/>
        <v>0</v>
      </c>
      <c r="N1815" s="5">
        <f t="shared" si="250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251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247"/>
        <v>30.000000000000053</v>
      </c>
      <c r="J1816" s="11">
        <v>0.47569444444444442</v>
      </c>
      <c r="K1816" s="11">
        <v>0.49652777777777779</v>
      </c>
      <c r="L1816">
        <f t="shared" si="248"/>
        <v>4</v>
      </c>
      <c r="M1816" s="5">
        <f t="shared" si="249"/>
        <v>45461.475694444445</v>
      </c>
      <c r="N1816" s="5">
        <f t="shared" si="250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251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247"/>
        <v>35.000000000000036</v>
      </c>
      <c r="J1817" s="11">
        <v>0.50347222222222221</v>
      </c>
      <c r="K1817" s="11">
        <v>0.52777777777777779</v>
      </c>
      <c r="L1817">
        <f t="shared" si="248"/>
        <v>4</v>
      </c>
      <c r="M1817" s="5">
        <f t="shared" si="249"/>
        <v>45461.503472222219</v>
      </c>
      <c r="N1817" s="5">
        <f t="shared" si="250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251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247"/>
        <v>0</v>
      </c>
      <c r="J1818" s="11"/>
      <c r="K1818" s="11"/>
      <c r="L1818">
        <f t="shared" si="248"/>
        <v>0</v>
      </c>
      <c r="M1818" s="5">
        <f t="shared" si="249"/>
        <v>0</v>
      </c>
      <c r="N1818" s="5">
        <f t="shared" si="250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251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247"/>
        <v>0</v>
      </c>
      <c r="J1819" s="11"/>
      <c r="K1819" s="11"/>
      <c r="L1819">
        <f t="shared" si="248"/>
        <v>0</v>
      </c>
      <c r="M1819" s="5">
        <f t="shared" si="249"/>
        <v>0</v>
      </c>
      <c r="N1819" s="5">
        <f t="shared" si="250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251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247"/>
        <v>0</v>
      </c>
      <c r="J1820" s="11"/>
      <c r="K1820" s="11"/>
      <c r="L1820">
        <f t="shared" si="248"/>
        <v>0</v>
      </c>
      <c r="M1820" s="5">
        <f t="shared" si="249"/>
        <v>0</v>
      </c>
      <c r="N1820" s="5">
        <f t="shared" si="250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251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247"/>
        <v>0</v>
      </c>
      <c r="L1821">
        <f t="shared" si="248"/>
        <v>0</v>
      </c>
      <c r="M1821" s="5">
        <f t="shared" si="249"/>
        <v>0</v>
      </c>
      <c r="N1821" s="5">
        <f t="shared" si="250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251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247"/>
        <v>0</v>
      </c>
      <c r="J1822" s="11"/>
      <c r="K1822" s="11"/>
      <c r="L1822">
        <f t="shared" si="248"/>
        <v>0</v>
      </c>
      <c r="M1822" s="5">
        <f t="shared" si="249"/>
        <v>0</v>
      </c>
      <c r="N1822" s="5">
        <f t="shared" si="250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251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247"/>
        <v>0</v>
      </c>
      <c r="J1823" s="11"/>
      <c r="K1823" s="11"/>
      <c r="L1823">
        <f t="shared" si="248"/>
        <v>0</v>
      </c>
      <c r="M1823" s="5">
        <f t="shared" si="249"/>
        <v>0</v>
      </c>
      <c r="N1823" s="5">
        <f t="shared" si="250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251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247"/>
        <v>0</v>
      </c>
      <c r="J1824" s="11"/>
      <c r="K1824" s="11"/>
      <c r="L1824">
        <f t="shared" si="248"/>
        <v>0</v>
      </c>
      <c r="M1824" s="5">
        <f t="shared" si="249"/>
        <v>0</v>
      </c>
      <c r="N1824" s="5">
        <f t="shared" si="250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251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247"/>
        <v>0</v>
      </c>
      <c r="J1825" s="11"/>
      <c r="K1825" s="11"/>
      <c r="L1825">
        <f t="shared" si="248"/>
        <v>0</v>
      </c>
      <c r="M1825" s="5">
        <f t="shared" si="249"/>
        <v>0</v>
      </c>
      <c r="N1825" s="5">
        <f t="shared" si="250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251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247"/>
        <v>24.999999999999993</v>
      </c>
      <c r="J1826" s="11">
        <v>0.4513888888888889</v>
      </c>
      <c r="K1826" s="11">
        <v>0.46875</v>
      </c>
      <c r="L1826">
        <f t="shared" si="248"/>
        <v>2</v>
      </c>
      <c r="M1826" s="5">
        <f t="shared" si="249"/>
        <v>45461.451388888891</v>
      </c>
      <c r="N1826" s="5">
        <f t="shared" si="250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251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247"/>
        <v>0</v>
      </c>
      <c r="J1827" s="11"/>
      <c r="K1827" s="11"/>
      <c r="L1827">
        <f t="shared" si="248"/>
        <v>0</v>
      </c>
      <c r="M1827" s="5">
        <f t="shared" si="249"/>
        <v>0</v>
      </c>
      <c r="N1827" s="5">
        <f t="shared" si="250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251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247"/>
        <v>0</v>
      </c>
      <c r="J1828" s="11"/>
      <c r="K1828" s="11"/>
      <c r="L1828">
        <f t="shared" si="248"/>
        <v>0</v>
      </c>
      <c r="M1828" s="5">
        <f t="shared" si="249"/>
        <v>0</v>
      </c>
      <c r="N1828" s="5">
        <f t="shared" si="250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251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247"/>
        <v>4.9999999999999822</v>
      </c>
      <c r="J1829" s="11">
        <v>0.47222222222222221</v>
      </c>
      <c r="K1829" s="11">
        <v>0.47569444444444442</v>
      </c>
      <c r="L1829">
        <f t="shared" si="248"/>
        <v>2</v>
      </c>
      <c r="M1829" s="5">
        <f t="shared" si="249"/>
        <v>45461.472222222219</v>
      </c>
      <c r="N1829" s="5">
        <f t="shared" si="250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251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247"/>
        <v>0</v>
      </c>
      <c r="J1830" s="11"/>
      <c r="K1830" s="11"/>
      <c r="L1830">
        <f t="shared" si="248"/>
        <v>0</v>
      </c>
      <c r="M1830" s="5">
        <f t="shared" si="249"/>
        <v>0</v>
      </c>
      <c r="N1830" s="5">
        <f t="shared" si="250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251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247"/>
        <v>0</v>
      </c>
      <c r="J1831" s="11"/>
      <c r="K1831" s="11"/>
      <c r="L1831">
        <f t="shared" si="248"/>
        <v>0</v>
      </c>
      <c r="M1831" s="5">
        <f t="shared" si="249"/>
        <v>0</v>
      </c>
      <c r="N1831" s="5">
        <f t="shared" si="250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251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247"/>
        <v>0</v>
      </c>
      <c r="J1832" s="11"/>
      <c r="K1832" s="11"/>
      <c r="L1832">
        <f t="shared" si="248"/>
        <v>0</v>
      </c>
      <c r="M1832" s="5">
        <f t="shared" si="249"/>
        <v>0</v>
      </c>
      <c r="N1832" s="5">
        <f t="shared" si="250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251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247"/>
        <v>9.9999999999999645</v>
      </c>
      <c r="J1833" s="11">
        <v>0.54861111111111116</v>
      </c>
      <c r="K1833" s="11">
        <v>0.55555555555555558</v>
      </c>
      <c r="L1833">
        <f t="shared" si="248"/>
        <v>6</v>
      </c>
      <c r="M1833" s="5">
        <f t="shared" si="249"/>
        <v>45461.548611111109</v>
      </c>
      <c r="N1833" s="5">
        <f t="shared" si="250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251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247"/>
        <v>24.999999999999911</v>
      </c>
      <c r="J1834" s="11">
        <v>0.55555555555555558</v>
      </c>
      <c r="K1834" s="11">
        <v>0.57291666666666663</v>
      </c>
      <c r="L1834">
        <f t="shared" si="248"/>
        <v>3</v>
      </c>
      <c r="M1834" s="5">
        <f t="shared" si="249"/>
        <v>45461.555555555555</v>
      </c>
      <c r="N1834" s="5">
        <f t="shared" si="250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251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247"/>
        <v>10.000000000000124</v>
      </c>
      <c r="J1835" s="11">
        <v>0.57291666666666663</v>
      </c>
      <c r="K1835" s="11">
        <v>0.57986111111111116</v>
      </c>
      <c r="L1835">
        <f t="shared" si="248"/>
        <v>0</v>
      </c>
      <c r="M1835" s="5">
        <f t="shared" si="249"/>
        <v>45461.572916666664</v>
      </c>
      <c r="N1835" s="5">
        <f t="shared" si="250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251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252">IF(J1836=0, 0, (K1836-J1836)*1440)</f>
        <v>0</v>
      </c>
      <c r="J1836" s="11"/>
      <c r="K1836" s="11"/>
      <c r="L1836">
        <f t="shared" ref="L1836:L1899" si="253">IF(I1836&gt;0, G1836, 0)</f>
        <v>0</v>
      </c>
      <c r="M1836" s="5">
        <f t="shared" ref="M1836:M1899" si="254">IF(I1836=0,0,A1836+J1836)</f>
        <v>0</v>
      </c>
      <c r="N1836" s="5">
        <f t="shared" ref="N1836:N1899" si="255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256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252"/>
        <v>0</v>
      </c>
      <c r="J1837" s="11"/>
      <c r="K1837" s="11"/>
      <c r="L1837">
        <f t="shared" si="253"/>
        <v>0</v>
      </c>
      <c r="M1837" s="5">
        <f t="shared" si="254"/>
        <v>0</v>
      </c>
      <c r="N1837" s="5">
        <f t="shared" si="255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256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252"/>
        <v>0</v>
      </c>
      <c r="J1838" s="11"/>
      <c r="K1838" s="11"/>
      <c r="L1838">
        <f t="shared" si="253"/>
        <v>0</v>
      </c>
      <c r="M1838" s="5">
        <f t="shared" si="254"/>
        <v>0</v>
      </c>
      <c r="N1838" s="5">
        <f t="shared" si="255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256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252"/>
        <v>0</v>
      </c>
      <c r="J1839" s="11"/>
      <c r="K1839" s="11"/>
      <c r="L1839">
        <f t="shared" si="253"/>
        <v>0</v>
      </c>
      <c r="M1839" s="5">
        <f t="shared" si="254"/>
        <v>0</v>
      </c>
      <c r="N1839" s="5">
        <f t="shared" si="255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256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252"/>
        <v>0</v>
      </c>
      <c r="J1840" s="11"/>
      <c r="K1840" s="11"/>
      <c r="L1840">
        <f t="shared" si="253"/>
        <v>0</v>
      </c>
      <c r="M1840" s="5">
        <f t="shared" si="254"/>
        <v>0</v>
      </c>
      <c r="N1840" s="5">
        <f t="shared" si="255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256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252"/>
        <v>0</v>
      </c>
      <c r="J1841" s="11"/>
      <c r="K1841" s="11"/>
      <c r="L1841">
        <f t="shared" si="253"/>
        <v>0</v>
      </c>
      <c r="M1841" s="5">
        <f t="shared" si="254"/>
        <v>0</v>
      </c>
      <c r="N1841" s="5">
        <f t="shared" si="255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256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252"/>
        <v>9.9999999999999645</v>
      </c>
      <c r="J1842" s="11">
        <v>0.58680555555555558</v>
      </c>
      <c r="K1842" s="11">
        <v>0.59375</v>
      </c>
      <c r="L1842">
        <f t="shared" si="253"/>
        <v>15</v>
      </c>
      <c r="M1842" s="5">
        <f t="shared" si="254"/>
        <v>45462.586805555555</v>
      </c>
      <c r="N1842" s="5">
        <f t="shared" si="255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256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252"/>
        <v>0</v>
      </c>
      <c r="J1843" s="11"/>
      <c r="K1843" s="11"/>
      <c r="L1843">
        <f t="shared" si="253"/>
        <v>0</v>
      </c>
      <c r="M1843" s="5">
        <f t="shared" si="254"/>
        <v>0</v>
      </c>
      <c r="N1843" s="5">
        <f t="shared" si="255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256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252"/>
        <v>0</v>
      </c>
      <c r="J1844" s="11"/>
      <c r="K1844" s="11"/>
      <c r="L1844">
        <f t="shared" si="253"/>
        <v>0</v>
      </c>
      <c r="M1844" s="5">
        <f t="shared" si="254"/>
        <v>0</v>
      </c>
      <c r="N1844" s="5">
        <f t="shared" si="255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256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252"/>
        <v>0</v>
      </c>
      <c r="J1845" s="11"/>
      <c r="K1845" s="11"/>
      <c r="L1845">
        <f t="shared" si="253"/>
        <v>0</v>
      </c>
      <c r="M1845" s="5">
        <f t="shared" si="254"/>
        <v>0</v>
      </c>
      <c r="N1845" s="5">
        <f t="shared" si="255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256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252"/>
        <v>0</v>
      </c>
      <c r="J1846" s="11"/>
      <c r="K1846" s="11"/>
      <c r="L1846">
        <f t="shared" si="253"/>
        <v>0</v>
      </c>
      <c r="M1846" s="5">
        <f t="shared" si="254"/>
        <v>0</v>
      </c>
      <c r="N1846" s="5">
        <f t="shared" si="255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256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252"/>
        <v>0</v>
      </c>
      <c r="J1847" s="11"/>
      <c r="K1847" s="11"/>
      <c r="L1847">
        <f t="shared" si="253"/>
        <v>0</v>
      </c>
      <c r="M1847" s="5">
        <f t="shared" si="254"/>
        <v>0</v>
      </c>
      <c r="N1847" s="5">
        <f t="shared" si="255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256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252"/>
        <v>0</v>
      </c>
      <c r="J1848" s="11"/>
      <c r="K1848" s="11"/>
      <c r="L1848">
        <f t="shared" si="253"/>
        <v>0</v>
      </c>
      <c r="M1848" s="5">
        <f t="shared" si="254"/>
        <v>0</v>
      </c>
      <c r="N1848" s="5">
        <f t="shared" si="255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256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252"/>
        <v>0</v>
      </c>
      <c r="J1849" s="11"/>
      <c r="K1849" s="11"/>
      <c r="L1849">
        <f t="shared" si="253"/>
        <v>0</v>
      </c>
      <c r="M1849" s="5">
        <f t="shared" si="254"/>
        <v>0</v>
      </c>
      <c r="N1849" s="5">
        <f t="shared" si="255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256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252"/>
        <v>90</v>
      </c>
      <c r="J1850" s="11">
        <v>0.89583333333333337</v>
      </c>
      <c r="K1850" s="11">
        <v>0.95833333333333337</v>
      </c>
      <c r="L1850">
        <f t="shared" si="253"/>
        <v>5</v>
      </c>
      <c r="M1850" s="5">
        <f t="shared" si="254"/>
        <v>45462.895833333336</v>
      </c>
      <c r="N1850" s="5">
        <f t="shared" si="255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256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252"/>
        <v>0</v>
      </c>
      <c r="J1851" s="11"/>
      <c r="K1851" s="11"/>
      <c r="L1851">
        <f t="shared" si="253"/>
        <v>0</v>
      </c>
      <c r="M1851" s="5">
        <f t="shared" si="254"/>
        <v>0</v>
      </c>
      <c r="N1851" s="5">
        <f t="shared" si="255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256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252"/>
        <v>0</v>
      </c>
      <c r="J1852" s="11"/>
      <c r="K1852" s="11"/>
      <c r="L1852">
        <f t="shared" si="253"/>
        <v>0</v>
      </c>
      <c r="M1852" s="5">
        <f t="shared" si="254"/>
        <v>0</v>
      </c>
      <c r="N1852" s="5">
        <f t="shared" si="255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256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252"/>
        <v>30.000000000000053</v>
      </c>
      <c r="J1853" s="11">
        <v>0.875</v>
      </c>
      <c r="K1853" s="11">
        <v>0.89583333333333337</v>
      </c>
      <c r="L1853">
        <f t="shared" si="253"/>
        <v>4</v>
      </c>
      <c r="M1853" s="5">
        <f t="shared" si="254"/>
        <v>45462.875</v>
      </c>
      <c r="N1853" s="5">
        <f t="shared" si="255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256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252"/>
        <v>0</v>
      </c>
      <c r="J1854" s="11"/>
      <c r="K1854" s="11"/>
      <c r="L1854">
        <f t="shared" si="253"/>
        <v>0</v>
      </c>
      <c r="M1854" s="5">
        <f t="shared" si="254"/>
        <v>0</v>
      </c>
      <c r="N1854" s="5">
        <f t="shared" si="255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256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252"/>
        <v>0</v>
      </c>
      <c r="L1855">
        <f t="shared" si="253"/>
        <v>0</v>
      </c>
      <c r="M1855" s="5">
        <f t="shared" si="254"/>
        <v>0</v>
      </c>
      <c r="N1855" s="5">
        <f t="shared" si="255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256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252"/>
        <v>0</v>
      </c>
      <c r="J1856" s="11"/>
      <c r="K1856" s="11"/>
      <c r="L1856">
        <f t="shared" si="253"/>
        <v>0</v>
      </c>
      <c r="M1856" s="5">
        <f t="shared" si="254"/>
        <v>0</v>
      </c>
      <c r="N1856" s="5">
        <f t="shared" si="255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256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252"/>
        <v>0</v>
      </c>
      <c r="J1857" s="11"/>
      <c r="K1857" s="11"/>
      <c r="L1857">
        <f t="shared" si="253"/>
        <v>0</v>
      </c>
      <c r="M1857" s="5">
        <f t="shared" si="254"/>
        <v>0</v>
      </c>
      <c r="N1857" s="5">
        <f t="shared" si="255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256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252"/>
        <v>270</v>
      </c>
      <c r="J1858" s="11">
        <v>0.52083333333333337</v>
      </c>
      <c r="K1858" s="11">
        <v>0.70833333333333337</v>
      </c>
      <c r="L1858">
        <f t="shared" si="253"/>
        <v>4</v>
      </c>
      <c r="M1858" s="5">
        <f t="shared" si="254"/>
        <v>45462.520833333336</v>
      </c>
      <c r="N1858" s="5">
        <f t="shared" si="255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256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252"/>
        <v>0</v>
      </c>
      <c r="J1859" s="11"/>
      <c r="K1859" s="11"/>
      <c r="L1859">
        <f t="shared" si="253"/>
        <v>0</v>
      </c>
      <c r="M1859" s="5">
        <f t="shared" si="254"/>
        <v>0</v>
      </c>
      <c r="N1859" s="5">
        <f t="shared" si="255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256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252"/>
        <v>0</v>
      </c>
      <c r="J1860" s="11"/>
      <c r="K1860" s="11"/>
      <c r="L1860">
        <f t="shared" si="253"/>
        <v>0</v>
      </c>
      <c r="M1860" s="5">
        <f t="shared" si="254"/>
        <v>0</v>
      </c>
      <c r="N1860" s="5">
        <f t="shared" si="255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256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252"/>
        <v>0</v>
      </c>
      <c r="J1861" s="11"/>
      <c r="K1861" s="11"/>
      <c r="L1861">
        <f t="shared" si="253"/>
        <v>0</v>
      </c>
      <c r="M1861" s="5">
        <f t="shared" si="254"/>
        <v>0</v>
      </c>
      <c r="N1861" s="5">
        <f t="shared" si="255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256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252"/>
        <v>0</v>
      </c>
      <c r="J1862" s="11"/>
      <c r="K1862" s="11"/>
      <c r="L1862">
        <f t="shared" si="253"/>
        <v>0</v>
      </c>
      <c r="M1862" s="5">
        <f t="shared" si="254"/>
        <v>0</v>
      </c>
      <c r="N1862" s="5">
        <f t="shared" si="255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256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252"/>
        <v>0</v>
      </c>
      <c r="L1863">
        <f t="shared" si="253"/>
        <v>0</v>
      </c>
      <c r="M1863" s="5">
        <f t="shared" si="254"/>
        <v>0</v>
      </c>
      <c r="N1863" s="5">
        <f t="shared" si="255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256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252"/>
        <v>0</v>
      </c>
      <c r="J1864" s="11"/>
      <c r="K1864" s="11"/>
      <c r="L1864">
        <f t="shared" si="253"/>
        <v>0</v>
      </c>
      <c r="M1864" s="5">
        <f t="shared" si="254"/>
        <v>0</v>
      </c>
      <c r="N1864" s="5">
        <f t="shared" si="255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256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252"/>
        <v>0</v>
      </c>
      <c r="J1865" s="11"/>
      <c r="K1865" s="11"/>
      <c r="L1865">
        <f t="shared" si="253"/>
        <v>0</v>
      </c>
      <c r="M1865" s="5">
        <f t="shared" si="254"/>
        <v>0</v>
      </c>
      <c r="N1865" s="5">
        <f t="shared" si="255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256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252"/>
        <v>0</v>
      </c>
      <c r="J1866" s="11"/>
      <c r="K1866" s="11"/>
      <c r="L1866">
        <f t="shared" si="253"/>
        <v>0</v>
      </c>
      <c r="M1866" s="5">
        <f t="shared" si="254"/>
        <v>0</v>
      </c>
      <c r="N1866" s="5">
        <f t="shared" si="255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256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252"/>
        <v>0</v>
      </c>
      <c r="J1867" s="11"/>
      <c r="K1867" s="11"/>
      <c r="L1867">
        <f t="shared" si="253"/>
        <v>0</v>
      </c>
      <c r="M1867" s="5">
        <f t="shared" si="254"/>
        <v>0</v>
      </c>
      <c r="N1867" s="5">
        <f t="shared" si="255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256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252"/>
        <v>0</v>
      </c>
      <c r="J1868" s="11"/>
      <c r="K1868" s="11"/>
      <c r="L1868">
        <f t="shared" si="253"/>
        <v>0</v>
      </c>
      <c r="M1868" s="5">
        <f t="shared" si="254"/>
        <v>0</v>
      </c>
      <c r="N1868" s="5">
        <f t="shared" si="255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256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252"/>
        <v>0</v>
      </c>
      <c r="J1869" s="11"/>
      <c r="K1869" s="11"/>
      <c r="L1869">
        <f t="shared" si="253"/>
        <v>0</v>
      </c>
      <c r="M1869" s="5">
        <f t="shared" si="254"/>
        <v>0</v>
      </c>
      <c r="N1869" s="5">
        <f t="shared" si="255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256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252"/>
        <v>0</v>
      </c>
      <c r="J1870" s="11"/>
      <c r="K1870" s="11"/>
      <c r="L1870">
        <f t="shared" si="253"/>
        <v>0</v>
      </c>
      <c r="M1870" s="5">
        <f t="shared" si="254"/>
        <v>0</v>
      </c>
      <c r="N1870" s="5">
        <f t="shared" si="255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256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252"/>
        <v>40.000000000000014</v>
      </c>
      <c r="J1871" s="11">
        <v>0.86805555555555558</v>
      </c>
      <c r="K1871" s="11">
        <v>0.89583333333333337</v>
      </c>
      <c r="L1871">
        <f t="shared" si="253"/>
        <v>2</v>
      </c>
      <c r="M1871" s="5">
        <f t="shared" si="254"/>
        <v>45462.868055555555</v>
      </c>
      <c r="N1871" s="5">
        <f t="shared" si="255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256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252"/>
        <v>0</v>
      </c>
      <c r="J1872" s="11"/>
      <c r="K1872" s="11"/>
      <c r="L1872">
        <f t="shared" si="253"/>
        <v>0</v>
      </c>
      <c r="M1872" s="5">
        <f t="shared" si="254"/>
        <v>0</v>
      </c>
      <c r="N1872" s="5">
        <f t="shared" si="255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256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252"/>
        <v>0</v>
      </c>
      <c r="J1873" s="11"/>
      <c r="K1873" s="11"/>
      <c r="L1873">
        <f t="shared" si="253"/>
        <v>0</v>
      </c>
      <c r="M1873" s="5">
        <f t="shared" si="254"/>
        <v>0</v>
      </c>
      <c r="N1873" s="5">
        <f t="shared" si="255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256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252"/>
        <v>9.9999999999999645</v>
      </c>
      <c r="J1874" s="11">
        <v>0.4826388888888889</v>
      </c>
      <c r="K1874" s="11">
        <v>0.48958333333333331</v>
      </c>
      <c r="L1874">
        <f t="shared" si="253"/>
        <v>0</v>
      </c>
      <c r="M1874" s="5">
        <f t="shared" si="254"/>
        <v>45462.482638888891</v>
      </c>
      <c r="N1874" s="5">
        <f t="shared" si="255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256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252"/>
        <v>14.999999999999947</v>
      </c>
      <c r="J1875" s="11">
        <v>0.75</v>
      </c>
      <c r="K1875" s="11">
        <v>0.76041666666666663</v>
      </c>
      <c r="L1875">
        <f t="shared" si="253"/>
        <v>0</v>
      </c>
      <c r="M1875" s="5">
        <f t="shared" si="254"/>
        <v>45462.75</v>
      </c>
      <c r="N1875" s="5">
        <f t="shared" si="255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256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252"/>
        <v>9.9999999999999645</v>
      </c>
      <c r="J1876" s="11">
        <v>0.74305555555555558</v>
      </c>
      <c r="K1876" s="11">
        <v>0.75</v>
      </c>
      <c r="L1876">
        <f t="shared" si="253"/>
        <v>0</v>
      </c>
      <c r="M1876" s="5">
        <f t="shared" si="254"/>
        <v>45462.743055555555</v>
      </c>
      <c r="N1876" s="5">
        <f t="shared" si="255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256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252"/>
        <v>14.999999999999947</v>
      </c>
      <c r="J1877" s="11">
        <v>0.41666666666666669</v>
      </c>
      <c r="K1877" s="11">
        <v>0.42708333333333331</v>
      </c>
      <c r="L1877">
        <f t="shared" si="253"/>
        <v>0</v>
      </c>
      <c r="M1877" s="5">
        <f t="shared" si="254"/>
        <v>45462.416666666664</v>
      </c>
      <c r="N1877" s="5">
        <f t="shared" si="255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256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252"/>
        <v>60.000000000000028</v>
      </c>
      <c r="J1878" s="11">
        <v>0.4375</v>
      </c>
      <c r="K1878" s="11">
        <v>0.47916666666666669</v>
      </c>
      <c r="L1878">
        <f t="shared" si="253"/>
        <v>5</v>
      </c>
      <c r="M1878" s="5">
        <f t="shared" si="254"/>
        <v>45462.4375</v>
      </c>
      <c r="N1878" s="5">
        <f t="shared" si="255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256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252"/>
        <v>0</v>
      </c>
      <c r="J1879" s="11"/>
      <c r="K1879" s="11"/>
      <c r="L1879">
        <f t="shared" si="253"/>
        <v>0</v>
      </c>
      <c r="M1879" s="5">
        <f t="shared" si="254"/>
        <v>0</v>
      </c>
      <c r="N1879" s="5">
        <f t="shared" si="255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256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252"/>
        <v>0</v>
      </c>
      <c r="J1880" s="11"/>
      <c r="K1880" s="11"/>
      <c r="L1880">
        <f t="shared" si="253"/>
        <v>0</v>
      </c>
      <c r="M1880" s="5">
        <f t="shared" si="254"/>
        <v>0</v>
      </c>
      <c r="N1880" s="5">
        <f t="shared" si="255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256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252"/>
        <v>0</v>
      </c>
      <c r="J1881" s="11"/>
      <c r="K1881" s="11"/>
      <c r="L1881">
        <f t="shared" si="253"/>
        <v>0</v>
      </c>
      <c r="M1881" s="5">
        <f t="shared" si="254"/>
        <v>0</v>
      </c>
      <c r="N1881" s="5">
        <f t="shared" si="255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256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252"/>
        <v>0</v>
      </c>
      <c r="J1882" s="11"/>
      <c r="K1882" s="11"/>
      <c r="L1882">
        <f t="shared" si="253"/>
        <v>0</v>
      </c>
      <c r="M1882" s="5">
        <f t="shared" si="254"/>
        <v>0</v>
      </c>
      <c r="N1882" s="5">
        <f t="shared" si="255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256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252"/>
        <v>0</v>
      </c>
      <c r="J1883" s="11"/>
      <c r="K1883" s="11"/>
      <c r="L1883">
        <f t="shared" si="253"/>
        <v>0</v>
      </c>
      <c r="M1883" s="5">
        <f t="shared" si="254"/>
        <v>0</v>
      </c>
      <c r="N1883" s="5">
        <f t="shared" si="255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256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252"/>
        <v>0</v>
      </c>
      <c r="J1884" s="11"/>
      <c r="K1884" s="11"/>
      <c r="L1884">
        <f t="shared" si="253"/>
        <v>0</v>
      </c>
      <c r="M1884" s="5">
        <f t="shared" si="254"/>
        <v>0</v>
      </c>
      <c r="N1884" s="5">
        <f t="shared" si="255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256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252"/>
        <v>0</v>
      </c>
      <c r="J1885" s="11"/>
      <c r="K1885" s="11"/>
      <c r="L1885">
        <f t="shared" si="253"/>
        <v>0</v>
      </c>
      <c r="M1885" s="5">
        <f t="shared" si="254"/>
        <v>0</v>
      </c>
      <c r="N1885" s="5">
        <f t="shared" si="255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256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252"/>
        <v>0</v>
      </c>
      <c r="J1886" s="11"/>
      <c r="K1886" s="11"/>
      <c r="L1886">
        <f t="shared" si="253"/>
        <v>0</v>
      </c>
      <c r="M1886" s="5">
        <f t="shared" si="254"/>
        <v>0</v>
      </c>
      <c r="N1886" s="5">
        <f t="shared" si="255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256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252"/>
        <v>0</v>
      </c>
      <c r="J1887" s="11"/>
      <c r="K1887" s="11"/>
      <c r="L1887">
        <f t="shared" si="253"/>
        <v>0</v>
      </c>
      <c r="M1887" s="5">
        <f t="shared" si="254"/>
        <v>0</v>
      </c>
      <c r="N1887" s="5">
        <f t="shared" si="255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256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252"/>
        <v>45</v>
      </c>
      <c r="J1888" s="11">
        <v>0.3125</v>
      </c>
      <c r="K1888" s="11">
        <v>0.34375</v>
      </c>
      <c r="L1888">
        <f t="shared" si="253"/>
        <v>5</v>
      </c>
      <c r="M1888" s="5">
        <f t="shared" si="254"/>
        <v>45463.3125</v>
      </c>
      <c r="N1888" s="5">
        <f t="shared" si="255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256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252"/>
        <v>0</v>
      </c>
      <c r="J1889" s="11"/>
      <c r="K1889" s="11"/>
      <c r="L1889">
        <f t="shared" si="253"/>
        <v>0</v>
      </c>
      <c r="M1889" s="5">
        <f t="shared" si="254"/>
        <v>0</v>
      </c>
      <c r="N1889" s="5">
        <f t="shared" si="255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256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252"/>
        <v>0</v>
      </c>
      <c r="J1890" s="11"/>
      <c r="K1890" s="11"/>
      <c r="L1890">
        <f t="shared" si="253"/>
        <v>0</v>
      </c>
      <c r="M1890" s="5">
        <f t="shared" si="254"/>
        <v>0</v>
      </c>
      <c r="N1890" s="5">
        <f t="shared" si="255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256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252"/>
        <v>0</v>
      </c>
      <c r="J1891" s="11"/>
      <c r="K1891" s="11"/>
      <c r="L1891">
        <f t="shared" si="253"/>
        <v>0</v>
      </c>
      <c r="M1891" s="5">
        <f t="shared" si="254"/>
        <v>0</v>
      </c>
      <c r="N1891" s="5">
        <f t="shared" si="255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256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252"/>
        <v>0</v>
      </c>
      <c r="J1892" s="11"/>
      <c r="K1892" s="11"/>
      <c r="L1892">
        <f t="shared" si="253"/>
        <v>0</v>
      </c>
      <c r="M1892" s="5">
        <f t="shared" si="254"/>
        <v>0</v>
      </c>
      <c r="N1892" s="5">
        <f t="shared" si="255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256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252"/>
        <v>0</v>
      </c>
      <c r="J1893" s="11"/>
      <c r="K1893" s="11"/>
      <c r="L1893">
        <f t="shared" si="253"/>
        <v>0</v>
      </c>
      <c r="M1893" s="5">
        <f t="shared" si="254"/>
        <v>0</v>
      </c>
      <c r="N1893" s="5">
        <f t="shared" si="255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256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252"/>
        <v>0</v>
      </c>
      <c r="J1894" s="11"/>
      <c r="K1894" s="11"/>
      <c r="L1894">
        <f t="shared" si="253"/>
        <v>0</v>
      </c>
      <c r="M1894" s="5">
        <f t="shared" si="254"/>
        <v>0</v>
      </c>
      <c r="N1894" s="5">
        <f t="shared" si="255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256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252"/>
        <v>0</v>
      </c>
      <c r="L1895">
        <f t="shared" si="253"/>
        <v>0</v>
      </c>
      <c r="M1895" s="5">
        <f t="shared" si="254"/>
        <v>0</v>
      </c>
      <c r="N1895" s="5">
        <f t="shared" si="255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256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252"/>
        <v>0</v>
      </c>
      <c r="J1896" s="11"/>
      <c r="K1896" s="11"/>
      <c r="L1896">
        <f t="shared" si="253"/>
        <v>0</v>
      </c>
      <c r="M1896" s="5">
        <f t="shared" si="254"/>
        <v>0</v>
      </c>
      <c r="N1896" s="5">
        <f t="shared" si="255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256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252"/>
        <v>0</v>
      </c>
      <c r="J1897" s="11"/>
      <c r="K1897" s="11"/>
      <c r="L1897">
        <f t="shared" si="253"/>
        <v>0</v>
      </c>
      <c r="M1897" s="5">
        <f t="shared" si="254"/>
        <v>0</v>
      </c>
      <c r="N1897" s="5">
        <f t="shared" si="255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256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252"/>
        <v>140.00000000000006</v>
      </c>
      <c r="J1898" s="11">
        <v>0.45833333333333331</v>
      </c>
      <c r="K1898" s="11">
        <v>0.55555555555555558</v>
      </c>
      <c r="L1898">
        <f t="shared" si="253"/>
        <v>4</v>
      </c>
      <c r="M1898" s="5">
        <f t="shared" si="254"/>
        <v>45463.458333333336</v>
      </c>
      <c r="N1898" s="5">
        <f t="shared" si="255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256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252"/>
        <v>0</v>
      </c>
      <c r="J1899" s="11"/>
      <c r="K1899" s="11"/>
      <c r="L1899">
        <f t="shared" si="253"/>
        <v>0</v>
      </c>
      <c r="M1899" s="5">
        <f t="shared" si="254"/>
        <v>0</v>
      </c>
      <c r="N1899" s="5">
        <f t="shared" si="255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256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257">IF(J1900=0, 0, (K1900-J1900)*1440)</f>
        <v>0</v>
      </c>
      <c r="J1900" s="11"/>
      <c r="K1900" s="11"/>
      <c r="L1900">
        <f t="shared" ref="L1900:L1918" si="258">IF(I1900&gt;0, G1900, 0)</f>
        <v>0</v>
      </c>
      <c r="M1900" s="5">
        <f t="shared" ref="M1900:M1918" si="259">IF(I1900=0,0,A1900+J1900)</f>
        <v>0</v>
      </c>
      <c r="N1900" s="5">
        <f t="shared" ref="N1900:N1918" si="260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261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257"/>
        <v>0</v>
      </c>
      <c r="J1901" s="11"/>
      <c r="K1901" s="11"/>
      <c r="L1901">
        <f t="shared" si="258"/>
        <v>0</v>
      </c>
      <c r="M1901" s="5">
        <f t="shared" si="259"/>
        <v>0</v>
      </c>
      <c r="N1901" s="5">
        <f t="shared" si="260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261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257"/>
        <v>0</v>
      </c>
      <c r="J1902" s="11"/>
      <c r="K1902" s="11"/>
      <c r="L1902">
        <f t="shared" si="258"/>
        <v>0</v>
      </c>
      <c r="M1902" s="5">
        <f t="shared" si="259"/>
        <v>0</v>
      </c>
      <c r="N1902" s="5">
        <f t="shared" si="260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261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257"/>
        <v>0</v>
      </c>
      <c r="L1903">
        <f t="shared" si="258"/>
        <v>0</v>
      </c>
      <c r="M1903" s="5">
        <f t="shared" si="259"/>
        <v>0</v>
      </c>
      <c r="N1903" s="5">
        <f t="shared" si="260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261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257"/>
        <v>0</v>
      </c>
      <c r="J1904" s="11"/>
      <c r="K1904" s="11"/>
      <c r="L1904">
        <f t="shared" si="258"/>
        <v>0</v>
      </c>
      <c r="M1904" s="5">
        <f t="shared" si="259"/>
        <v>0</v>
      </c>
      <c r="N1904" s="5">
        <f t="shared" si="260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261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257"/>
        <v>0</v>
      </c>
      <c r="J1905" s="11"/>
      <c r="K1905" s="11"/>
      <c r="L1905">
        <f t="shared" si="258"/>
        <v>0</v>
      </c>
      <c r="M1905" s="5">
        <f t="shared" si="259"/>
        <v>0</v>
      </c>
      <c r="N1905" s="5">
        <f t="shared" si="260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261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257"/>
        <v>0</v>
      </c>
      <c r="J1906" s="11"/>
      <c r="K1906" s="11"/>
      <c r="L1906">
        <f t="shared" si="258"/>
        <v>0</v>
      </c>
      <c r="M1906" s="5">
        <f t="shared" si="259"/>
        <v>0</v>
      </c>
      <c r="N1906" s="5">
        <f t="shared" si="260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261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257"/>
        <v>0</v>
      </c>
      <c r="J1907" s="11"/>
      <c r="K1907" s="11"/>
      <c r="L1907">
        <f t="shared" si="258"/>
        <v>0</v>
      </c>
      <c r="M1907" s="5">
        <f t="shared" si="259"/>
        <v>0</v>
      </c>
      <c r="N1907" s="5">
        <f t="shared" si="260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261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257"/>
        <v>0</v>
      </c>
      <c r="J1908" s="11"/>
      <c r="K1908" s="11"/>
      <c r="L1908">
        <f t="shared" si="258"/>
        <v>0</v>
      </c>
      <c r="M1908" s="5">
        <f t="shared" si="259"/>
        <v>0</v>
      </c>
      <c r="N1908" s="5">
        <f t="shared" si="260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261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257"/>
        <v>0</v>
      </c>
      <c r="J1909" s="11"/>
      <c r="K1909" s="11"/>
      <c r="L1909">
        <f t="shared" si="258"/>
        <v>0</v>
      </c>
      <c r="M1909" s="5">
        <f t="shared" si="259"/>
        <v>0</v>
      </c>
      <c r="N1909" s="5">
        <f t="shared" si="260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261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257"/>
        <v>0</v>
      </c>
      <c r="J1910" s="11"/>
      <c r="K1910" s="11"/>
      <c r="L1910">
        <f t="shared" si="258"/>
        <v>0</v>
      </c>
      <c r="M1910" s="5">
        <f t="shared" si="259"/>
        <v>0</v>
      </c>
      <c r="N1910" s="5">
        <f t="shared" si="260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261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257"/>
        <v>0</v>
      </c>
      <c r="J1911" s="11"/>
      <c r="K1911" s="11"/>
      <c r="L1911">
        <f t="shared" si="258"/>
        <v>0</v>
      </c>
      <c r="M1911" s="5">
        <f t="shared" si="259"/>
        <v>0</v>
      </c>
      <c r="N1911" s="5">
        <f t="shared" si="260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261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257"/>
        <v>0</v>
      </c>
      <c r="J1912" s="11"/>
      <c r="K1912" s="11"/>
      <c r="L1912">
        <f t="shared" si="258"/>
        <v>0</v>
      </c>
      <c r="M1912" s="5">
        <f t="shared" si="259"/>
        <v>0</v>
      </c>
      <c r="N1912" s="5">
        <f t="shared" si="260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261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257"/>
        <v>0</v>
      </c>
      <c r="J1913" s="11"/>
      <c r="K1913" s="11"/>
      <c r="L1913">
        <f t="shared" si="258"/>
        <v>0</v>
      </c>
      <c r="M1913" s="5">
        <f t="shared" si="259"/>
        <v>0</v>
      </c>
      <c r="N1913" s="5">
        <f t="shared" si="260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261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257"/>
        <v>0</v>
      </c>
      <c r="J1914" s="11"/>
      <c r="K1914" s="11"/>
      <c r="L1914">
        <f t="shared" si="258"/>
        <v>0</v>
      </c>
      <c r="M1914" s="5">
        <f t="shared" si="259"/>
        <v>0</v>
      </c>
      <c r="N1914" s="5">
        <f t="shared" si="260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261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257"/>
        <v>0</v>
      </c>
      <c r="J1915" s="11"/>
      <c r="K1915" s="11"/>
      <c r="L1915">
        <f t="shared" si="258"/>
        <v>0</v>
      </c>
      <c r="M1915" s="5">
        <f t="shared" si="259"/>
        <v>0</v>
      </c>
      <c r="N1915" s="5">
        <f t="shared" si="260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261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257"/>
        <v>0</v>
      </c>
      <c r="J1916" s="11"/>
      <c r="K1916" s="11"/>
      <c r="L1916">
        <f t="shared" si="258"/>
        <v>0</v>
      </c>
      <c r="M1916" s="5">
        <f t="shared" si="259"/>
        <v>0</v>
      </c>
      <c r="N1916" s="5">
        <f t="shared" si="260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261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257"/>
        <v>0</v>
      </c>
      <c r="J1917" s="11"/>
      <c r="K1917" s="11"/>
      <c r="L1917">
        <f t="shared" si="258"/>
        <v>0</v>
      </c>
      <c r="M1917" s="5">
        <f t="shared" si="259"/>
        <v>0</v>
      </c>
      <c r="N1917" s="5">
        <f t="shared" si="260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261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257"/>
        <v>40.000000000000014</v>
      </c>
      <c r="J1918" s="11">
        <v>0.34722222222222221</v>
      </c>
      <c r="K1918" s="11">
        <v>0.375</v>
      </c>
      <c r="L1918">
        <f t="shared" si="258"/>
        <v>0</v>
      </c>
      <c r="M1918" s="5">
        <f t="shared" si="259"/>
        <v>45463.347222222219</v>
      </c>
      <c r="N1918" s="5">
        <f t="shared" si="260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261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262">ROUND(E1919*(1/(F1919/60)),0)</f>
        <v>15</v>
      </c>
      <c r="H1919" s="12">
        <f>F1919*(1/(G1919/60))</f>
        <v>80</v>
      </c>
      <c r="I1919" s="7">
        <f t="shared" si="257"/>
        <v>25.000000000000071</v>
      </c>
      <c r="J1919" s="11">
        <v>0.51388888888888884</v>
      </c>
      <c r="K1919" s="11">
        <v>0.53125</v>
      </c>
      <c r="L1919">
        <f>IF(I1919&gt;0, G1919, 0)</f>
        <v>15</v>
      </c>
      <c r="M1919" s="5">
        <f>IF(I1919=0,0,A1919+J1919)</f>
        <v>45537.513888888891</v>
      </c>
      <c r="N1919" s="5">
        <f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262"/>
        <v>16</v>
      </c>
      <c r="I1920" s="7">
        <f t="shared" ref="I1920:I1944" si="263">IF(J1920=0, 0, (K1920-J1920)*1440)</f>
        <v>0</v>
      </c>
      <c r="L1920">
        <f t="shared" ref="L1920:L1944" si="264">IF(I1920&gt;0, G1920, 0)</f>
        <v>0</v>
      </c>
      <c r="M1920" s="5">
        <f t="shared" ref="M1920:M1944" si="265">IF(I1920=0,0,A1920+J1920)</f>
        <v>0</v>
      </c>
      <c r="N1920" s="5">
        <f t="shared" ref="N1920:N1944" si="266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267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262"/>
        <v>12</v>
      </c>
      <c r="I1921" s="7">
        <f t="shared" si="263"/>
        <v>0</v>
      </c>
      <c r="L1921">
        <f t="shared" si="264"/>
        <v>0</v>
      </c>
      <c r="M1921" s="5">
        <f t="shared" si="265"/>
        <v>0</v>
      </c>
      <c r="N1921" s="5">
        <f t="shared" si="266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267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262"/>
        <v>12</v>
      </c>
      <c r="I1922" s="7">
        <f t="shared" si="263"/>
        <v>4.9999999999999822</v>
      </c>
      <c r="J1922" s="11">
        <v>0.53819444444444442</v>
      </c>
      <c r="K1922" s="11">
        <v>0.54166666666666663</v>
      </c>
      <c r="L1922">
        <f t="shared" si="264"/>
        <v>12</v>
      </c>
      <c r="M1922" s="5">
        <f t="shared" si="265"/>
        <v>45537.538194444445</v>
      </c>
      <c r="N1922" s="5">
        <f t="shared" si="266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267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262"/>
        <v>12</v>
      </c>
      <c r="I1923" s="7">
        <f t="shared" si="263"/>
        <v>4.9999999999999822</v>
      </c>
      <c r="J1923" s="11">
        <v>0.53125</v>
      </c>
      <c r="K1923" s="11">
        <v>0.53472222222222221</v>
      </c>
      <c r="L1923">
        <f t="shared" si="264"/>
        <v>12</v>
      </c>
      <c r="M1923" s="5">
        <f t="shared" si="265"/>
        <v>45537.53125</v>
      </c>
      <c r="N1923" s="5">
        <f t="shared" si="266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267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262"/>
        <v>12</v>
      </c>
      <c r="I1924" s="7">
        <f t="shared" si="263"/>
        <v>4.9999999999999822</v>
      </c>
      <c r="J1924" s="11">
        <v>0.53819444444444442</v>
      </c>
      <c r="K1924" s="11">
        <v>0.54166666666666663</v>
      </c>
      <c r="L1924">
        <f t="shared" si="264"/>
        <v>12</v>
      </c>
      <c r="M1924" s="5">
        <f t="shared" si="265"/>
        <v>45537.538194444445</v>
      </c>
      <c r="N1924" s="5">
        <f t="shared" si="266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267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262"/>
        <v>9</v>
      </c>
      <c r="I1925" s="7">
        <f t="shared" si="263"/>
        <v>4.9999999999999822</v>
      </c>
      <c r="J1925" s="11">
        <v>0.54861111111111116</v>
      </c>
      <c r="K1925" s="11">
        <v>0.55208333333333337</v>
      </c>
      <c r="L1925">
        <f t="shared" si="264"/>
        <v>9</v>
      </c>
      <c r="M1925" s="5">
        <f t="shared" si="265"/>
        <v>45537.548611111109</v>
      </c>
      <c r="N1925" s="5">
        <f t="shared" si="266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267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262"/>
        <v>9</v>
      </c>
      <c r="I1926" s="7">
        <f t="shared" si="263"/>
        <v>0</v>
      </c>
      <c r="J1926" s="11"/>
      <c r="K1926" s="11"/>
      <c r="L1926">
        <f t="shared" si="264"/>
        <v>0</v>
      </c>
      <c r="M1926" s="5">
        <f t="shared" si="265"/>
        <v>0</v>
      </c>
      <c r="N1926" s="5">
        <f t="shared" si="266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267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262"/>
        <v>8</v>
      </c>
      <c r="I1927" s="7">
        <f t="shared" si="263"/>
        <v>60.000000000000028</v>
      </c>
      <c r="J1927" s="11">
        <v>0.45833333333333331</v>
      </c>
      <c r="K1927" s="11">
        <v>0.5</v>
      </c>
      <c r="L1927">
        <f t="shared" si="264"/>
        <v>8</v>
      </c>
      <c r="M1927" s="5">
        <f t="shared" si="265"/>
        <v>45537.458333333336</v>
      </c>
      <c r="N1927" s="5">
        <f t="shared" si="266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267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262"/>
        <v>8</v>
      </c>
      <c r="I1928" s="7">
        <f t="shared" si="263"/>
        <v>0</v>
      </c>
      <c r="L1928">
        <f t="shared" si="264"/>
        <v>0</v>
      </c>
      <c r="M1928" s="5">
        <f t="shared" si="265"/>
        <v>0</v>
      </c>
      <c r="N1928" s="5">
        <f t="shared" si="266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267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262"/>
        <v>6</v>
      </c>
      <c r="I1929" s="7">
        <f t="shared" si="263"/>
        <v>0</v>
      </c>
      <c r="L1929">
        <f t="shared" si="264"/>
        <v>0</v>
      </c>
      <c r="M1929" s="5">
        <f t="shared" si="265"/>
        <v>0</v>
      </c>
      <c r="N1929" s="5">
        <f t="shared" si="266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267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262"/>
        <v>6</v>
      </c>
      <c r="I1930" s="7">
        <f t="shared" si="263"/>
        <v>4.9999999999999822</v>
      </c>
      <c r="J1930" s="11">
        <v>0.53472222222222221</v>
      </c>
      <c r="K1930" s="11">
        <v>0.53819444444444442</v>
      </c>
      <c r="L1930">
        <f t="shared" si="264"/>
        <v>6</v>
      </c>
      <c r="M1930" s="5">
        <f t="shared" si="265"/>
        <v>45537.534722222219</v>
      </c>
      <c r="N1930" s="5">
        <f t="shared" si="266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267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262"/>
        <v>5</v>
      </c>
      <c r="I1931" s="7">
        <f t="shared" si="263"/>
        <v>0</v>
      </c>
      <c r="L1931">
        <f t="shared" si="264"/>
        <v>0</v>
      </c>
      <c r="M1931" s="5">
        <f t="shared" si="265"/>
        <v>0</v>
      </c>
      <c r="N1931" s="5">
        <f t="shared" si="266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267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262"/>
        <v>5</v>
      </c>
      <c r="I1932" s="7">
        <f t="shared" si="263"/>
        <v>40.000000000000014</v>
      </c>
      <c r="J1932" s="11">
        <v>0.3125</v>
      </c>
      <c r="K1932" s="11">
        <v>0.34027777777777779</v>
      </c>
      <c r="L1932">
        <f t="shared" si="264"/>
        <v>5</v>
      </c>
      <c r="M1932" s="5">
        <f t="shared" si="265"/>
        <v>45537.3125</v>
      </c>
      <c r="N1932" s="5">
        <f t="shared" si="266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267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262"/>
        <v>4</v>
      </c>
      <c r="I1933" s="7">
        <f t="shared" si="263"/>
        <v>0</v>
      </c>
      <c r="L1933">
        <f t="shared" si="264"/>
        <v>0</v>
      </c>
      <c r="M1933" s="5">
        <f t="shared" si="265"/>
        <v>0</v>
      </c>
      <c r="N1933" s="5">
        <f t="shared" si="266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267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262"/>
        <v>4</v>
      </c>
      <c r="I1934" s="7">
        <f t="shared" si="263"/>
        <v>0</v>
      </c>
      <c r="L1934">
        <f t="shared" si="264"/>
        <v>0</v>
      </c>
      <c r="M1934" s="5">
        <f t="shared" si="265"/>
        <v>0</v>
      </c>
      <c r="N1934" s="5">
        <f t="shared" si="266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267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262"/>
        <v>2</v>
      </c>
      <c r="I1935" s="7">
        <f t="shared" si="263"/>
        <v>0</v>
      </c>
      <c r="L1935">
        <f t="shared" si="264"/>
        <v>0</v>
      </c>
      <c r="M1935" s="5">
        <f t="shared" si="265"/>
        <v>0</v>
      </c>
      <c r="N1935" s="5">
        <f t="shared" si="266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267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262"/>
        <v>2</v>
      </c>
      <c r="I1936" s="7">
        <f t="shared" si="263"/>
        <v>0</v>
      </c>
      <c r="L1936">
        <f t="shared" si="264"/>
        <v>0</v>
      </c>
      <c r="M1936" s="5">
        <f t="shared" si="265"/>
        <v>0</v>
      </c>
      <c r="N1936" s="5">
        <f t="shared" si="266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267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262"/>
        <v>2</v>
      </c>
      <c r="I1937" s="7">
        <f t="shared" si="263"/>
        <v>0</v>
      </c>
      <c r="L1937">
        <f t="shared" si="264"/>
        <v>0</v>
      </c>
      <c r="M1937" s="5">
        <f t="shared" si="265"/>
        <v>0</v>
      </c>
      <c r="N1937" s="5">
        <f t="shared" si="266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267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262"/>
        <v>2</v>
      </c>
      <c r="I1938" s="7">
        <f t="shared" si="263"/>
        <v>0</v>
      </c>
      <c r="L1938">
        <f t="shared" si="264"/>
        <v>0</v>
      </c>
      <c r="M1938" s="5">
        <f t="shared" si="265"/>
        <v>0</v>
      </c>
      <c r="N1938" s="5">
        <f t="shared" si="266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267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262"/>
        <v>2</v>
      </c>
      <c r="I1939" s="7">
        <f t="shared" si="263"/>
        <v>0</v>
      </c>
      <c r="L1939">
        <f t="shared" si="264"/>
        <v>0</v>
      </c>
      <c r="M1939" s="5">
        <f t="shared" si="265"/>
        <v>0</v>
      </c>
      <c r="N1939" s="5">
        <f t="shared" si="266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267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262"/>
        <v>1</v>
      </c>
      <c r="I1940" s="7">
        <f t="shared" si="263"/>
        <v>0</v>
      </c>
      <c r="L1940">
        <f t="shared" si="264"/>
        <v>0</v>
      </c>
      <c r="M1940" s="5">
        <f t="shared" si="265"/>
        <v>0</v>
      </c>
      <c r="N1940" s="5">
        <f t="shared" si="266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267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262"/>
        <v>0</v>
      </c>
      <c r="I1941" s="7">
        <f t="shared" si="263"/>
        <v>19.999999999999929</v>
      </c>
      <c r="J1941" s="11">
        <v>0.5625</v>
      </c>
      <c r="K1941" s="11">
        <v>0.57638888888888884</v>
      </c>
      <c r="L1941">
        <f t="shared" si="264"/>
        <v>0</v>
      </c>
      <c r="M1941" s="5">
        <f t="shared" si="265"/>
        <v>45537.5625</v>
      </c>
      <c r="N1941" s="5">
        <f t="shared" si="266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267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262"/>
        <v>0</v>
      </c>
      <c r="I1942" s="7">
        <f t="shared" si="263"/>
        <v>0</v>
      </c>
      <c r="L1942">
        <f t="shared" si="264"/>
        <v>0</v>
      </c>
      <c r="M1942" s="5">
        <f t="shared" si="265"/>
        <v>0</v>
      </c>
      <c r="N1942" s="5">
        <f t="shared" si="266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267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262"/>
        <v>0</v>
      </c>
      <c r="I1943" s="7">
        <f t="shared" si="263"/>
        <v>9.9999999999999645</v>
      </c>
      <c r="J1943" s="11">
        <v>0.3888888888888889</v>
      </c>
      <c r="K1943" s="11">
        <v>0.39583333333333331</v>
      </c>
      <c r="L1943">
        <f t="shared" si="264"/>
        <v>0</v>
      </c>
      <c r="M1943" s="5">
        <f t="shared" si="265"/>
        <v>45537.388888888891</v>
      </c>
      <c r="N1943" s="5">
        <f t="shared" si="266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267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262"/>
        <v>1</v>
      </c>
      <c r="I1944" s="7">
        <f t="shared" si="263"/>
        <v>14.999999999999947</v>
      </c>
      <c r="J1944" s="11">
        <v>0.58333333333333337</v>
      </c>
      <c r="K1944" s="11">
        <v>0.59375</v>
      </c>
      <c r="L1944">
        <f t="shared" si="264"/>
        <v>1</v>
      </c>
      <c r="M1944" s="5">
        <f t="shared" si="265"/>
        <v>45537.583333333336</v>
      </c>
      <c r="N1944" s="5">
        <f t="shared" si="266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267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268">ROUND(E1946*(1/(F1946/60)),0)</f>
        <v>15</v>
      </c>
      <c r="H1946" s="12">
        <f>F1946*(1/(G1946/60))</f>
        <v>80</v>
      </c>
      <c r="I1946" s="7">
        <f t="shared" ref="I1946:I1966" si="269">IF(J1946=0, 0, (K1946-J1946)*1440)</f>
        <v>0</v>
      </c>
      <c r="J1946" s="11"/>
      <c r="K1946" s="11"/>
      <c r="L1946">
        <f t="shared" ref="L1946:L1966" si="270">IF(I1946&gt;0, G1946, 0)</f>
        <v>0</v>
      </c>
      <c r="M1946" s="5">
        <f t="shared" ref="M1946:M1966" si="271">IF(I1946=0,0,A1946+J1946)</f>
        <v>0</v>
      </c>
      <c r="N1946" s="5">
        <f t="shared" ref="N1946:N1966" si="272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273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268"/>
        <v>16</v>
      </c>
      <c r="I1947" s="7">
        <f t="shared" si="269"/>
        <v>0</v>
      </c>
      <c r="L1947">
        <f t="shared" si="270"/>
        <v>0</v>
      </c>
      <c r="M1947" s="5">
        <f t="shared" si="271"/>
        <v>0</v>
      </c>
      <c r="N1947" s="5">
        <f t="shared" si="272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273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268"/>
        <v>12</v>
      </c>
      <c r="I1948" s="7">
        <f t="shared" si="269"/>
        <v>0</v>
      </c>
      <c r="L1948">
        <f t="shared" si="270"/>
        <v>0</v>
      </c>
      <c r="M1948" s="5">
        <f t="shared" si="271"/>
        <v>0</v>
      </c>
      <c r="N1948" s="5">
        <f t="shared" si="272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273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268"/>
        <v>6</v>
      </c>
      <c r="I1949" s="7">
        <f t="shared" si="269"/>
        <v>0</v>
      </c>
      <c r="J1949" s="11"/>
      <c r="K1949" s="11"/>
      <c r="L1949">
        <f t="shared" si="270"/>
        <v>0</v>
      </c>
      <c r="M1949" s="5">
        <f t="shared" si="271"/>
        <v>0</v>
      </c>
      <c r="N1949" s="5">
        <f t="shared" si="272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273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268"/>
        <v>6</v>
      </c>
      <c r="I1950" s="7">
        <f t="shared" si="269"/>
        <v>0</v>
      </c>
      <c r="J1950" s="11"/>
      <c r="K1950" s="11"/>
      <c r="L1950">
        <f t="shared" si="270"/>
        <v>0</v>
      </c>
      <c r="M1950" s="5">
        <f t="shared" si="271"/>
        <v>0</v>
      </c>
      <c r="N1950" s="5">
        <f t="shared" si="272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273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268"/>
        <v>9</v>
      </c>
      <c r="I1951" s="7">
        <f t="shared" si="269"/>
        <v>0</v>
      </c>
      <c r="J1951" s="11"/>
      <c r="K1951" s="11"/>
      <c r="L1951">
        <f t="shared" si="270"/>
        <v>0</v>
      </c>
      <c r="M1951" s="5">
        <f t="shared" si="271"/>
        <v>0</v>
      </c>
      <c r="N1951" s="5">
        <f t="shared" si="272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273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268"/>
        <v>8</v>
      </c>
      <c r="I1952" s="7">
        <f t="shared" si="269"/>
        <v>0</v>
      </c>
      <c r="J1952" s="11"/>
      <c r="K1952" s="11"/>
      <c r="L1952">
        <f t="shared" si="270"/>
        <v>0</v>
      </c>
      <c r="M1952" s="5">
        <f t="shared" si="271"/>
        <v>0</v>
      </c>
      <c r="N1952" s="5">
        <f t="shared" si="272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273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268"/>
        <v>6</v>
      </c>
      <c r="I1953" s="7">
        <f t="shared" si="269"/>
        <v>0</v>
      </c>
      <c r="L1953">
        <f t="shared" si="270"/>
        <v>0</v>
      </c>
      <c r="M1953" s="5">
        <f t="shared" si="271"/>
        <v>0</v>
      </c>
      <c r="N1953" s="5">
        <f t="shared" si="272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273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268"/>
        <v>5</v>
      </c>
      <c r="I1954" s="7">
        <f t="shared" si="269"/>
        <v>0</v>
      </c>
      <c r="L1954">
        <f t="shared" si="270"/>
        <v>0</v>
      </c>
      <c r="M1954" s="5">
        <f t="shared" si="271"/>
        <v>0</v>
      </c>
      <c r="N1954" s="5">
        <f t="shared" si="272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273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268"/>
        <v>5</v>
      </c>
      <c r="I1955" s="7">
        <f t="shared" si="269"/>
        <v>0</v>
      </c>
      <c r="J1955" s="11"/>
      <c r="K1955" s="11"/>
      <c r="L1955">
        <f t="shared" si="270"/>
        <v>0</v>
      </c>
      <c r="M1955" s="5">
        <f t="shared" si="271"/>
        <v>0</v>
      </c>
      <c r="N1955" s="5">
        <f t="shared" si="272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273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268"/>
        <v>4</v>
      </c>
      <c r="I1956" s="7">
        <f t="shared" si="269"/>
        <v>0</v>
      </c>
      <c r="L1956">
        <f t="shared" si="270"/>
        <v>0</v>
      </c>
      <c r="M1956" s="5">
        <f t="shared" si="271"/>
        <v>0</v>
      </c>
      <c r="N1956" s="5">
        <f t="shared" si="272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273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268"/>
        <v>4</v>
      </c>
      <c r="I1957" s="7">
        <f t="shared" si="269"/>
        <v>0</v>
      </c>
      <c r="L1957">
        <f t="shared" si="270"/>
        <v>0</v>
      </c>
      <c r="M1957" s="5">
        <f t="shared" si="271"/>
        <v>0</v>
      </c>
      <c r="N1957" s="5">
        <f t="shared" si="272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273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268"/>
        <v>2</v>
      </c>
      <c r="I1958" s="7">
        <f t="shared" si="269"/>
        <v>0</v>
      </c>
      <c r="L1958">
        <f t="shared" si="270"/>
        <v>0</v>
      </c>
      <c r="M1958" s="5">
        <f t="shared" si="271"/>
        <v>0</v>
      </c>
      <c r="N1958" s="5">
        <f t="shared" si="272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273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268"/>
        <v>2</v>
      </c>
      <c r="I1959" s="7">
        <f t="shared" si="269"/>
        <v>0</v>
      </c>
      <c r="L1959">
        <f t="shared" si="270"/>
        <v>0</v>
      </c>
      <c r="M1959" s="5">
        <f t="shared" si="271"/>
        <v>0</v>
      </c>
      <c r="N1959" s="5">
        <f t="shared" si="272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273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268"/>
        <v>2</v>
      </c>
      <c r="I1960" s="7">
        <f t="shared" si="269"/>
        <v>0</v>
      </c>
      <c r="L1960">
        <f t="shared" si="270"/>
        <v>0</v>
      </c>
      <c r="M1960" s="5">
        <f t="shared" si="271"/>
        <v>0</v>
      </c>
      <c r="N1960" s="5">
        <f t="shared" si="272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273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268"/>
        <v>2</v>
      </c>
      <c r="I1961" s="7">
        <f t="shared" si="269"/>
        <v>0</v>
      </c>
      <c r="L1961">
        <f t="shared" si="270"/>
        <v>0</v>
      </c>
      <c r="M1961" s="5">
        <f t="shared" si="271"/>
        <v>0</v>
      </c>
      <c r="N1961" s="5">
        <f t="shared" si="272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273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268"/>
        <v>2</v>
      </c>
      <c r="I1962" s="7">
        <f t="shared" si="269"/>
        <v>0</v>
      </c>
      <c r="L1962">
        <f t="shared" si="270"/>
        <v>0</v>
      </c>
      <c r="M1962" s="5">
        <f t="shared" si="271"/>
        <v>0</v>
      </c>
      <c r="N1962" s="5">
        <f t="shared" si="272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273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268"/>
        <v>1</v>
      </c>
      <c r="I1963" s="7">
        <f t="shared" si="269"/>
        <v>0</v>
      </c>
      <c r="L1963">
        <f t="shared" si="270"/>
        <v>0</v>
      </c>
      <c r="M1963" s="5">
        <f t="shared" si="271"/>
        <v>0</v>
      </c>
      <c r="N1963" s="5">
        <f t="shared" si="272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273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268"/>
        <v>0</v>
      </c>
      <c r="I1964" s="7">
        <f t="shared" si="269"/>
        <v>0</v>
      </c>
      <c r="J1964" s="11"/>
      <c r="K1964" s="11"/>
      <c r="L1964">
        <f t="shared" si="270"/>
        <v>0</v>
      </c>
      <c r="M1964" s="5">
        <f t="shared" si="271"/>
        <v>0</v>
      </c>
      <c r="N1964" s="5">
        <f t="shared" si="272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273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268"/>
        <v>0</v>
      </c>
      <c r="I1965" s="7">
        <f t="shared" si="269"/>
        <v>0</v>
      </c>
      <c r="L1965">
        <f t="shared" si="270"/>
        <v>0</v>
      </c>
      <c r="M1965" s="5">
        <f t="shared" si="271"/>
        <v>0</v>
      </c>
      <c r="N1965" s="5">
        <f t="shared" si="272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273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268"/>
        <v>0</v>
      </c>
      <c r="I1966" s="7">
        <f t="shared" si="269"/>
        <v>0</v>
      </c>
      <c r="J1966" s="11"/>
      <c r="K1966" s="11"/>
      <c r="L1966">
        <f t="shared" si="270"/>
        <v>0</v>
      </c>
      <c r="M1966" s="5">
        <f t="shared" si="271"/>
        <v>0</v>
      </c>
      <c r="N1966" s="5">
        <f t="shared" si="272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273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>ROUND(E1969*(1/(F1969/60)),0)</f>
        <v>15</v>
      </c>
      <c r="H1969" s="12">
        <f>F1969*(1/(G1969/60))</f>
        <v>80</v>
      </c>
      <c r="I1969" s="7">
        <f>IF(J1969=0, 0, (K1969-J1969)*1440)</f>
        <v>15.000000000000027</v>
      </c>
      <c r="J1969" s="11">
        <v>0.31597222222222221</v>
      </c>
      <c r="K1969" s="11">
        <v>0.3263888888888889</v>
      </c>
      <c r="L1969">
        <f>IF(I1969&gt;0, G1969, 0)</f>
        <v>15</v>
      </c>
      <c r="M1969" s="5">
        <f>IF(I1969=0,0,A1969+J1969)</f>
        <v>45580.315972222219</v>
      </c>
      <c r="N1969" s="5">
        <f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274">ROUND(E1970*(1/(F1970/60)),0)</f>
        <v>18</v>
      </c>
      <c r="I1970" s="7">
        <f t="shared" ref="I1970:I2013" si="275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276">IF(I1970&gt;0, G1970, 0)</f>
        <v>18</v>
      </c>
      <c r="M1970" s="5">
        <f t="shared" ref="M1970:M2013" si="277">IF(I1970=0,0,A1970+J1970)</f>
        <v>45580.920138888891</v>
      </c>
      <c r="N1970" s="5">
        <f t="shared" ref="N1970:N2013" si="278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279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274"/>
        <v>16</v>
      </c>
      <c r="I1971" s="7">
        <f t="shared" si="275"/>
        <v>0</v>
      </c>
      <c r="L1971">
        <f t="shared" si="276"/>
        <v>0</v>
      </c>
      <c r="M1971" s="5">
        <f t="shared" si="277"/>
        <v>0</v>
      </c>
      <c r="N1971" s="5">
        <f t="shared" si="278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279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274"/>
        <v>12</v>
      </c>
      <c r="I1972" s="7">
        <f t="shared" si="275"/>
        <v>0</v>
      </c>
      <c r="L1972">
        <f t="shared" si="276"/>
        <v>0</v>
      </c>
      <c r="M1972" s="5">
        <f t="shared" si="277"/>
        <v>0</v>
      </c>
      <c r="N1972" s="5">
        <f t="shared" si="278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279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274"/>
        <v>12</v>
      </c>
      <c r="I1973" s="7">
        <f t="shared" si="275"/>
        <v>4.9999999999999822</v>
      </c>
      <c r="J1973" s="11">
        <v>0.73611111111111116</v>
      </c>
      <c r="K1973" s="11">
        <v>0.73958333333333337</v>
      </c>
      <c r="L1973">
        <f t="shared" si="276"/>
        <v>12</v>
      </c>
      <c r="M1973" s="5">
        <f t="shared" si="277"/>
        <v>45580.736111111109</v>
      </c>
      <c r="N1973" s="5">
        <f t="shared" si="278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279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274"/>
        <v>12</v>
      </c>
      <c r="I1974" s="7">
        <f t="shared" si="275"/>
        <v>4.9999999999999822</v>
      </c>
      <c r="J1974" s="11">
        <v>0.59027777777777779</v>
      </c>
      <c r="K1974" s="11">
        <v>0.59375</v>
      </c>
      <c r="L1974">
        <f t="shared" si="276"/>
        <v>12</v>
      </c>
      <c r="M1974" s="5">
        <f t="shared" si="277"/>
        <v>45580.590277777781</v>
      </c>
      <c r="N1974" s="5">
        <f t="shared" si="278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279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274"/>
        <v>12</v>
      </c>
      <c r="I1975" s="7">
        <f t="shared" si="275"/>
        <v>14.999999999999947</v>
      </c>
      <c r="J1975" s="11">
        <v>0.89236111111111116</v>
      </c>
      <c r="K1975" s="11">
        <v>0.90277777777777779</v>
      </c>
      <c r="L1975">
        <f t="shared" si="276"/>
        <v>12</v>
      </c>
      <c r="M1975" s="5">
        <f t="shared" si="277"/>
        <v>45580.892361111109</v>
      </c>
      <c r="N1975" s="5">
        <f t="shared" si="278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279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274"/>
        <v>12</v>
      </c>
      <c r="I1976" s="7">
        <f t="shared" si="275"/>
        <v>4.9999999999999822</v>
      </c>
      <c r="J1976" s="11">
        <v>0.65277777777777779</v>
      </c>
      <c r="K1976" s="11">
        <v>0.65625</v>
      </c>
      <c r="L1976">
        <f t="shared" si="276"/>
        <v>12</v>
      </c>
      <c r="M1976" s="5">
        <f t="shared" si="277"/>
        <v>45580.652777777781</v>
      </c>
      <c r="N1976" s="5">
        <f t="shared" si="278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279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274"/>
        <v>12</v>
      </c>
      <c r="I1977" s="7">
        <f t="shared" si="275"/>
        <v>9.9999999999999645</v>
      </c>
      <c r="J1977" s="11">
        <v>0.81944444444444442</v>
      </c>
      <c r="K1977" s="11">
        <v>0.82638888888888884</v>
      </c>
      <c r="L1977">
        <f t="shared" si="276"/>
        <v>12</v>
      </c>
      <c r="M1977" s="5">
        <f t="shared" si="277"/>
        <v>45580.819444444445</v>
      </c>
      <c r="N1977" s="5">
        <f t="shared" si="278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279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274"/>
        <v>12</v>
      </c>
      <c r="I1978" s="7">
        <f t="shared" si="275"/>
        <v>4.9999999999999822</v>
      </c>
      <c r="J1978" s="11">
        <v>0.80902777777777779</v>
      </c>
      <c r="K1978" s="11">
        <v>0.8125</v>
      </c>
      <c r="L1978">
        <f t="shared" si="276"/>
        <v>12</v>
      </c>
      <c r="M1978" s="5">
        <f t="shared" si="277"/>
        <v>45580.809027777781</v>
      </c>
      <c r="N1978" s="5">
        <f t="shared" si="278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279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274"/>
        <v>9</v>
      </c>
      <c r="I1979" s="7">
        <f t="shared" si="275"/>
        <v>0</v>
      </c>
      <c r="J1979" s="11"/>
      <c r="K1979" s="11"/>
      <c r="L1979">
        <f t="shared" si="276"/>
        <v>0</v>
      </c>
      <c r="M1979" s="5">
        <f t="shared" si="277"/>
        <v>0</v>
      </c>
      <c r="N1979" s="5">
        <f t="shared" si="278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279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274"/>
        <v>9</v>
      </c>
      <c r="I1980" s="7">
        <f t="shared" si="275"/>
        <v>24.999999999999911</v>
      </c>
      <c r="J1980" s="11">
        <v>0.92361111111111116</v>
      </c>
      <c r="K1980" s="11">
        <v>0.94097222222222221</v>
      </c>
      <c r="L1980">
        <f t="shared" si="276"/>
        <v>9</v>
      </c>
      <c r="M1980" s="5">
        <f t="shared" si="277"/>
        <v>45580.923611111109</v>
      </c>
      <c r="N1980" s="5">
        <f t="shared" si="278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279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274"/>
        <v>8</v>
      </c>
      <c r="I1981" s="7">
        <f t="shared" si="275"/>
        <v>0</v>
      </c>
      <c r="J1981" s="11"/>
      <c r="K1981" s="11"/>
      <c r="L1981">
        <f t="shared" si="276"/>
        <v>0</v>
      </c>
      <c r="M1981" s="5">
        <f t="shared" si="277"/>
        <v>0</v>
      </c>
      <c r="N1981" s="5">
        <f t="shared" si="278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279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274"/>
        <v>8</v>
      </c>
      <c r="I1982" s="7">
        <f t="shared" si="275"/>
        <v>0</v>
      </c>
      <c r="J1982" s="11"/>
      <c r="K1982" s="11"/>
      <c r="L1982">
        <f t="shared" si="276"/>
        <v>0</v>
      </c>
      <c r="M1982" s="5">
        <f t="shared" si="277"/>
        <v>0</v>
      </c>
      <c r="N1982" s="5">
        <f t="shared" si="278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279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274"/>
        <v>8</v>
      </c>
      <c r="I1983" s="7">
        <f t="shared" si="275"/>
        <v>0</v>
      </c>
      <c r="J1983" s="11"/>
      <c r="K1983" s="11"/>
      <c r="L1983">
        <f t="shared" si="276"/>
        <v>0</v>
      </c>
      <c r="M1983" s="5">
        <f t="shared" si="277"/>
        <v>0</v>
      </c>
      <c r="N1983" s="5">
        <f t="shared" si="278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279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274"/>
        <v>6</v>
      </c>
      <c r="I1984" s="7">
        <f t="shared" si="275"/>
        <v>4.9999999999999822</v>
      </c>
      <c r="J1984" s="11">
        <v>0.73958333333333337</v>
      </c>
      <c r="K1984" s="11">
        <v>0.74305555555555558</v>
      </c>
      <c r="L1984">
        <f t="shared" si="276"/>
        <v>6</v>
      </c>
      <c r="M1984" s="5">
        <f t="shared" si="277"/>
        <v>45580.739583333336</v>
      </c>
      <c r="N1984" s="5">
        <f t="shared" si="278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279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274"/>
        <v>6</v>
      </c>
      <c r="I1985" s="7">
        <f t="shared" si="275"/>
        <v>4.9999999999999822</v>
      </c>
      <c r="J1985" s="11">
        <v>0.91666666666666663</v>
      </c>
      <c r="K1985" s="11">
        <v>0.92013888888888884</v>
      </c>
      <c r="L1985">
        <f t="shared" si="276"/>
        <v>6</v>
      </c>
      <c r="M1985" s="5">
        <f t="shared" si="277"/>
        <v>45580.916666666664</v>
      </c>
      <c r="N1985" s="5">
        <f t="shared" si="278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279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274"/>
        <v>6</v>
      </c>
      <c r="I1986" s="7">
        <f t="shared" si="275"/>
        <v>0</v>
      </c>
      <c r="J1986" s="11"/>
      <c r="K1986" s="11"/>
      <c r="L1986">
        <f t="shared" si="276"/>
        <v>0</v>
      </c>
      <c r="M1986" s="5">
        <f t="shared" si="277"/>
        <v>0</v>
      </c>
      <c r="N1986" s="5">
        <f t="shared" si="278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279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274"/>
        <v>6</v>
      </c>
      <c r="I1987" s="7">
        <f t="shared" si="275"/>
        <v>24.999999999999911</v>
      </c>
      <c r="J1987" s="11">
        <v>0.76736111111111116</v>
      </c>
      <c r="K1987" s="11">
        <v>0.78472222222222221</v>
      </c>
      <c r="L1987">
        <f t="shared" si="276"/>
        <v>6</v>
      </c>
      <c r="M1987" s="5">
        <f t="shared" si="277"/>
        <v>45580.767361111109</v>
      </c>
      <c r="N1987" s="5">
        <f t="shared" si="278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279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274"/>
        <v>6</v>
      </c>
      <c r="I1988" s="7">
        <f t="shared" si="275"/>
        <v>19.999999999999929</v>
      </c>
      <c r="J1988" s="11">
        <v>0.90277777777777779</v>
      </c>
      <c r="K1988" s="11">
        <v>0.91666666666666663</v>
      </c>
      <c r="L1988">
        <f t="shared" si="276"/>
        <v>6</v>
      </c>
      <c r="M1988" s="5">
        <f t="shared" si="277"/>
        <v>45580.902777777781</v>
      </c>
      <c r="N1988" s="5">
        <f t="shared" si="278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279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274"/>
        <v>6</v>
      </c>
      <c r="I1989" s="7">
        <f t="shared" si="275"/>
        <v>0</v>
      </c>
      <c r="L1989">
        <f t="shared" si="276"/>
        <v>0</v>
      </c>
      <c r="M1989" s="5">
        <f t="shared" si="277"/>
        <v>0</v>
      </c>
      <c r="N1989" s="5">
        <f t="shared" si="278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279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274"/>
        <v>6</v>
      </c>
      <c r="I1990" s="7">
        <f t="shared" si="275"/>
        <v>0</v>
      </c>
      <c r="L1990">
        <f t="shared" si="276"/>
        <v>0</v>
      </c>
      <c r="M1990" s="5">
        <f t="shared" si="277"/>
        <v>0</v>
      </c>
      <c r="N1990" s="5">
        <f t="shared" si="278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279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274"/>
        <v>5</v>
      </c>
      <c r="I1991" s="7">
        <f t="shared" si="275"/>
        <v>40.000000000000014</v>
      </c>
      <c r="J1991" s="11">
        <v>0.3125</v>
      </c>
      <c r="K1991" s="11">
        <v>0.34027777777777779</v>
      </c>
      <c r="L1991">
        <f t="shared" si="276"/>
        <v>5</v>
      </c>
      <c r="M1991" s="5">
        <f t="shared" si="277"/>
        <v>45580.3125</v>
      </c>
      <c r="N1991" s="5">
        <f t="shared" si="278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279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274"/>
        <v>5</v>
      </c>
      <c r="I1992" s="7">
        <f t="shared" si="275"/>
        <v>9.9999999999999645</v>
      </c>
      <c r="J1992" s="11">
        <v>0.72569444444444442</v>
      </c>
      <c r="K1992" s="11">
        <v>0.73263888888888884</v>
      </c>
      <c r="L1992">
        <f t="shared" si="276"/>
        <v>5</v>
      </c>
      <c r="M1992" s="5">
        <f t="shared" si="277"/>
        <v>45580.725694444445</v>
      </c>
      <c r="N1992" s="5">
        <f t="shared" si="278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279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274"/>
        <v>5</v>
      </c>
      <c r="I1993" s="7">
        <f t="shared" si="275"/>
        <v>25.000000000000071</v>
      </c>
      <c r="J1993" s="11">
        <v>0.94097222222222221</v>
      </c>
      <c r="K1993" s="11">
        <v>0.95833333333333337</v>
      </c>
      <c r="L1993">
        <f t="shared" si="276"/>
        <v>5</v>
      </c>
      <c r="M1993" s="5">
        <f t="shared" si="277"/>
        <v>45580.940972222219</v>
      </c>
      <c r="N1993" s="5">
        <f t="shared" si="278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279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274"/>
        <v>5</v>
      </c>
      <c r="I1994" s="7">
        <f t="shared" si="275"/>
        <v>24.999999999999911</v>
      </c>
      <c r="J1994" s="11">
        <v>0.74305555555555558</v>
      </c>
      <c r="K1994" s="11">
        <v>0.76041666666666663</v>
      </c>
      <c r="L1994">
        <f t="shared" si="276"/>
        <v>5</v>
      </c>
      <c r="M1994" s="5">
        <f t="shared" si="277"/>
        <v>45580.743055555555</v>
      </c>
      <c r="N1994" s="5">
        <f t="shared" si="278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279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274"/>
        <v>5</v>
      </c>
      <c r="I1995" s="7">
        <f t="shared" si="275"/>
        <v>9.9999999999999645</v>
      </c>
      <c r="J1995" s="11">
        <v>0.78472222222222221</v>
      </c>
      <c r="K1995" s="11">
        <v>0.79166666666666663</v>
      </c>
      <c r="L1995">
        <f t="shared" si="276"/>
        <v>5</v>
      </c>
      <c r="M1995" s="5">
        <f t="shared" si="277"/>
        <v>45580.784722222219</v>
      </c>
      <c r="N1995" s="5">
        <f t="shared" si="278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279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274"/>
        <v>4</v>
      </c>
      <c r="I1996" s="7">
        <f t="shared" si="275"/>
        <v>0</v>
      </c>
      <c r="L1996">
        <f t="shared" si="276"/>
        <v>0</v>
      </c>
      <c r="M1996" s="5">
        <f t="shared" si="277"/>
        <v>0</v>
      </c>
      <c r="N1996" s="5">
        <f t="shared" si="278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279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274"/>
        <v>4</v>
      </c>
      <c r="I1997" s="7">
        <f t="shared" si="275"/>
        <v>0</v>
      </c>
      <c r="L1997">
        <f t="shared" si="276"/>
        <v>0</v>
      </c>
      <c r="M1997" s="5">
        <f t="shared" si="277"/>
        <v>0</v>
      </c>
      <c r="N1997" s="5">
        <f t="shared" si="278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279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274"/>
        <v>3</v>
      </c>
      <c r="I1998" s="7">
        <f t="shared" si="275"/>
        <v>90</v>
      </c>
      <c r="J1998" s="11">
        <v>0.42708333333333331</v>
      </c>
      <c r="K1998" s="11">
        <v>0.48958333333333331</v>
      </c>
      <c r="L1998">
        <f t="shared" si="276"/>
        <v>3</v>
      </c>
      <c r="M1998" s="5">
        <f t="shared" si="277"/>
        <v>45580.427083333336</v>
      </c>
      <c r="N1998" s="5">
        <f t="shared" si="278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279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274"/>
        <v>3</v>
      </c>
      <c r="I1999" s="7">
        <f t="shared" si="275"/>
        <v>90</v>
      </c>
      <c r="J1999" s="11">
        <v>0.59375</v>
      </c>
      <c r="K1999" s="11">
        <v>0.65625</v>
      </c>
      <c r="L1999">
        <f t="shared" si="276"/>
        <v>3</v>
      </c>
      <c r="M1999" s="5">
        <f t="shared" si="277"/>
        <v>45580.59375</v>
      </c>
      <c r="N1999" s="5">
        <f t="shared" si="278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279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274"/>
        <v>3</v>
      </c>
      <c r="I2000" s="7">
        <f t="shared" si="275"/>
        <v>64.999999999999929</v>
      </c>
      <c r="J2000" s="11">
        <v>0.67708333333333337</v>
      </c>
      <c r="K2000" s="11">
        <v>0.72222222222222221</v>
      </c>
      <c r="L2000">
        <f t="shared" si="276"/>
        <v>3</v>
      </c>
      <c r="M2000" s="5">
        <f t="shared" si="277"/>
        <v>45580.677083333336</v>
      </c>
      <c r="N2000" s="5">
        <f t="shared" si="278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279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274"/>
        <v>3</v>
      </c>
      <c r="I2001" s="7">
        <f t="shared" si="275"/>
        <v>25.000000000000071</v>
      </c>
      <c r="J2001" s="11">
        <v>0.28819444444444442</v>
      </c>
      <c r="K2001" s="11">
        <v>0.30555555555555558</v>
      </c>
      <c r="L2001">
        <f t="shared" si="276"/>
        <v>3</v>
      </c>
      <c r="M2001" s="5">
        <f t="shared" si="277"/>
        <v>45580.288194444445</v>
      </c>
      <c r="N2001" s="5">
        <f t="shared" si="278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279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274"/>
        <v>3</v>
      </c>
      <c r="I2002" s="7">
        <f t="shared" si="275"/>
        <v>90</v>
      </c>
      <c r="J2002" s="11">
        <v>0.51041666666666663</v>
      </c>
      <c r="K2002" s="11">
        <v>0.57291666666666663</v>
      </c>
      <c r="L2002">
        <f t="shared" si="276"/>
        <v>3</v>
      </c>
      <c r="M2002" s="5">
        <f t="shared" si="277"/>
        <v>45580.510416666664</v>
      </c>
      <c r="N2002" s="5">
        <f t="shared" si="278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279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274"/>
        <v>3</v>
      </c>
      <c r="I2003" s="7">
        <f t="shared" si="275"/>
        <v>0</v>
      </c>
      <c r="J2003" s="11"/>
      <c r="K2003" s="11"/>
      <c r="L2003">
        <f t="shared" si="276"/>
        <v>0</v>
      </c>
      <c r="M2003" s="5">
        <f t="shared" si="277"/>
        <v>0</v>
      </c>
      <c r="N2003" s="5">
        <f t="shared" si="278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279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274"/>
        <v>3</v>
      </c>
      <c r="I2004" s="7">
        <f t="shared" si="275"/>
        <v>10.000000000000124</v>
      </c>
      <c r="J2004" s="11">
        <v>0.79513888888888884</v>
      </c>
      <c r="K2004" s="11">
        <v>0.80208333333333337</v>
      </c>
      <c r="L2004">
        <f t="shared" si="276"/>
        <v>3</v>
      </c>
      <c r="M2004" s="5">
        <f t="shared" si="277"/>
        <v>45580.795138888891</v>
      </c>
      <c r="N2004" s="5">
        <f t="shared" si="278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279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274"/>
        <v>3</v>
      </c>
      <c r="I2005" s="7">
        <f t="shared" si="275"/>
        <v>9.9999999999999645</v>
      </c>
      <c r="J2005" s="11">
        <v>0.80208333333333337</v>
      </c>
      <c r="K2005" s="11">
        <v>0.80902777777777779</v>
      </c>
      <c r="L2005">
        <f t="shared" si="276"/>
        <v>3</v>
      </c>
      <c r="M2005" s="5">
        <f t="shared" si="277"/>
        <v>45580.802083333336</v>
      </c>
      <c r="N2005" s="5">
        <f t="shared" si="278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279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274"/>
        <v>2</v>
      </c>
      <c r="I2006" s="7">
        <f t="shared" si="275"/>
        <v>9.9999999999999645</v>
      </c>
      <c r="J2006" s="11">
        <v>0.30555555555555558</v>
      </c>
      <c r="K2006" s="11">
        <v>0.3125</v>
      </c>
      <c r="L2006">
        <f t="shared" si="276"/>
        <v>2</v>
      </c>
      <c r="M2006" s="5">
        <f t="shared" si="277"/>
        <v>45580.305555555555</v>
      </c>
      <c r="N2006" s="5">
        <f t="shared" si="278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279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274"/>
        <v>2</v>
      </c>
      <c r="I2007" s="7">
        <f t="shared" si="275"/>
        <v>14.999999999999947</v>
      </c>
      <c r="J2007" s="11">
        <v>0.82986111111111116</v>
      </c>
      <c r="K2007" s="11">
        <v>0.84027777777777779</v>
      </c>
      <c r="L2007">
        <f t="shared" si="276"/>
        <v>2</v>
      </c>
      <c r="M2007" s="5">
        <f t="shared" si="277"/>
        <v>45580.829861111109</v>
      </c>
      <c r="N2007" s="5">
        <f t="shared" si="278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279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274"/>
        <v>2</v>
      </c>
      <c r="I2008" s="7">
        <f t="shared" si="275"/>
        <v>90</v>
      </c>
      <c r="J2008" s="11">
        <v>0.35416666666666669</v>
      </c>
      <c r="K2008" s="11">
        <v>0.41666666666666669</v>
      </c>
      <c r="L2008">
        <f t="shared" si="276"/>
        <v>2</v>
      </c>
      <c r="M2008" s="5">
        <f t="shared" si="277"/>
        <v>45580.354166666664</v>
      </c>
      <c r="N2008" s="5">
        <f t="shared" si="278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279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274"/>
        <v>2</v>
      </c>
      <c r="I2009" s="7">
        <f t="shared" si="275"/>
        <v>0</v>
      </c>
      <c r="J2009" s="11"/>
      <c r="K2009" s="11"/>
      <c r="L2009">
        <f t="shared" si="276"/>
        <v>0</v>
      </c>
      <c r="M2009" s="5">
        <f t="shared" si="277"/>
        <v>0</v>
      </c>
      <c r="N2009" s="5">
        <f t="shared" si="278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279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274"/>
        <v>1</v>
      </c>
      <c r="I2010" s="7">
        <f t="shared" si="275"/>
        <v>5.0000000000001421</v>
      </c>
      <c r="J2010" s="11">
        <v>0.57638888888888884</v>
      </c>
      <c r="K2010" s="11">
        <v>0.57986111111111116</v>
      </c>
      <c r="L2010">
        <f t="shared" si="276"/>
        <v>1</v>
      </c>
      <c r="M2010" s="5">
        <f t="shared" si="277"/>
        <v>45580.576388888891</v>
      </c>
      <c r="N2010" s="5">
        <f t="shared" si="278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279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274"/>
        <v>0</v>
      </c>
      <c r="I2011" s="7">
        <f t="shared" si="275"/>
        <v>19.999999999999929</v>
      </c>
      <c r="J2011" s="11">
        <v>0.49305555555555558</v>
      </c>
      <c r="K2011" s="11">
        <v>0.50694444444444442</v>
      </c>
      <c r="L2011">
        <f t="shared" si="276"/>
        <v>0</v>
      </c>
      <c r="M2011" s="5">
        <f t="shared" si="277"/>
        <v>45580.493055555555</v>
      </c>
      <c r="N2011" s="5">
        <f t="shared" si="278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279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274"/>
        <v>0</v>
      </c>
      <c r="I2012" s="7">
        <f t="shared" si="275"/>
        <v>0</v>
      </c>
      <c r="L2012">
        <f t="shared" si="276"/>
        <v>0</v>
      </c>
      <c r="M2012" s="5">
        <f t="shared" si="277"/>
        <v>0</v>
      </c>
      <c r="N2012" s="5">
        <f t="shared" si="278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279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274"/>
        <v>0</v>
      </c>
      <c r="I2013" s="7">
        <f t="shared" si="275"/>
        <v>4.9999999999999822</v>
      </c>
      <c r="J2013" s="11">
        <v>0.34375</v>
      </c>
      <c r="K2013" s="11">
        <v>0.34722222222222221</v>
      </c>
      <c r="L2013">
        <f t="shared" si="276"/>
        <v>0</v>
      </c>
      <c r="M2013" s="5">
        <f t="shared" si="277"/>
        <v>45580.34375</v>
      </c>
      <c r="N2013" s="5">
        <f t="shared" si="278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279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>ROUND(E2014*(1/(F2014/60)),0)</f>
        <v>15</v>
      </c>
      <c r="H2014" s="12">
        <f>F2014*(1/(G2014/60))</f>
        <v>80</v>
      </c>
      <c r="I2014" s="7">
        <f>IF(J2014=0, 0, (K2014-J2014)*1440)</f>
        <v>4.9999999999999822</v>
      </c>
      <c r="J2014" s="11">
        <v>0.39930555555555558</v>
      </c>
      <c r="K2014" s="11">
        <v>0.40277777777777779</v>
      </c>
      <c r="L2014">
        <f>IF(I2014&gt;0, G2014, 0)</f>
        <v>15</v>
      </c>
      <c r="M2014" s="5">
        <f>IF(I2014=0,0,A2014+J2014)</f>
        <v>45581.399305555555</v>
      </c>
      <c r="N2014" s="5">
        <f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280">ROUND(E2015*(1/(F2015/60)),0)</f>
        <v>16</v>
      </c>
      <c r="I2015" s="7">
        <f t="shared" ref="I2015:I2054" si="281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282">IF(I2015&gt;0, G2015, 0)</f>
        <v>16</v>
      </c>
      <c r="M2015" s="5">
        <f t="shared" ref="M2015:M2054" si="283">IF(I2015=0,0,A2015+J2015)</f>
        <v>45581.607638888891</v>
      </c>
      <c r="N2015" s="5">
        <f t="shared" ref="N2015:N2054" si="284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280"/>
        <v>12</v>
      </c>
      <c r="I2016" s="7">
        <f t="shared" si="281"/>
        <v>4.9999999999999822</v>
      </c>
      <c r="J2016" s="11">
        <v>0.84722222222222221</v>
      </c>
      <c r="K2016" s="11">
        <v>0.85069444444444442</v>
      </c>
      <c r="L2016">
        <f t="shared" si="282"/>
        <v>12</v>
      </c>
      <c r="M2016" s="5">
        <f t="shared" si="283"/>
        <v>45581.847222222219</v>
      </c>
      <c r="N2016" s="5">
        <f t="shared" si="284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280"/>
        <v>12</v>
      </c>
      <c r="I2017" s="7">
        <f t="shared" si="281"/>
        <v>4.9999999999999822</v>
      </c>
      <c r="J2017" s="11">
        <v>0.46875</v>
      </c>
      <c r="K2017" s="11">
        <v>0.47222222222222221</v>
      </c>
      <c r="L2017">
        <f t="shared" si="282"/>
        <v>12</v>
      </c>
      <c r="M2017" s="5">
        <f t="shared" si="283"/>
        <v>45581.46875</v>
      </c>
      <c r="N2017" s="5">
        <f t="shared" si="284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280"/>
        <v>12</v>
      </c>
      <c r="I2018" s="7">
        <f t="shared" si="281"/>
        <v>14.999999999999947</v>
      </c>
      <c r="J2018" s="11">
        <v>0.55208333333333337</v>
      </c>
      <c r="K2018" s="11">
        <v>0.5625</v>
      </c>
      <c r="L2018">
        <f t="shared" si="282"/>
        <v>12</v>
      </c>
      <c r="M2018" s="5">
        <f t="shared" si="283"/>
        <v>45581.552083333336</v>
      </c>
      <c r="N2018" s="5">
        <f t="shared" si="284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280"/>
        <v>12</v>
      </c>
      <c r="I2019" s="7">
        <f t="shared" si="281"/>
        <v>9.9999999999999645</v>
      </c>
      <c r="J2019" s="11">
        <v>0.58333333333333337</v>
      </c>
      <c r="K2019" s="11">
        <v>0.59027777777777779</v>
      </c>
      <c r="L2019">
        <f t="shared" si="282"/>
        <v>12</v>
      </c>
      <c r="M2019" s="5">
        <f t="shared" si="283"/>
        <v>45581.583333333336</v>
      </c>
      <c r="N2019" s="5">
        <f t="shared" si="284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280"/>
        <v>9</v>
      </c>
      <c r="I2020" s="7">
        <f t="shared" si="281"/>
        <v>0</v>
      </c>
      <c r="J2020" s="11"/>
      <c r="K2020" s="11"/>
      <c r="L2020">
        <f t="shared" si="282"/>
        <v>0</v>
      </c>
      <c r="M2020" s="5">
        <f t="shared" si="283"/>
        <v>0</v>
      </c>
      <c r="N2020" s="5">
        <f t="shared" si="284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285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280"/>
        <v>9</v>
      </c>
      <c r="I2021" s="7">
        <f t="shared" si="281"/>
        <v>30.000000000000053</v>
      </c>
      <c r="J2021" s="11">
        <v>0.42708333333333331</v>
      </c>
      <c r="K2021" s="11">
        <v>0.44791666666666669</v>
      </c>
      <c r="L2021">
        <f t="shared" si="282"/>
        <v>9</v>
      </c>
      <c r="M2021" s="5">
        <f t="shared" si="283"/>
        <v>45581.427083333336</v>
      </c>
      <c r="N2021" s="5">
        <f t="shared" si="284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285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280"/>
        <v>8</v>
      </c>
      <c r="I2022" s="7">
        <f t="shared" si="281"/>
        <v>9.9999999999999645</v>
      </c>
      <c r="J2022" s="11">
        <v>0.46180555555555558</v>
      </c>
      <c r="K2022" s="11">
        <v>0.46875</v>
      </c>
      <c r="L2022">
        <f t="shared" si="282"/>
        <v>8</v>
      </c>
      <c r="M2022" s="5">
        <f t="shared" si="283"/>
        <v>45581.461805555555</v>
      </c>
      <c r="N2022" s="5">
        <f t="shared" si="284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285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280"/>
        <v>8</v>
      </c>
      <c r="I2023" s="7">
        <f t="shared" si="281"/>
        <v>34.999999999999872</v>
      </c>
      <c r="J2023" s="11">
        <v>0.80208333333333337</v>
      </c>
      <c r="K2023" s="11">
        <v>0.82638888888888884</v>
      </c>
      <c r="L2023">
        <f t="shared" si="282"/>
        <v>8</v>
      </c>
      <c r="M2023" s="5">
        <f t="shared" si="283"/>
        <v>45581.802083333336</v>
      </c>
      <c r="N2023" s="5">
        <f t="shared" si="284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285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280"/>
        <v>8</v>
      </c>
      <c r="I2024" s="7">
        <f t="shared" si="281"/>
        <v>9.9999999999999645</v>
      </c>
      <c r="J2024" s="11">
        <v>0.40277777777777779</v>
      </c>
      <c r="K2024" s="11">
        <v>0.40972222222222221</v>
      </c>
      <c r="L2024">
        <f t="shared" si="282"/>
        <v>8</v>
      </c>
      <c r="M2024" s="5">
        <f t="shared" si="283"/>
        <v>45581.402777777781</v>
      </c>
      <c r="N2024" s="5">
        <f t="shared" si="284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285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280"/>
        <v>6</v>
      </c>
      <c r="I2025" s="7">
        <f t="shared" si="281"/>
        <v>0</v>
      </c>
      <c r="L2025">
        <f t="shared" si="282"/>
        <v>0</v>
      </c>
      <c r="M2025" s="5">
        <f t="shared" si="283"/>
        <v>0</v>
      </c>
      <c r="N2025" s="5">
        <f t="shared" si="284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285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280"/>
        <v>6</v>
      </c>
      <c r="I2026" s="7">
        <f t="shared" si="281"/>
        <v>55.000000000000128</v>
      </c>
      <c r="J2026" s="11">
        <v>0.85763888888888884</v>
      </c>
      <c r="K2026" s="11">
        <v>0.89583333333333337</v>
      </c>
      <c r="L2026">
        <f t="shared" si="282"/>
        <v>6</v>
      </c>
      <c r="M2026" s="5">
        <f t="shared" si="283"/>
        <v>45581.857638888891</v>
      </c>
      <c r="N2026" s="5">
        <f t="shared" si="284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285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280"/>
        <v>6</v>
      </c>
      <c r="I2027" s="7">
        <f t="shared" si="281"/>
        <v>4.9999999999999822</v>
      </c>
      <c r="J2027" s="11">
        <v>0.54166666666666663</v>
      </c>
      <c r="K2027" s="11">
        <v>0.54513888888888884</v>
      </c>
      <c r="L2027">
        <f t="shared" si="282"/>
        <v>6</v>
      </c>
      <c r="M2027" s="5">
        <f t="shared" si="283"/>
        <v>45581.541666666664</v>
      </c>
      <c r="N2027" s="5">
        <f t="shared" si="284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285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280"/>
        <v>6</v>
      </c>
      <c r="I2028" s="7">
        <f t="shared" si="281"/>
        <v>10.000000000000124</v>
      </c>
      <c r="J2028" s="11">
        <v>0.82638888888888884</v>
      </c>
      <c r="K2028" s="11">
        <v>0.83333333333333337</v>
      </c>
      <c r="L2028">
        <f t="shared" si="282"/>
        <v>6</v>
      </c>
      <c r="M2028" s="5">
        <f t="shared" si="283"/>
        <v>45581.826388888891</v>
      </c>
      <c r="N2028" s="5">
        <f t="shared" si="284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285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280"/>
        <v>6</v>
      </c>
      <c r="I2029" s="7">
        <f t="shared" si="281"/>
        <v>19.999999999999929</v>
      </c>
      <c r="J2029" s="11">
        <v>0.61805555555555558</v>
      </c>
      <c r="K2029" s="11">
        <v>0.63194444444444442</v>
      </c>
      <c r="L2029">
        <f t="shared" si="282"/>
        <v>6</v>
      </c>
      <c r="M2029" s="5">
        <f t="shared" si="283"/>
        <v>45581.618055555555</v>
      </c>
      <c r="N2029" s="5">
        <f t="shared" si="284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285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280"/>
        <v>6</v>
      </c>
      <c r="I2030" s="7">
        <f t="shared" si="281"/>
        <v>5.0000000000000622</v>
      </c>
      <c r="J2030" s="11">
        <v>0.45833333333333331</v>
      </c>
      <c r="K2030" s="11">
        <v>0.46180555555555558</v>
      </c>
      <c r="L2030">
        <f t="shared" si="282"/>
        <v>6</v>
      </c>
      <c r="M2030" s="5">
        <f t="shared" si="283"/>
        <v>45581.458333333336</v>
      </c>
      <c r="N2030" s="5">
        <f t="shared" si="284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285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280"/>
        <v>6</v>
      </c>
      <c r="I2031" s="7">
        <f t="shared" si="281"/>
        <v>5.0000000000000622</v>
      </c>
      <c r="J2031" s="11">
        <v>0.47569444444444442</v>
      </c>
      <c r="K2031" s="11">
        <v>0.47916666666666669</v>
      </c>
      <c r="L2031">
        <f t="shared" si="282"/>
        <v>6</v>
      </c>
      <c r="M2031" s="5">
        <f t="shared" si="283"/>
        <v>45581.475694444445</v>
      </c>
      <c r="N2031" s="5">
        <f t="shared" si="284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285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280"/>
        <v>6</v>
      </c>
      <c r="I2032" s="7">
        <f t="shared" si="281"/>
        <v>9.9999999999999645</v>
      </c>
      <c r="J2032" s="11">
        <v>0.47916666666666669</v>
      </c>
      <c r="K2032" s="11">
        <v>0.4861111111111111</v>
      </c>
      <c r="L2032">
        <f t="shared" si="282"/>
        <v>6</v>
      </c>
      <c r="M2032" s="5">
        <f t="shared" si="283"/>
        <v>45581.479166666664</v>
      </c>
      <c r="N2032" s="5">
        <f t="shared" si="284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285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280"/>
        <v>5</v>
      </c>
      <c r="I2033" s="7">
        <f t="shared" si="281"/>
        <v>24.999999999999993</v>
      </c>
      <c r="J2033" s="11">
        <v>0.34027777777777779</v>
      </c>
      <c r="K2033" s="11">
        <v>0.3576388888888889</v>
      </c>
      <c r="L2033">
        <f t="shared" si="282"/>
        <v>5</v>
      </c>
      <c r="M2033" s="5">
        <f t="shared" si="283"/>
        <v>45581.340277777781</v>
      </c>
      <c r="N2033" s="5">
        <f t="shared" si="284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285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280"/>
        <v>5</v>
      </c>
      <c r="I2034" s="7">
        <f t="shared" si="281"/>
        <v>74.999999999999886</v>
      </c>
      <c r="J2034" s="11">
        <v>0.89583333333333337</v>
      </c>
      <c r="K2034" s="11">
        <v>0.94791666666666663</v>
      </c>
      <c r="L2034">
        <f t="shared" si="282"/>
        <v>5</v>
      </c>
      <c r="M2034" s="5">
        <f t="shared" si="283"/>
        <v>45581.895833333336</v>
      </c>
      <c r="N2034" s="5">
        <f t="shared" si="284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285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280"/>
        <v>5</v>
      </c>
      <c r="I2035" s="7">
        <f t="shared" si="281"/>
        <v>15.000000000000107</v>
      </c>
      <c r="J2035" s="11">
        <v>0.63888888888888884</v>
      </c>
      <c r="K2035" s="11">
        <v>0.64930555555555558</v>
      </c>
      <c r="L2035">
        <f t="shared" si="282"/>
        <v>5</v>
      </c>
      <c r="M2035" s="5">
        <f t="shared" si="283"/>
        <v>45581.638888888891</v>
      </c>
      <c r="N2035" s="5">
        <f t="shared" si="284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285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280"/>
        <v>4</v>
      </c>
      <c r="I2036" s="7">
        <f t="shared" si="281"/>
        <v>0</v>
      </c>
      <c r="L2036">
        <f t="shared" si="282"/>
        <v>0</v>
      </c>
      <c r="M2036" s="5">
        <f t="shared" si="283"/>
        <v>0</v>
      </c>
      <c r="N2036" s="5">
        <f t="shared" si="284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285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280"/>
        <v>4</v>
      </c>
      <c r="I2037" s="7">
        <f t="shared" si="281"/>
        <v>0</v>
      </c>
      <c r="L2037">
        <f t="shared" si="282"/>
        <v>0</v>
      </c>
      <c r="M2037" s="5">
        <f t="shared" si="283"/>
        <v>0</v>
      </c>
      <c r="N2037" s="5">
        <f t="shared" si="284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285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280"/>
        <v>4</v>
      </c>
      <c r="I2038" s="7">
        <f t="shared" si="281"/>
        <v>0</v>
      </c>
      <c r="J2038" s="11"/>
      <c r="K2038" s="11"/>
      <c r="L2038">
        <f t="shared" si="282"/>
        <v>0</v>
      </c>
      <c r="M2038" s="5">
        <f t="shared" si="283"/>
        <v>0</v>
      </c>
      <c r="N2038" s="5">
        <f t="shared" si="284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285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280"/>
        <v>4</v>
      </c>
      <c r="I2039" s="7">
        <f t="shared" si="281"/>
        <v>19.999999999999929</v>
      </c>
      <c r="J2039" s="11">
        <v>0.83333333333333337</v>
      </c>
      <c r="K2039" s="11">
        <v>0.84722222222222221</v>
      </c>
      <c r="L2039">
        <f t="shared" si="282"/>
        <v>4</v>
      </c>
      <c r="M2039" s="5">
        <f t="shared" si="283"/>
        <v>45581.833333333336</v>
      </c>
      <c r="N2039" s="5">
        <f t="shared" si="284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285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280"/>
        <v>3</v>
      </c>
      <c r="I2040" s="7">
        <f t="shared" si="281"/>
        <v>90</v>
      </c>
      <c r="J2040" s="11">
        <v>0.51041666666666663</v>
      </c>
      <c r="K2040" s="11">
        <v>0.57291666666666663</v>
      </c>
      <c r="L2040">
        <f t="shared" si="282"/>
        <v>3</v>
      </c>
      <c r="M2040" s="5">
        <f t="shared" si="283"/>
        <v>45581.510416666664</v>
      </c>
      <c r="N2040" s="5">
        <f t="shared" si="284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285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280"/>
        <v>3</v>
      </c>
      <c r="I2041" s="7">
        <f t="shared" si="281"/>
        <v>90</v>
      </c>
      <c r="J2041" s="11">
        <v>0.67708333333333337</v>
      </c>
      <c r="K2041" s="11">
        <v>0.73958333333333337</v>
      </c>
      <c r="L2041">
        <f t="shared" si="282"/>
        <v>3</v>
      </c>
      <c r="M2041" s="5">
        <f t="shared" si="283"/>
        <v>45581.677083333336</v>
      </c>
      <c r="N2041" s="5">
        <f t="shared" si="284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285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280"/>
        <v>3</v>
      </c>
      <c r="I2042" s="7">
        <f t="shared" si="281"/>
        <v>4.9999999999999822</v>
      </c>
      <c r="J2042" s="11">
        <v>0.47222222222222221</v>
      </c>
      <c r="K2042" s="11">
        <v>0.47569444444444442</v>
      </c>
      <c r="L2042">
        <f t="shared" si="282"/>
        <v>3</v>
      </c>
      <c r="M2042" s="5">
        <f t="shared" si="283"/>
        <v>45581.472222222219</v>
      </c>
      <c r="N2042" s="5">
        <f t="shared" si="284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285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280"/>
        <v>2</v>
      </c>
      <c r="I2043" s="7">
        <f t="shared" si="281"/>
        <v>0</v>
      </c>
      <c r="J2043" s="11"/>
      <c r="K2043" s="11"/>
      <c r="L2043">
        <f t="shared" si="282"/>
        <v>0</v>
      </c>
      <c r="M2043" s="5">
        <f t="shared" si="283"/>
        <v>0</v>
      </c>
      <c r="N2043" s="5">
        <f t="shared" si="284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285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280"/>
        <v>2</v>
      </c>
      <c r="I2044" s="7">
        <f t="shared" si="281"/>
        <v>34.999999999999872</v>
      </c>
      <c r="J2044" s="11">
        <v>0.58333333333333337</v>
      </c>
      <c r="K2044" s="11">
        <v>0.60763888888888884</v>
      </c>
      <c r="L2044">
        <f t="shared" si="282"/>
        <v>2</v>
      </c>
      <c r="M2044" s="5">
        <f t="shared" si="283"/>
        <v>45581.583333333336</v>
      </c>
      <c r="N2044" s="5">
        <f t="shared" si="284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285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280"/>
        <v>2</v>
      </c>
      <c r="I2045" s="7">
        <f t="shared" si="281"/>
        <v>19.999999999999929</v>
      </c>
      <c r="J2045" s="11">
        <v>0.65625</v>
      </c>
      <c r="K2045" s="11">
        <v>0.67013888888888884</v>
      </c>
      <c r="L2045">
        <f t="shared" si="282"/>
        <v>2</v>
      </c>
      <c r="M2045" s="5">
        <f t="shared" si="283"/>
        <v>45581.65625</v>
      </c>
      <c r="N2045" s="5">
        <f t="shared" si="284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285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280"/>
        <v>2</v>
      </c>
      <c r="I2046" s="7">
        <f t="shared" si="281"/>
        <v>19.999999999999929</v>
      </c>
      <c r="J2046" s="11">
        <v>0.74652777777777779</v>
      </c>
      <c r="K2046" s="11">
        <v>0.76041666666666663</v>
      </c>
      <c r="L2046">
        <f t="shared" si="282"/>
        <v>2</v>
      </c>
      <c r="M2046" s="5">
        <f t="shared" si="283"/>
        <v>45581.746527777781</v>
      </c>
      <c r="N2046" s="5">
        <f t="shared" si="284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285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280"/>
        <v>2</v>
      </c>
      <c r="I2047" s="7">
        <f t="shared" si="281"/>
        <v>0</v>
      </c>
      <c r="J2047" s="11"/>
      <c r="K2047" s="11"/>
      <c r="L2047">
        <f t="shared" si="282"/>
        <v>0</v>
      </c>
      <c r="M2047" s="5">
        <f t="shared" si="283"/>
        <v>0</v>
      </c>
      <c r="N2047" s="5">
        <f t="shared" si="284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285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280"/>
        <v>0</v>
      </c>
      <c r="I2048" s="7">
        <f t="shared" si="281"/>
        <v>19.999999999999929</v>
      </c>
      <c r="J2048" s="11">
        <v>0.49305555555555558</v>
      </c>
      <c r="K2048" s="11">
        <v>0.50694444444444442</v>
      </c>
      <c r="L2048">
        <f t="shared" si="282"/>
        <v>0</v>
      </c>
      <c r="M2048" s="5">
        <f t="shared" si="283"/>
        <v>45581.493055555555</v>
      </c>
      <c r="N2048" s="5">
        <f t="shared" si="284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285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280"/>
        <v>0</v>
      </c>
      <c r="I2049" s="7">
        <f t="shared" si="281"/>
        <v>5.0000000000001421</v>
      </c>
      <c r="J2049" s="11">
        <v>0.57638888888888884</v>
      </c>
      <c r="K2049" s="11">
        <v>0.57986111111111116</v>
      </c>
      <c r="L2049">
        <f t="shared" si="282"/>
        <v>0</v>
      </c>
      <c r="M2049" s="5">
        <f t="shared" si="283"/>
        <v>45581.576388888891</v>
      </c>
      <c r="N2049" s="5">
        <f t="shared" si="284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285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280"/>
        <v>0</v>
      </c>
      <c r="I2050" s="7">
        <f t="shared" si="281"/>
        <v>5.0000000000001421</v>
      </c>
      <c r="J2050" s="11">
        <v>0.67013888888888884</v>
      </c>
      <c r="K2050" s="11">
        <v>0.67361111111111116</v>
      </c>
      <c r="L2050">
        <f t="shared" si="282"/>
        <v>0</v>
      </c>
      <c r="M2050" s="5">
        <f t="shared" si="283"/>
        <v>45581.670138888891</v>
      </c>
      <c r="N2050" s="5">
        <f t="shared" si="284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285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280"/>
        <v>0</v>
      </c>
      <c r="I2051" s="7">
        <f t="shared" si="281"/>
        <v>10.000000000000124</v>
      </c>
      <c r="J2051" s="11">
        <v>0.79166666666666663</v>
      </c>
      <c r="K2051" s="11">
        <v>0.79861111111111116</v>
      </c>
      <c r="L2051">
        <f t="shared" si="282"/>
        <v>0</v>
      </c>
      <c r="M2051" s="5">
        <f t="shared" si="283"/>
        <v>45581.791666666664</v>
      </c>
      <c r="N2051" s="5">
        <f t="shared" si="284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285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280"/>
        <v>0</v>
      </c>
      <c r="I2052" s="7">
        <f t="shared" si="281"/>
        <v>10.000000000000044</v>
      </c>
      <c r="J2052" s="11">
        <v>0.3611111111111111</v>
      </c>
      <c r="K2052" s="11">
        <v>0.36805555555555558</v>
      </c>
      <c r="L2052">
        <f t="shared" si="282"/>
        <v>0</v>
      </c>
      <c r="M2052" s="5">
        <f t="shared" si="283"/>
        <v>45581.361111111109</v>
      </c>
      <c r="N2052" s="5">
        <f t="shared" si="284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285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280"/>
        <v>6</v>
      </c>
      <c r="I2053" s="7">
        <f t="shared" si="281"/>
        <v>10.000000000000124</v>
      </c>
      <c r="J2053" s="11">
        <v>0.76041666666666663</v>
      </c>
      <c r="K2053" s="11">
        <v>0.76736111111111116</v>
      </c>
      <c r="L2053">
        <f t="shared" si="282"/>
        <v>6</v>
      </c>
      <c r="M2053" s="5">
        <f t="shared" si="283"/>
        <v>45581.760416666664</v>
      </c>
      <c r="N2053" s="5">
        <f t="shared" si="284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285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280"/>
        <v>2</v>
      </c>
      <c r="I2054" s="7">
        <f t="shared" si="281"/>
        <v>29.999999999999893</v>
      </c>
      <c r="J2054" s="11">
        <v>0.77083333333333337</v>
      </c>
      <c r="K2054" s="11">
        <v>0.79166666666666663</v>
      </c>
      <c r="L2054">
        <f t="shared" si="282"/>
        <v>2</v>
      </c>
      <c r="M2054" s="5">
        <f t="shared" si="283"/>
        <v>45581.770833333336</v>
      </c>
      <c r="N2054" s="5">
        <f t="shared" si="284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285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286">ROUND(E2056*(1/(F2056/60)),0)</f>
        <v>16</v>
      </c>
      <c r="I2056" s="7">
        <f t="shared" ref="I2056:I2087" si="287">IF(J2056=0, 0, (K2056-J2056)*1440)</f>
        <v>0</v>
      </c>
      <c r="L2056">
        <f t="shared" ref="L2056:L2087" si="288">IF(I2056&gt;0, G2056, 0)</f>
        <v>0</v>
      </c>
      <c r="M2056" s="5">
        <f t="shared" ref="M2056:M2087" si="289">IF(I2056=0,0,A2056+J2056)</f>
        <v>0</v>
      </c>
      <c r="N2056" s="5">
        <f t="shared" ref="N2056:N2087" si="290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291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286"/>
        <v>15</v>
      </c>
      <c r="H2057" s="12">
        <f>F2057*(1/(G2057/60))</f>
        <v>80</v>
      </c>
      <c r="I2057" s="7">
        <f t="shared" si="287"/>
        <v>9.9999999999999645</v>
      </c>
      <c r="J2057" s="11">
        <v>0.375</v>
      </c>
      <c r="K2057" s="11">
        <v>0.38194444444444442</v>
      </c>
      <c r="L2057">
        <f t="shared" si="288"/>
        <v>15</v>
      </c>
      <c r="M2057" s="5">
        <f t="shared" si="289"/>
        <v>45582.375</v>
      </c>
      <c r="N2057" s="5">
        <f t="shared" si="290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291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286"/>
        <v>12</v>
      </c>
      <c r="I2058" s="7">
        <f t="shared" si="287"/>
        <v>0</v>
      </c>
      <c r="L2058">
        <f t="shared" si="288"/>
        <v>0</v>
      </c>
      <c r="M2058" s="5">
        <f t="shared" si="289"/>
        <v>0</v>
      </c>
      <c r="N2058" s="5">
        <f t="shared" si="290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291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286"/>
        <v>12</v>
      </c>
      <c r="I2059" s="7">
        <f t="shared" si="287"/>
        <v>0</v>
      </c>
      <c r="J2059" s="11"/>
      <c r="K2059" s="11"/>
      <c r="L2059">
        <f t="shared" si="288"/>
        <v>0</v>
      </c>
      <c r="M2059" s="5">
        <f t="shared" si="289"/>
        <v>0</v>
      </c>
      <c r="N2059" s="5">
        <f t="shared" si="290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291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286"/>
        <v>9</v>
      </c>
      <c r="I2060" s="7">
        <f t="shared" si="287"/>
        <v>0</v>
      </c>
      <c r="J2060" s="11"/>
      <c r="K2060" s="11"/>
      <c r="L2060">
        <f t="shared" si="288"/>
        <v>0</v>
      </c>
      <c r="M2060" s="5">
        <f t="shared" si="289"/>
        <v>0</v>
      </c>
      <c r="N2060" s="5">
        <f t="shared" si="290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291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286"/>
        <v>9</v>
      </c>
      <c r="I2061" s="7">
        <f t="shared" si="287"/>
        <v>15.000000000000107</v>
      </c>
      <c r="J2061" s="11">
        <v>0.63541666666666663</v>
      </c>
      <c r="K2061" s="11">
        <v>0.64583333333333337</v>
      </c>
      <c r="L2061">
        <f t="shared" si="288"/>
        <v>9</v>
      </c>
      <c r="M2061" s="5">
        <f t="shared" si="289"/>
        <v>45582.635416666664</v>
      </c>
      <c r="N2061" s="5">
        <f t="shared" si="290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291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286"/>
        <v>8</v>
      </c>
      <c r="I2062" s="7">
        <f t="shared" si="287"/>
        <v>0</v>
      </c>
      <c r="J2062" s="11"/>
      <c r="K2062" s="11"/>
      <c r="L2062">
        <f t="shared" si="288"/>
        <v>0</v>
      </c>
      <c r="M2062" s="5">
        <f t="shared" si="289"/>
        <v>0</v>
      </c>
      <c r="N2062" s="5">
        <f t="shared" si="290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291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286"/>
        <v>8</v>
      </c>
      <c r="I2063" s="7">
        <f t="shared" si="287"/>
        <v>0</v>
      </c>
      <c r="J2063" s="11"/>
      <c r="K2063" s="11"/>
      <c r="L2063">
        <f t="shared" si="288"/>
        <v>0</v>
      </c>
      <c r="M2063" s="5">
        <f t="shared" si="289"/>
        <v>0</v>
      </c>
      <c r="N2063" s="5">
        <f t="shared" si="290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291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286"/>
        <v>8</v>
      </c>
      <c r="I2064" s="7">
        <f t="shared" si="287"/>
        <v>9.9999999999999645</v>
      </c>
      <c r="J2064" s="11">
        <v>0.74652777777777779</v>
      </c>
      <c r="K2064" s="11">
        <v>0.75347222222222221</v>
      </c>
      <c r="L2064">
        <f t="shared" si="288"/>
        <v>8</v>
      </c>
      <c r="M2064" s="5">
        <f t="shared" si="289"/>
        <v>45582.746527777781</v>
      </c>
      <c r="N2064" s="5">
        <f t="shared" si="290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291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286"/>
        <v>6</v>
      </c>
      <c r="I2065" s="7">
        <f t="shared" si="287"/>
        <v>5.0000000000000622</v>
      </c>
      <c r="J2065" s="11">
        <v>0.38194444444444442</v>
      </c>
      <c r="K2065" s="11">
        <v>0.38541666666666669</v>
      </c>
      <c r="L2065">
        <f t="shared" si="288"/>
        <v>6</v>
      </c>
      <c r="M2065" s="5">
        <f t="shared" si="289"/>
        <v>45582.381944444445</v>
      </c>
      <c r="N2065" s="5">
        <f t="shared" si="290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291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286"/>
        <v>6</v>
      </c>
      <c r="I2066" s="7">
        <f t="shared" si="287"/>
        <v>0</v>
      </c>
      <c r="J2066" s="11"/>
      <c r="K2066" s="11"/>
      <c r="L2066">
        <f t="shared" si="288"/>
        <v>0</v>
      </c>
      <c r="M2066" s="5">
        <f t="shared" si="289"/>
        <v>0</v>
      </c>
      <c r="N2066" s="5">
        <f t="shared" si="290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291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286"/>
        <v>6</v>
      </c>
      <c r="I2067" s="7">
        <f t="shared" si="287"/>
        <v>14.999999999999947</v>
      </c>
      <c r="J2067" s="11">
        <v>0.52083333333333337</v>
      </c>
      <c r="K2067" s="11">
        <v>0.53125</v>
      </c>
      <c r="L2067">
        <f t="shared" si="288"/>
        <v>6</v>
      </c>
      <c r="M2067" s="5">
        <f t="shared" si="289"/>
        <v>45582.520833333336</v>
      </c>
      <c r="N2067" s="5">
        <f t="shared" si="290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291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286"/>
        <v>6</v>
      </c>
      <c r="I2068" s="7">
        <f t="shared" si="287"/>
        <v>34.999999999999957</v>
      </c>
      <c r="J2068" s="11">
        <v>0.3888888888888889</v>
      </c>
      <c r="K2068" s="11">
        <v>0.41319444444444442</v>
      </c>
      <c r="L2068">
        <f t="shared" si="288"/>
        <v>6</v>
      </c>
      <c r="M2068" s="5">
        <f t="shared" si="289"/>
        <v>45582.388888888891</v>
      </c>
      <c r="N2068" s="5">
        <f t="shared" si="290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291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286"/>
        <v>6</v>
      </c>
      <c r="I2069" s="7">
        <f t="shared" si="287"/>
        <v>19.999999999999929</v>
      </c>
      <c r="J2069" s="11">
        <v>0.61805555555555558</v>
      </c>
      <c r="K2069" s="11">
        <v>0.63194444444444442</v>
      </c>
      <c r="L2069">
        <f t="shared" si="288"/>
        <v>6</v>
      </c>
      <c r="M2069" s="5">
        <f t="shared" si="289"/>
        <v>45582.618055555555</v>
      </c>
      <c r="N2069" s="5">
        <f t="shared" si="290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291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286"/>
        <v>6</v>
      </c>
      <c r="I2070" s="7">
        <f t="shared" si="287"/>
        <v>49.999999999999986</v>
      </c>
      <c r="J2070" s="11">
        <v>0.5625</v>
      </c>
      <c r="K2070" s="11">
        <v>0.59722222222222221</v>
      </c>
      <c r="L2070">
        <f t="shared" si="288"/>
        <v>6</v>
      </c>
      <c r="M2070" s="5">
        <f t="shared" si="289"/>
        <v>45582.5625</v>
      </c>
      <c r="N2070" s="5">
        <f t="shared" si="290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291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286"/>
        <v>6</v>
      </c>
      <c r="I2071" s="7">
        <f t="shared" si="287"/>
        <v>9.9999999999999645</v>
      </c>
      <c r="J2071" s="11">
        <v>0.59722222222222221</v>
      </c>
      <c r="K2071" s="11">
        <v>0.60416666666666663</v>
      </c>
      <c r="L2071">
        <f t="shared" si="288"/>
        <v>6</v>
      </c>
      <c r="M2071" s="5">
        <f t="shared" si="289"/>
        <v>45582.597222222219</v>
      </c>
      <c r="N2071" s="5">
        <f t="shared" si="290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291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286"/>
        <v>6</v>
      </c>
      <c r="I2072" s="7">
        <f t="shared" si="287"/>
        <v>10.000000000000124</v>
      </c>
      <c r="J2072" s="11">
        <v>0.63541666666666663</v>
      </c>
      <c r="K2072" s="11">
        <v>0.64236111111111116</v>
      </c>
      <c r="L2072">
        <f t="shared" si="288"/>
        <v>6</v>
      </c>
      <c r="M2072" s="5">
        <f t="shared" si="289"/>
        <v>45582.635416666664</v>
      </c>
      <c r="N2072" s="5">
        <f t="shared" si="290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291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286"/>
        <v>6</v>
      </c>
      <c r="I2073" s="7">
        <f t="shared" si="287"/>
        <v>25.000000000000071</v>
      </c>
      <c r="J2073" s="11">
        <v>0.65625</v>
      </c>
      <c r="K2073" s="11">
        <v>0.67361111111111116</v>
      </c>
      <c r="L2073">
        <f t="shared" si="288"/>
        <v>6</v>
      </c>
      <c r="M2073" s="5">
        <f t="shared" si="289"/>
        <v>45582.65625</v>
      </c>
      <c r="N2073" s="5">
        <f t="shared" si="290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291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286"/>
        <v>5</v>
      </c>
      <c r="I2074" s="7">
        <f t="shared" si="287"/>
        <v>49.999999999999986</v>
      </c>
      <c r="J2074" s="11">
        <v>0.33680555555555558</v>
      </c>
      <c r="K2074" s="11">
        <v>0.37152777777777779</v>
      </c>
      <c r="L2074">
        <f t="shared" si="288"/>
        <v>5</v>
      </c>
      <c r="M2074" s="5">
        <f t="shared" si="289"/>
        <v>45582.336805555555</v>
      </c>
      <c r="N2074" s="5">
        <f t="shared" si="290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291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286"/>
        <v>5</v>
      </c>
      <c r="I2075" s="7">
        <f t="shared" si="287"/>
        <v>60.000000000000107</v>
      </c>
      <c r="J2075" s="11">
        <v>0.70138888888888884</v>
      </c>
      <c r="K2075" s="11">
        <v>0.74305555555555558</v>
      </c>
      <c r="L2075">
        <f t="shared" si="288"/>
        <v>5</v>
      </c>
      <c r="M2075" s="5">
        <f t="shared" si="289"/>
        <v>45582.701388888891</v>
      </c>
      <c r="N2075" s="5">
        <f t="shared" si="290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291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286"/>
        <v>5</v>
      </c>
      <c r="I2076" s="7">
        <f t="shared" si="287"/>
        <v>75.000000000000057</v>
      </c>
      <c r="J2076" s="11">
        <v>0.94444444444444442</v>
      </c>
      <c r="K2076" s="11">
        <v>0.99652777777777779</v>
      </c>
      <c r="L2076">
        <f t="shared" si="288"/>
        <v>5</v>
      </c>
      <c r="M2076" s="5">
        <f t="shared" si="289"/>
        <v>45582.944444444445</v>
      </c>
      <c r="N2076" s="5">
        <f t="shared" si="290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291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286"/>
        <v>5</v>
      </c>
      <c r="I2077" s="7">
        <f t="shared" si="287"/>
        <v>19.999999999999929</v>
      </c>
      <c r="J2077" s="11">
        <v>0.53125</v>
      </c>
      <c r="K2077" s="11">
        <v>0.54513888888888884</v>
      </c>
      <c r="L2077">
        <f t="shared" si="288"/>
        <v>5</v>
      </c>
      <c r="M2077" s="5">
        <f t="shared" si="289"/>
        <v>45582.53125</v>
      </c>
      <c r="N2077" s="5">
        <f t="shared" si="290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291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286"/>
        <v>4</v>
      </c>
      <c r="I2078" s="7">
        <f t="shared" si="287"/>
        <v>0</v>
      </c>
      <c r="L2078">
        <f t="shared" si="288"/>
        <v>0</v>
      </c>
      <c r="M2078" s="5">
        <f t="shared" si="289"/>
        <v>0</v>
      </c>
      <c r="N2078" s="5">
        <f t="shared" si="290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291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286"/>
        <v>4</v>
      </c>
      <c r="I2079" s="7">
        <f t="shared" si="287"/>
        <v>0</v>
      </c>
      <c r="L2079">
        <f t="shared" si="288"/>
        <v>0</v>
      </c>
      <c r="M2079" s="5">
        <f t="shared" si="289"/>
        <v>0</v>
      </c>
      <c r="N2079" s="5">
        <f t="shared" si="290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291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286"/>
        <v>4</v>
      </c>
      <c r="I2080" s="7">
        <f t="shared" si="287"/>
        <v>150.00000000000011</v>
      </c>
      <c r="J2080" s="11">
        <v>0.85416666666666663</v>
      </c>
      <c r="K2080" s="11">
        <v>0.95833333333333337</v>
      </c>
      <c r="L2080">
        <f t="shared" si="288"/>
        <v>4</v>
      </c>
      <c r="M2080" s="5">
        <f t="shared" si="289"/>
        <v>45582.854166666664</v>
      </c>
      <c r="N2080" s="5">
        <f t="shared" si="290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291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286"/>
        <v>4</v>
      </c>
      <c r="I2081" s="7">
        <f t="shared" si="287"/>
        <v>4.9999999999999822</v>
      </c>
      <c r="J2081" s="11">
        <v>0.41666666666666669</v>
      </c>
      <c r="K2081" s="11">
        <v>0.4201388888888889</v>
      </c>
      <c r="L2081">
        <f t="shared" si="288"/>
        <v>4</v>
      </c>
      <c r="M2081" s="5">
        <f t="shared" si="289"/>
        <v>45582.416666666664</v>
      </c>
      <c r="N2081" s="5">
        <f t="shared" si="290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291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286"/>
        <v>3</v>
      </c>
      <c r="I2082" s="7">
        <f t="shared" si="287"/>
        <v>90</v>
      </c>
      <c r="J2082" s="11">
        <v>0.42708333333333331</v>
      </c>
      <c r="K2082" s="11">
        <v>0.48958333333333331</v>
      </c>
      <c r="L2082">
        <f t="shared" si="288"/>
        <v>3</v>
      </c>
      <c r="M2082" s="5">
        <f t="shared" si="289"/>
        <v>45582.427083333336</v>
      </c>
      <c r="N2082" s="5">
        <f t="shared" si="290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291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286"/>
        <v>3</v>
      </c>
      <c r="I2083" s="7">
        <f t="shared" si="287"/>
        <v>9.9999999999999645</v>
      </c>
      <c r="J2083" s="11">
        <v>0.55555555555555558</v>
      </c>
      <c r="K2083" s="11">
        <v>0.5625</v>
      </c>
      <c r="L2083">
        <f t="shared" si="288"/>
        <v>3</v>
      </c>
      <c r="M2083" s="5">
        <f t="shared" si="289"/>
        <v>45582.555555555555</v>
      </c>
      <c r="N2083" s="5">
        <f t="shared" si="290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291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286"/>
        <v>2</v>
      </c>
      <c r="I2084" s="7">
        <f t="shared" si="287"/>
        <v>0</v>
      </c>
      <c r="J2084" s="11"/>
      <c r="K2084" s="11"/>
      <c r="L2084">
        <f t="shared" si="288"/>
        <v>0</v>
      </c>
      <c r="M2084" s="5">
        <f t="shared" si="289"/>
        <v>0</v>
      </c>
      <c r="N2084" s="5">
        <f t="shared" si="290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291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286"/>
        <v>2</v>
      </c>
      <c r="I2085" s="7">
        <f t="shared" si="287"/>
        <v>40.000000000000014</v>
      </c>
      <c r="J2085" s="11">
        <v>0.5</v>
      </c>
      <c r="K2085" s="11">
        <v>0.52777777777777779</v>
      </c>
      <c r="L2085">
        <f t="shared" si="288"/>
        <v>2</v>
      </c>
      <c r="M2085" s="5">
        <f t="shared" si="289"/>
        <v>45582.5</v>
      </c>
      <c r="N2085" s="5">
        <f t="shared" si="290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291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286"/>
        <v>2</v>
      </c>
      <c r="I2086" s="7">
        <f t="shared" si="287"/>
        <v>0</v>
      </c>
      <c r="J2086" s="11"/>
      <c r="K2086" s="11"/>
      <c r="L2086">
        <f t="shared" si="288"/>
        <v>0</v>
      </c>
      <c r="M2086" s="5">
        <f t="shared" si="289"/>
        <v>0</v>
      </c>
      <c r="N2086" s="5">
        <f t="shared" si="290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291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286"/>
        <v>2</v>
      </c>
      <c r="I2087" s="7">
        <f t="shared" si="287"/>
        <v>10.000000000000124</v>
      </c>
      <c r="J2087" s="11">
        <v>0.54513888888888884</v>
      </c>
      <c r="K2087" s="11">
        <v>0.55208333333333337</v>
      </c>
      <c r="L2087">
        <f t="shared" si="288"/>
        <v>2</v>
      </c>
      <c r="M2087" s="5">
        <f t="shared" si="289"/>
        <v>45582.545138888891</v>
      </c>
      <c r="N2087" s="5">
        <f t="shared" si="290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291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292">ROUND(E2088*(1/(F2088/60)),0)</f>
        <v>2</v>
      </c>
      <c r="I2088" s="7">
        <f t="shared" ref="I2088:I2119" si="293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294">IF(I2088&gt;0, G2088, 0)</f>
        <v>2</v>
      </c>
      <c r="M2088" s="5">
        <f t="shared" ref="M2088:M2119" si="295">IF(I2088=0,0,A2088+J2088)</f>
        <v>45582.645833333336</v>
      </c>
      <c r="N2088" s="5">
        <f t="shared" ref="N2088:N2119" si="296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297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292"/>
        <v>0</v>
      </c>
      <c r="I2089" s="7">
        <f t="shared" si="293"/>
        <v>15.000000000000027</v>
      </c>
      <c r="J2089" s="11">
        <v>0.48958333333333331</v>
      </c>
      <c r="K2089" s="11">
        <v>0.5</v>
      </c>
      <c r="L2089">
        <f t="shared" si="294"/>
        <v>0</v>
      </c>
      <c r="M2089" s="5">
        <f t="shared" si="295"/>
        <v>45582.489583333336</v>
      </c>
      <c r="N2089" s="5">
        <f t="shared" si="296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297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292"/>
        <v>0</v>
      </c>
      <c r="I2090" s="7">
        <f t="shared" si="293"/>
        <v>4.9999999999999822</v>
      </c>
      <c r="J2090" s="11">
        <v>0.64583333333333337</v>
      </c>
      <c r="K2090" s="11">
        <v>0.64930555555555558</v>
      </c>
      <c r="L2090">
        <f t="shared" si="294"/>
        <v>0</v>
      </c>
      <c r="M2090" s="5">
        <f t="shared" si="295"/>
        <v>45582.645833333336</v>
      </c>
      <c r="N2090" s="5">
        <f t="shared" si="296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297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292"/>
        <v>0</v>
      </c>
      <c r="I2091" s="7">
        <f t="shared" si="293"/>
        <v>4.9999999999999822</v>
      </c>
      <c r="J2091" s="11">
        <v>0.37152777777777779</v>
      </c>
      <c r="K2091" s="11">
        <v>0.375</v>
      </c>
      <c r="L2091">
        <f t="shared" si="294"/>
        <v>0</v>
      </c>
      <c r="M2091" s="5">
        <f t="shared" si="295"/>
        <v>45582.371527777781</v>
      </c>
      <c r="N2091" s="5">
        <f t="shared" si="296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297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292"/>
        <v>0</v>
      </c>
      <c r="I2092" s="7">
        <f t="shared" si="293"/>
        <v>4.9999999999999822</v>
      </c>
      <c r="J2092" s="11">
        <v>0.41666666666666669</v>
      </c>
      <c r="K2092" s="11">
        <v>0.4201388888888889</v>
      </c>
      <c r="L2092">
        <f t="shared" si="294"/>
        <v>0</v>
      </c>
      <c r="M2092" s="5">
        <f t="shared" si="295"/>
        <v>45582.416666666664</v>
      </c>
      <c r="N2092" s="5">
        <f t="shared" si="296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297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292"/>
        <v>6</v>
      </c>
      <c r="I2093" s="7">
        <f t="shared" si="293"/>
        <v>24.999999999999911</v>
      </c>
      <c r="J2093" s="11">
        <v>0.96180555555555558</v>
      </c>
      <c r="K2093" s="11">
        <v>0.97916666666666663</v>
      </c>
      <c r="L2093">
        <f t="shared" si="294"/>
        <v>6</v>
      </c>
      <c r="M2093" s="5">
        <f t="shared" si="295"/>
        <v>45582.961805555555</v>
      </c>
      <c r="N2093" s="5">
        <f t="shared" si="296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297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292"/>
        <v>16</v>
      </c>
      <c r="I2094" s="7">
        <f t="shared" si="293"/>
        <v>0</v>
      </c>
      <c r="L2094">
        <f t="shared" si="294"/>
        <v>0</v>
      </c>
      <c r="M2094" s="5">
        <f t="shared" si="295"/>
        <v>0</v>
      </c>
      <c r="N2094" s="5">
        <f t="shared" si="296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297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292"/>
        <v>15</v>
      </c>
      <c r="H2095" s="12">
        <f>F2095*(1/(G2095/60))</f>
        <v>80</v>
      </c>
      <c r="I2095" s="7">
        <f t="shared" si="293"/>
        <v>9.9999999999999645</v>
      </c>
      <c r="J2095" s="11">
        <v>0.61111111111111116</v>
      </c>
      <c r="K2095" s="11">
        <v>0.61805555555555558</v>
      </c>
      <c r="L2095">
        <f t="shared" si="294"/>
        <v>15</v>
      </c>
      <c r="M2095" s="5">
        <f t="shared" si="295"/>
        <v>45583.611111111109</v>
      </c>
      <c r="N2095" s="5">
        <f t="shared" si="296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297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292"/>
        <v>12</v>
      </c>
      <c r="I2096" s="7">
        <f t="shared" si="293"/>
        <v>0</v>
      </c>
      <c r="L2096">
        <f t="shared" si="294"/>
        <v>0</v>
      </c>
      <c r="M2096" s="5">
        <f t="shared" si="295"/>
        <v>0</v>
      </c>
      <c r="N2096" s="5">
        <f t="shared" si="296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297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292"/>
        <v>12</v>
      </c>
      <c r="I2097" s="7">
        <f t="shared" si="293"/>
        <v>0</v>
      </c>
      <c r="J2097" s="11"/>
      <c r="K2097" s="11"/>
      <c r="L2097">
        <f t="shared" si="294"/>
        <v>0</v>
      </c>
      <c r="M2097" s="5">
        <f t="shared" si="295"/>
        <v>0</v>
      </c>
      <c r="N2097" s="5">
        <f t="shared" si="296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297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292"/>
        <v>12</v>
      </c>
      <c r="I2098" s="7">
        <f t="shared" si="293"/>
        <v>0</v>
      </c>
      <c r="J2098" s="11"/>
      <c r="K2098" s="11"/>
      <c r="L2098">
        <f t="shared" si="294"/>
        <v>0</v>
      </c>
      <c r="M2098" s="5">
        <f t="shared" si="295"/>
        <v>0</v>
      </c>
      <c r="N2098" s="5">
        <f t="shared" si="296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297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292"/>
        <v>12</v>
      </c>
      <c r="I2099" s="7">
        <f t="shared" si="293"/>
        <v>9.9999999999999645</v>
      </c>
      <c r="J2099" s="11">
        <v>0.27777777777777779</v>
      </c>
      <c r="K2099" s="11">
        <v>0.28472222222222221</v>
      </c>
      <c r="L2099">
        <f t="shared" si="294"/>
        <v>12</v>
      </c>
      <c r="M2099" s="5">
        <f t="shared" si="295"/>
        <v>45583.277777777781</v>
      </c>
      <c r="N2099" s="5">
        <f t="shared" si="296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297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292"/>
        <v>9</v>
      </c>
      <c r="I2100" s="7">
        <f t="shared" si="293"/>
        <v>0</v>
      </c>
      <c r="J2100" s="11"/>
      <c r="K2100" s="11"/>
      <c r="L2100">
        <f t="shared" si="294"/>
        <v>0</v>
      </c>
      <c r="M2100" s="5">
        <f t="shared" si="295"/>
        <v>0</v>
      </c>
      <c r="N2100" s="5">
        <f t="shared" si="296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297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292"/>
        <v>8</v>
      </c>
      <c r="I2101" s="7">
        <f t="shared" si="293"/>
        <v>0</v>
      </c>
      <c r="J2101" s="11"/>
      <c r="K2101" s="11"/>
      <c r="L2101">
        <f t="shared" si="294"/>
        <v>0</v>
      </c>
      <c r="M2101" s="5">
        <f t="shared" si="295"/>
        <v>0</v>
      </c>
      <c r="N2101" s="5">
        <f t="shared" si="296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297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292"/>
        <v>8</v>
      </c>
      <c r="I2102" s="7">
        <f t="shared" si="293"/>
        <v>0</v>
      </c>
      <c r="J2102" s="11"/>
      <c r="K2102" s="11"/>
      <c r="L2102">
        <f t="shared" si="294"/>
        <v>0</v>
      </c>
      <c r="M2102" s="5">
        <f t="shared" si="295"/>
        <v>0</v>
      </c>
      <c r="N2102" s="5">
        <f t="shared" si="296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297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292"/>
        <v>6</v>
      </c>
      <c r="I2103" s="7">
        <f t="shared" si="293"/>
        <v>35.000000000000036</v>
      </c>
      <c r="J2103" s="11">
        <v>0.63541666666666663</v>
      </c>
      <c r="K2103" s="11">
        <v>0.65972222222222221</v>
      </c>
      <c r="L2103">
        <f t="shared" si="294"/>
        <v>6</v>
      </c>
      <c r="M2103" s="5">
        <f t="shared" si="295"/>
        <v>45583.635416666664</v>
      </c>
      <c r="N2103" s="5">
        <f t="shared" si="296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297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292"/>
        <v>6</v>
      </c>
      <c r="I2104" s="7">
        <f t="shared" si="293"/>
        <v>40.000000000000014</v>
      </c>
      <c r="J2104" s="11">
        <v>0.67013888888888884</v>
      </c>
      <c r="K2104" s="11">
        <v>0.69791666666666663</v>
      </c>
      <c r="L2104">
        <f t="shared" si="294"/>
        <v>6</v>
      </c>
      <c r="M2104" s="5">
        <f t="shared" si="295"/>
        <v>45583.670138888891</v>
      </c>
      <c r="N2104" s="5">
        <f t="shared" si="296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297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292"/>
        <v>6</v>
      </c>
      <c r="I2105" s="7">
        <f t="shared" si="293"/>
        <v>40.000000000000014</v>
      </c>
      <c r="J2105" s="11">
        <v>0.71527777777777779</v>
      </c>
      <c r="K2105" s="11">
        <v>0.74305555555555558</v>
      </c>
      <c r="L2105">
        <f t="shared" si="294"/>
        <v>6</v>
      </c>
      <c r="M2105" s="5">
        <f t="shared" si="295"/>
        <v>45583.715277777781</v>
      </c>
      <c r="N2105" s="5">
        <f t="shared" si="296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297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292"/>
        <v>6</v>
      </c>
      <c r="I2106" s="7">
        <f t="shared" si="293"/>
        <v>0</v>
      </c>
      <c r="J2106" s="11"/>
      <c r="K2106" s="11"/>
      <c r="L2106">
        <f t="shared" si="294"/>
        <v>0</v>
      </c>
      <c r="M2106" s="5">
        <f t="shared" si="295"/>
        <v>0</v>
      </c>
      <c r="N2106" s="5">
        <f t="shared" si="296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297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292"/>
        <v>6</v>
      </c>
      <c r="I2107" s="7">
        <f t="shared" si="293"/>
        <v>0</v>
      </c>
      <c r="J2107" s="11"/>
      <c r="K2107" s="11"/>
      <c r="L2107">
        <f t="shared" si="294"/>
        <v>0</v>
      </c>
      <c r="M2107" s="5">
        <f t="shared" si="295"/>
        <v>0</v>
      </c>
      <c r="N2107" s="5">
        <f t="shared" si="296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297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292"/>
        <v>5</v>
      </c>
      <c r="I2108" s="7">
        <f t="shared" si="293"/>
        <v>60.000000000000028</v>
      </c>
      <c r="J2108" s="11">
        <v>0.3263888888888889</v>
      </c>
      <c r="K2108" s="11">
        <v>0.36805555555555558</v>
      </c>
      <c r="L2108">
        <f t="shared" si="294"/>
        <v>5</v>
      </c>
      <c r="M2108" s="5">
        <f t="shared" si="295"/>
        <v>45583.326388888891</v>
      </c>
      <c r="N2108" s="5">
        <f t="shared" si="296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297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292"/>
        <v>5</v>
      </c>
      <c r="I2109" s="7">
        <f t="shared" si="293"/>
        <v>340.00000000000006</v>
      </c>
      <c r="J2109" s="11">
        <v>0.75</v>
      </c>
      <c r="K2109" s="11">
        <v>0.98611111111111116</v>
      </c>
      <c r="L2109">
        <f t="shared" si="294"/>
        <v>5</v>
      </c>
      <c r="M2109" s="5">
        <f t="shared" si="295"/>
        <v>45583.75</v>
      </c>
      <c r="N2109" s="5">
        <f t="shared" si="296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297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292"/>
        <v>5</v>
      </c>
      <c r="I2110" s="7">
        <f t="shared" si="293"/>
        <v>0</v>
      </c>
      <c r="J2110" s="11"/>
      <c r="K2110" s="11"/>
      <c r="L2110">
        <f t="shared" si="294"/>
        <v>0</v>
      </c>
      <c r="M2110" s="5">
        <f t="shared" si="295"/>
        <v>0</v>
      </c>
      <c r="N2110" s="5">
        <f t="shared" si="296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297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292"/>
        <v>5</v>
      </c>
      <c r="I2111" s="7">
        <f t="shared" si="293"/>
        <v>29.999999999999893</v>
      </c>
      <c r="J2111" s="11">
        <v>0.83333333333333337</v>
      </c>
      <c r="K2111" s="11">
        <v>0.85416666666666663</v>
      </c>
      <c r="L2111">
        <f t="shared" si="294"/>
        <v>5</v>
      </c>
      <c r="M2111" s="5">
        <f t="shared" si="295"/>
        <v>45583.833333333336</v>
      </c>
      <c r="N2111" s="5">
        <f t="shared" si="296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297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292"/>
        <v>4</v>
      </c>
      <c r="I2112" s="7">
        <f t="shared" si="293"/>
        <v>0</v>
      </c>
      <c r="L2112">
        <f t="shared" si="294"/>
        <v>0</v>
      </c>
      <c r="M2112" s="5">
        <f t="shared" si="295"/>
        <v>0</v>
      </c>
      <c r="N2112" s="5">
        <f t="shared" si="296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297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292"/>
        <v>4</v>
      </c>
      <c r="I2113" s="7">
        <f t="shared" si="293"/>
        <v>0</v>
      </c>
      <c r="L2113">
        <f t="shared" si="294"/>
        <v>0</v>
      </c>
      <c r="M2113" s="5">
        <f t="shared" si="295"/>
        <v>0</v>
      </c>
      <c r="N2113" s="5">
        <f t="shared" si="296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297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292"/>
        <v>4</v>
      </c>
      <c r="I2114" s="7">
        <f t="shared" si="293"/>
        <v>0</v>
      </c>
      <c r="J2114" s="11"/>
      <c r="K2114" s="11"/>
      <c r="L2114">
        <f t="shared" si="294"/>
        <v>0</v>
      </c>
      <c r="M2114" s="5">
        <f t="shared" si="295"/>
        <v>0</v>
      </c>
      <c r="N2114" s="5">
        <f t="shared" si="296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297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292"/>
        <v>4</v>
      </c>
      <c r="I2115" s="7">
        <f t="shared" si="293"/>
        <v>0</v>
      </c>
      <c r="J2115" s="11"/>
      <c r="K2115" s="11"/>
      <c r="L2115">
        <f t="shared" si="294"/>
        <v>0</v>
      </c>
      <c r="M2115" s="5">
        <f t="shared" si="295"/>
        <v>0</v>
      </c>
      <c r="N2115" s="5">
        <f t="shared" si="296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297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292"/>
        <v>3</v>
      </c>
      <c r="I2116" s="7">
        <f t="shared" si="293"/>
        <v>0</v>
      </c>
      <c r="J2116" s="11"/>
      <c r="K2116" s="11"/>
      <c r="L2116">
        <f t="shared" si="294"/>
        <v>0</v>
      </c>
      <c r="M2116" s="5">
        <f t="shared" si="295"/>
        <v>0</v>
      </c>
      <c r="N2116" s="5">
        <f t="shared" si="296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297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292"/>
        <v>2</v>
      </c>
      <c r="I2117" s="7">
        <f t="shared" si="293"/>
        <v>0</v>
      </c>
      <c r="J2117" s="11"/>
      <c r="K2117" s="11"/>
      <c r="L2117">
        <f t="shared" si="294"/>
        <v>0</v>
      </c>
      <c r="M2117" s="5">
        <f t="shared" si="295"/>
        <v>0</v>
      </c>
      <c r="N2117" s="5">
        <f t="shared" si="296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297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292"/>
        <v>2</v>
      </c>
      <c r="I2118" s="7">
        <f t="shared" si="293"/>
        <v>0</v>
      </c>
      <c r="J2118" s="11"/>
      <c r="K2118" s="11"/>
      <c r="L2118">
        <f t="shared" si="294"/>
        <v>0</v>
      </c>
      <c r="M2118" s="5">
        <f t="shared" si="295"/>
        <v>0</v>
      </c>
      <c r="N2118" s="5">
        <f t="shared" si="296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297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292"/>
        <v>2</v>
      </c>
      <c r="I2119" s="7">
        <f t="shared" si="293"/>
        <v>10.000000000000044</v>
      </c>
      <c r="J2119" s="11">
        <v>0.31944444444444442</v>
      </c>
      <c r="K2119" s="11">
        <v>0.3263888888888889</v>
      </c>
      <c r="L2119">
        <f t="shared" si="294"/>
        <v>2</v>
      </c>
      <c r="M2119" s="5">
        <f t="shared" si="295"/>
        <v>45583.319444444445</v>
      </c>
      <c r="N2119" s="5">
        <f t="shared" si="296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297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298">ROUND(E2120*(1/(F2120/60)),0)</f>
        <v>2</v>
      </c>
      <c r="I2120" s="7">
        <f t="shared" ref="I2120:I2151" si="299">IF(J2120=0, 0, (K2120-J2120)*1440)</f>
        <v>0</v>
      </c>
      <c r="J2120" s="11"/>
      <c r="K2120" s="11"/>
      <c r="L2120">
        <f t="shared" ref="L2120:L2151" si="300">IF(I2120&gt;0, G2120, 0)</f>
        <v>0</v>
      </c>
      <c r="M2120" s="5">
        <f t="shared" ref="M2120:M2151" si="301">IF(I2120=0,0,A2120+J2120)</f>
        <v>0</v>
      </c>
      <c r="N2120" s="5">
        <f t="shared" ref="N2120:N2151" si="302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303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298"/>
        <v>2</v>
      </c>
      <c r="I2121" s="7">
        <f t="shared" si="299"/>
        <v>60.000000000000028</v>
      </c>
      <c r="J2121" s="11">
        <v>0.4861111111111111</v>
      </c>
      <c r="K2121" s="11">
        <v>0.52777777777777779</v>
      </c>
      <c r="L2121">
        <f t="shared" si="300"/>
        <v>2</v>
      </c>
      <c r="M2121" s="5">
        <f t="shared" si="301"/>
        <v>45583.486111111109</v>
      </c>
      <c r="N2121" s="5">
        <f t="shared" si="302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303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298"/>
        <v>2</v>
      </c>
      <c r="I2122" s="7">
        <f t="shared" si="299"/>
        <v>25.000000000000071</v>
      </c>
      <c r="J2122" s="11">
        <v>0.69791666666666663</v>
      </c>
      <c r="K2122" s="11">
        <v>0.71527777777777779</v>
      </c>
      <c r="L2122">
        <f t="shared" si="300"/>
        <v>2</v>
      </c>
      <c r="M2122" s="5">
        <f t="shared" si="301"/>
        <v>45583.697916666664</v>
      </c>
      <c r="N2122" s="5">
        <f t="shared" si="302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303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298"/>
        <v>2</v>
      </c>
      <c r="I2123" s="7">
        <f t="shared" si="299"/>
        <v>25.000000000000071</v>
      </c>
      <c r="J2123" s="11">
        <v>0.60416666666666663</v>
      </c>
      <c r="K2123" s="11">
        <v>0.62152777777777779</v>
      </c>
      <c r="L2123">
        <f t="shared" si="300"/>
        <v>2</v>
      </c>
      <c r="M2123" s="5">
        <f t="shared" si="301"/>
        <v>45583.604166666664</v>
      </c>
      <c r="N2123" s="5">
        <f t="shared" si="302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303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298"/>
        <v>0</v>
      </c>
      <c r="I2124" s="7">
        <f t="shared" si="299"/>
        <v>9.9999999999999645</v>
      </c>
      <c r="J2124" s="11">
        <v>0.5</v>
      </c>
      <c r="K2124" s="11">
        <v>0.50694444444444442</v>
      </c>
      <c r="L2124">
        <f t="shared" si="300"/>
        <v>0</v>
      </c>
      <c r="M2124" s="5">
        <f t="shared" si="301"/>
        <v>45583.5</v>
      </c>
      <c r="N2124" s="5">
        <f t="shared" si="302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303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298"/>
        <v>0</v>
      </c>
      <c r="I2125" s="7">
        <f t="shared" si="299"/>
        <v>39.999999999999858</v>
      </c>
      <c r="J2125" s="11">
        <v>0.79861111111111116</v>
      </c>
      <c r="K2125" s="11">
        <v>0.82638888888888884</v>
      </c>
      <c r="L2125">
        <f t="shared" si="300"/>
        <v>0</v>
      </c>
      <c r="M2125" s="5">
        <f t="shared" si="301"/>
        <v>45583.798611111109</v>
      </c>
      <c r="N2125" s="5">
        <f t="shared" si="302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303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298"/>
        <v>0</v>
      </c>
      <c r="I2126" s="7">
        <f t="shared" si="299"/>
        <v>15.000000000000027</v>
      </c>
      <c r="J2126" s="11">
        <v>0.3125</v>
      </c>
      <c r="K2126" s="11">
        <v>0.32291666666666669</v>
      </c>
      <c r="L2126">
        <f t="shared" si="300"/>
        <v>0</v>
      </c>
      <c r="M2126" s="5">
        <f t="shared" si="301"/>
        <v>45583.3125</v>
      </c>
      <c r="N2126" s="5">
        <f t="shared" si="302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303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298"/>
        <v>16</v>
      </c>
      <c r="I2127" s="7">
        <f t="shared" si="299"/>
        <v>0</v>
      </c>
      <c r="L2127">
        <f t="shared" si="300"/>
        <v>0</v>
      </c>
      <c r="M2127" s="5">
        <f t="shared" si="301"/>
        <v>0</v>
      </c>
      <c r="N2127" s="5">
        <f t="shared" si="302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303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298"/>
        <v>15</v>
      </c>
      <c r="H2128" s="12">
        <f>F2128*(1/(G2128/60))</f>
        <v>80</v>
      </c>
      <c r="I2128" s="7">
        <f t="shared" si="299"/>
        <v>0</v>
      </c>
      <c r="J2128" s="11"/>
      <c r="K2128" s="11"/>
      <c r="L2128">
        <f t="shared" si="300"/>
        <v>0</v>
      </c>
      <c r="M2128" s="5">
        <f t="shared" si="301"/>
        <v>0</v>
      </c>
      <c r="N2128" s="5">
        <f t="shared" si="302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303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298"/>
        <v>12</v>
      </c>
      <c r="I2129" s="7">
        <f t="shared" si="299"/>
        <v>0</v>
      </c>
      <c r="L2129">
        <f t="shared" si="300"/>
        <v>0</v>
      </c>
      <c r="M2129" s="5">
        <f t="shared" si="301"/>
        <v>0</v>
      </c>
      <c r="N2129" s="5">
        <f t="shared" si="302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303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298"/>
        <v>12</v>
      </c>
      <c r="I2130" s="7">
        <f t="shared" si="299"/>
        <v>0</v>
      </c>
      <c r="J2130" s="11"/>
      <c r="K2130" s="11"/>
      <c r="L2130">
        <f t="shared" si="300"/>
        <v>0</v>
      </c>
      <c r="M2130" s="5">
        <f t="shared" si="301"/>
        <v>0</v>
      </c>
      <c r="N2130" s="5">
        <f t="shared" si="302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303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298"/>
        <v>9</v>
      </c>
      <c r="I2131" s="7">
        <f t="shared" si="299"/>
        <v>0</v>
      </c>
      <c r="J2131" s="11"/>
      <c r="K2131" s="11"/>
      <c r="L2131">
        <f t="shared" si="300"/>
        <v>0</v>
      </c>
      <c r="M2131" s="5">
        <f t="shared" si="301"/>
        <v>0</v>
      </c>
      <c r="N2131" s="5">
        <f t="shared" si="302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303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298"/>
        <v>8</v>
      </c>
      <c r="I2132" s="7">
        <f t="shared" si="299"/>
        <v>0</v>
      </c>
      <c r="J2132" s="11"/>
      <c r="K2132" s="11"/>
      <c r="L2132">
        <f t="shared" si="300"/>
        <v>0</v>
      </c>
      <c r="M2132" s="5">
        <f t="shared" si="301"/>
        <v>0</v>
      </c>
      <c r="N2132" s="5">
        <f t="shared" si="302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303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298"/>
        <v>8</v>
      </c>
      <c r="I2133" s="7">
        <f t="shared" si="299"/>
        <v>0</v>
      </c>
      <c r="J2133" s="11"/>
      <c r="K2133" s="11"/>
      <c r="L2133">
        <f t="shared" si="300"/>
        <v>0</v>
      </c>
      <c r="M2133" s="5">
        <f t="shared" si="301"/>
        <v>0</v>
      </c>
      <c r="N2133" s="5">
        <f t="shared" si="302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303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298"/>
        <v>6</v>
      </c>
      <c r="I2134" s="7">
        <f t="shared" si="299"/>
        <v>0</v>
      </c>
      <c r="J2134" s="11"/>
      <c r="K2134" s="11"/>
      <c r="L2134">
        <f t="shared" si="300"/>
        <v>0</v>
      </c>
      <c r="M2134" s="5">
        <f t="shared" si="301"/>
        <v>0</v>
      </c>
      <c r="N2134" s="5">
        <f t="shared" si="302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303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298"/>
        <v>6</v>
      </c>
      <c r="I2135" s="7">
        <f t="shared" si="299"/>
        <v>0</v>
      </c>
      <c r="J2135" s="11"/>
      <c r="K2135" s="11"/>
      <c r="L2135">
        <f t="shared" si="300"/>
        <v>0</v>
      </c>
      <c r="M2135" s="5">
        <f t="shared" si="301"/>
        <v>0</v>
      </c>
      <c r="N2135" s="5">
        <f t="shared" si="302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303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298"/>
        <v>6</v>
      </c>
      <c r="I2136" s="7">
        <f t="shared" si="299"/>
        <v>0</v>
      </c>
      <c r="J2136" s="11"/>
      <c r="K2136" s="11"/>
      <c r="L2136">
        <f t="shared" si="300"/>
        <v>0</v>
      </c>
      <c r="M2136" s="5">
        <f t="shared" si="301"/>
        <v>0</v>
      </c>
      <c r="N2136" s="5">
        <f t="shared" si="302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303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298"/>
        <v>5</v>
      </c>
      <c r="I2137" s="7">
        <f t="shared" si="299"/>
        <v>855</v>
      </c>
      <c r="J2137" s="11">
        <v>0.40277777777777779</v>
      </c>
      <c r="K2137" s="11">
        <v>0.99652777777777779</v>
      </c>
      <c r="L2137">
        <f t="shared" si="300"/>
        <v>5</v>
      </c>
      <c r="M2137" s="5">
        <f t="shared" si="301"/>
        <v>45584.402777777781</v>
      </c>
      <c r="N2137" s="5">
        <f t="shared" si="302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303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298"/>
        <v>5</v>
      </c>
      <c r="I2138" s="7">
        <f t="shared" si="299"/>
        <v>0</v>
      </c>
      <c r="J2138" s="11"/>
      <c r="K2138" s="11"/>
      <c r="L2138">
        <f t="shared" si="300"/>
        <v>0</v>
      </c>
      <c r="M2138" s="5">
        <f t="shared" si="301"/>
        <v>0</v>
      </c>
      <c r="N2138" s="5">
        <f t="shared" si="302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303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298"/>
        <v>5</v>
      </c>
      <c r="I2139" s="7">
        <f t="shared" si="299"/>
        <v>0</v>
      </c>
      <c r="J2139" s="11"/>
      <c r="K2139" s="11"/>
      <c r="L2139">
        <f t="shared" si="300"/>
        <v>0</v>
      </c>
      <c r="M2139" s="5">
        <f t="shared" si="301"/>
        <v>0</v>
      </c>
      <c r="N2139" s="5">
        <f t="shared" si="302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303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298"/>
        <v>5</v>
      </c>
      <c r="I2140" s="7">
        <f t="shared" si="299"/>
        <v>0</v>
      </c>
      <c r="J2140" s="11"/>
      <c r="K2140" s="11"/>
      <c r="L2140">
        <f t="shared" si="300"/>
        <v>0</v>
      </c>
      <c r="M2140" s="5">
        <f t="shared" si="301"/>
        <v>0</v>
      </c>
      <c r="N2140" s="5">
        <f t="shared" si="302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303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298"/>
        <v>4</v>
      </c>
      <c r="I2141" s="7">
        <f t="shared" si="299"/>
        <v>0</v>
      </c>
      <c r="L2141">
        <f t="shared" si="300"/>
        <v>0</v>
      </c>
      <c r="M2141" s="5">
        <f t="shared" si="301"/>
        <v>0</v>
      </c>
      <c r="N2141" s="5">
        <f t="shared" si="302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303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298"/>
        <v>4</v>
      </c>
      <c r="I2142" s="7">
        <f t="shared" si="299"/>
        <v>0</v>
      </c>
      <c r="L2142">
        <f t="shared" si="300"/>
        <v>0</v>
      </c>
      <c r="M2142" s="5">
        <f t="shared" si="301"/>
        <v>0</v>
      </c>
      <c r="N2142" s="5">
        <f t="shared" si="302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303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298"/>
        <v>4</v>
      </c>
      <c r="I2143" s="7">
        <f t="shared" si="299"/>
        <v>74.999999999999886</v>
      </c>
      <c r="J2143" s="11">
        <v>0.67708333333333337</v>
      </c>
      <c r="K2143" s="11">
        <v>0.72916666666666663</v>
      </c>
      <c r="L2143">
        <f t="shared" si="300"/>
        <v>4</v>
      </c>
      <c r="M2143" s="5">
        <f t="shared" si="301"/>
        <v>45584.677083333336</v>
      </c>
      <c r="N2143" s="5">
        <f t="shared" si="302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303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298"/>
        <v>4</v>
      </c>
      <c r="I2144" s="7">
        <f t="shared" si="299"/>
        <v>0</v>
      </c>
      <c r="J2144" s="11"/>
      <c r="K2144" s="11"/>
      <c r="L2144">
        <f t="shared" si="300"/>
        <v>0</v>
      </c>
      <c r="M2144" s="5">
        <f t="shared" si="301"/>
        <v>0</v>
      </c>
      <c r="N2144" s="5">
        <f t="shared" si="302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303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298"/>
        <v>2</v>
      </c>
      <c r="I2145" s="7">
        <f t="shared" si="299"/>
        <v>0</v>
      </c>
      <c r="J2145" s="11"/>
      <c r="K2145" s="11"/>
      <c r="L2145">
        <f t="shared" si="300"/>
        <v>0</v>
      </c>
      <c r="M2145" s="5">
        <f t="shared" si="301"/>
        <v>0</v>
      </c>
      <c r="N2145" s="5">
        <f t="shared" si="302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303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298"/>
        <v>2</v>
      </c>
      <c r="I2146" s="7">
        <f t="shared" si="299"/>
        <v>0</v>
      </c>
      <c r="J2146" s="11"/>
      <c r="K2146" s="11"/>
      <c r="L2146">
        <f t="shared" si="300"/>
        <v>0</v>
      </c>
      <c r="M2146" s="5">
        <f t="shared" si="301"/>
        <v>0</v>
      </c>
      <c r="N2146" s="5">
        <f t="shared" si="302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303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298"/>
        <v>0</v>
      </c>
      <c r="I2147" s="7">
        <f t="shared" si="299"/>
        <v>20.000000000000089</v>
      </c>
      <c r="J2147" s="11">
        <v>0.63194444444444442</v>
      </c>
      <c r="K2147" s="11">
        <v>0.64583333333333337</v>
      </c>
      <c r="L2147">
        <f t="shared" si="300"/>
        <v>0</v>
      </c>
      <c r="M2147" s="5">
        <f t="shared" si="301"/>
        <v>45584.631944444445</v>
      </c>
      <c r="N2147" s="5">
        <f t="shared" si="302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303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298"/>
        <v>0</v>
      </c>
      <c r="I2148" s="7">
        <f t="shared" si="299"/>
        <v>20.000000000000089</v>
      </c>
      <c r="J2148" s="11">
        <v>0.81944444444444442</v>
      </c>
      <c r="K2148" s="11">
        <v>0.83333333333333337</v>
      </c>
      <c r="L2148">
        <f t="shared" si="300"/>
        <v>0</v>
      </c>
      <c r="M2148" s="5">
        <f t="shared" si="301"/>
        <v>45584.819444444445</v>
      </c>
      <c r="N2148" s="5">
        <f t="shared" si="302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303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298"/>
        <v>0</v>
      </c>
      <c r="I2149" s="7">
        <f t="shared" si="299"/>
        <v>19.999999999999929</v>
      </c>
      <c r="J2149" s="11">
        <v>0.43055555555555558</v>
      </c>
      <c r="K2149" s="11">
        <v>0.44444444444444442</v>
      </c>
      <c r="L2149">
        <f t="shared" si="300"/>
        <v>0</v>
      </c>
      <c r="M2149" s="5">
        <f t="shared" si="301"/>
        <v>45584.430555555555</v>
      </c>
      <c r="N2149" s="5">
        <f t="shared" si="302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303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298"/>
        <v>16</v>
      </c>
      <c r="I2150" s="7">
        <f t="shared" si="299"/>
        <v>0</v>
      </c>
      <c r="L2150">
        <f t="shared" si="300"/>
        <v>0</v>
      </c>
      <c r="M2150" s="5">
        <f t="shared" si="301"/>
        <v>0</v>
      </c>
      <c r="N2150" s="5">
        <f t="shared" si="302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303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298"/>
        <v>15</v>
      </c>
      <c r="H2151" s="12">
        <f>F2151*(1/(G2151/60))</f>
        <v>80</v>
      </c>
      <c r="I2151" s="7">
        <f t="shared" si="299"/>
        <v>0</v>
      </c>
      <c r="J2151" s="11"/>
      <c r="K2151" s="11"/>
      <c r="L2151">
        <f t="shared" si="300"/>
        <v>0</v>
      </c>
      <c r="M2151" s="5">
        <f t="shared" si="301"/>
        <v>0</v>
      </c>
      <c r="N2151" s="5">
        <f t="shared" si="302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303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304">ROUND(E2152*(1/(F2152/60)),0)</f>
        <v>12</v>
      </c>
      <c r="I2152" s="7">
        <f t="shared" ref="I2152:I2172" si="305">IF(J2152=0, 0, (K2152-J2152)*1440)</f>
        <v>0</v>
      </c>
      <c r="L2152">
        <f t="shared" ref="L2152:L2172" si="306">IF(I2152&gt;0, G2152, 0)</f>
        <v>0</v>
      </c>
      <c r="M2152" s="5">
        <f t="shared" ref="M2152:M2172" si="307">IF(I2152=0,0,A2152+J2152)</f>
        <v>0</v>
      </c>
      <c r="N2152" s="5">
        <f t="shared" ref="N2152:N2172" si="308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309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304"/>
        <v>12</v>
      </c>
      <c r="I2153" s="7">
        <f t="shared" si="305"/>
        <v>0</v>
      </c>
      <c r="J2153" s="11"/>
      <c r="K2153" s="11"/>
      <c r="L2153">
        <f t="shared" si="306"/>
        <v>0</v>
      </c>
      <c r="M2153" s="5">
        <f t="shared" si="307"/>
        <v>0</v>
      </c>
      <c r="N2153" s="5">
        <f t="shared" si="308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309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304"/>
        <v>8</v>
      </c>
      <c r="I2154" s="7">
        <f t="shared" si="305"/>
        <v>0</v>
      </c>
      <c r="J2154" s="11"/>
      <c r="K2154" s="11"/>
      <c r="L2154">
        <f t="shared" si="306"/>
        <v>0</v>
      </c>
      <c r="M2154" s="5">
        <f t="shared" si="307"/>
        <v>0</v>
      </c>
      <c r="N2154" s="5">
        <f t="shared" si="308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309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304"/>
        <v>8</v>
      </c>
      <c r="I2155" s="7">
        <f t="shared" si="305"/>
        <v>0</v>
      </c>
      <c r="J2155" s="11"/>
      <c r="K2155" s="11"/>
      <c r="L2155">
        <f t="shared" si="306"/>
        <v>0</v>
      </c>
      <c r="M2155" s="5">
        <f t="shared" si="307"/>
        <v>0</v>
      </c>
      <c r="N2155" s="5">
        <f t="shared" si="308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309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304"/>
        <v>6</v>
      </c>
      <c r="I2156" s="7">
        <f t="shared" si="305"/>
        <v>0</v>
      </c>
      <c r="J2156" s="11"/>
      <c r="K2156" s="11"/>
      <c r="L2156">
        <f t="shared" si="306"/>
        <v>0</v>
      </c>
      <c r="M2156" s="5">
        <f t="shared" si="307"/>
        <v>0</v>
      </c>
      <c r="N2156" s="5">
        <f t="shared" si="308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309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304"/>
        <v>6</v>
      </c>
      <c r="I2157" s="7">
        <f t="shared" si="305"/>
        <v>0</v>
      </c>
      <c r="J2157" s="11"/>
      <c r="K2157" s="11"/>
      <c r="L2157">
        <f t="shared" si="306"/>
        <v>0</v>
      </c>
      <c r="M2157" s="5">
        <f t="shared" si="307"/>
        <v>0</v>
      </c>
      <c r="N2157" s="5">
        <f t="shared" si="308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309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304"/>
        <v>6</v>
      </c>
      <c r="I2158" s="7">
        <f t="shared" si="305"/>
        <v>0</v>
      </c>
      <c r="J2158" s="11"/>
      <c r="K2158" s="11"/>
      <c r="L2158">
        <f t="shared" si="306"/>
        <v>0</v>
      </c>
      <c r="M2158" s="5">
        <f t="shared" si="307"/>
        <v>0</v>
      </c>
      <c r="N2158" s="5">
        <f t="shared" si="308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309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304"/>
        <v>5</v>
      </c>
      <c r="I2159" s="7">
        <f t="shared" si="305"/>
        <v>719.99999999999989</v>
      </c>
      <c r="J2159" s="11">
        <v>0.41666666666666669</v>
      </c>
      <c r="K2159" s="11">
        <v>0.91666666666666663</v>
      </c>
      <c r="L2159">
        <f t="shared" si="306"/>
        <v>5</v>
      </c>
      <c r="M2159" s="5">
        <f t="shared" si="307"/>
        <v>45585.416666666664</v>
      </c>
      <c r="N2159" s="5">
        <f t="shared" si="308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309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304"/>
        <v>5</v>
      </c>
      <c r="I2160" s="7">
        <f t="shared" si="305"/>
        <v>19.999999999999929</v>
      </c>
      <c r="J2160" s="11">
        <v>0.86111111111111116</v>
      </c>
      <c r="K2160" s="11">
        <v>0.875</v>
      </c>
      <c r="L2160">
        <f t="shared" si="306"/>
        <v>5</v>
      </c>
      <c r="M2160" s="5">
        <f t="shared" si="307"/>
        <v>45585.861111111109</v>
      </c>
      <c r="N2160" s="5">
        <f t="shared" si="308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309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304"/>
        <v>4</v>
      </c>
      <c r="I2161" s="7">
        <f t="shared" si="305"/>
        <v>0</v>
      </c>
      <c r="L2161">
        <f t="shared" si="306"/>
        <v>0</v>
      </c>
      <c r="M2161" s="5">
        <f t="shared" si="307"/>
        <v>0</v>
      </c>
      <c r="N2161" s="5">
        <f t="shared" si="308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309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304"/>
        <v>4</v>
      </c>
      <c r="I2162" s="7">
        <f t="shared" si="305"/>
        <v>0</v>
      </c>
      <c r="L2162">
        <f t="shared" si="306"/>
        <v>0</v>
      </c>
      <c r="M2162" s="5">
        <f t="shared" si="307"/>
        <v>0</v>
      </c>
      <c r="N2162" s="5">
        <f t="shared" si="308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309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304"/>
        <v>4</v>
      </c>
      <c r="I2163" s="7">
        <f t="shared" si="305"/>
        <v>0</v>
      </c>
      <c r="J2163" s="11"/>
      <c r="K2163" s="11"/>
      <c r="L2163">
        <f t="shared" si="306"/>
        <v>0</v>
      </c>
      <c r="M2163" s="5">
        <f t="shared" si="307"/>
        <v>0</v>
      </c>
      <c r="N2163" s="5">
        <f t="shared" si="308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309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304"/>
        <v>4</v>
      </c>
      <c r="I2164" s="7">
        <f t="shared" si="305"/>
        <v>0</v>
      </c>
      <c r="J2164" s="11"/>
      <c r="K2164" s="11"/>
      <c r="L2164">
        <f t="shared" si="306"/>
        <v>0</v>
      </c>
      <c r="M2164" s="5">
        <f t="shared" si="307"/>
        <v>0</v>
      </c>
      <c r="N2164" s="5">
        <f t="shared" si="308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309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304"/>
        <v>3</v>
      </c>
      <c r="I2165" s="7">
        <f t="shared" si="305"/>
        <v>0</v>
      </c>
      <c r="J2165" s="11"/>
      <c r="K2165" s="11"/>
      <c r="L2165">
        <f t="shared" si="306"/>
        <v>0</v>
      </c>
      <c r="M2165" s="5">
        <f t="shared" si="307"/>
        <v>0</v>
      </c>
      <c r="N2165" s="5">
        <f t="shared" si="308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309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304"/>
        <v>2</v>
      </c>
      <c r="I2166" s="7">
        <f t="shared" si="305"/>
        <v>0</v>
      </c>
      <c r="J2166" s="11"/>
      <c r="K2166" s="11"/>
      <c r="L2166">
        <f t="shared" si="306"/>
        <v>0</v>
      </c>
      <c r="M2166" s="5">
        <f t="shared" si="307"/>
        <v>0</v>
      </c>
      <c r="N2166" s="5">
        <f t="shared" si="308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309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304"/>
        <v>2</v>
      </c>
      <c r="I2167" s="7">
        <f t="shared" si="305"/>
        <v>0</v>
      </c>
      <c r="J2167" s="11"/>
      <c r="K2167" s="11"/>
      <c r="L2167">
        <f t="shared" si="306"/>
        <v>0</v>
      </c>
      <c r="M2167" s="5">
        <f t="shared" si="307"/>
        <v>0</v>
      </c>
      <c r="N2167" s="5">
        <f t="shared" si="308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309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304"/>
        <v>2</v>
      </c>
      <c r="I2168" s="7">
        <f t="shared" si="305"/>
        <v>0</v>
      </c>
      <c r="J2168" s="11"/>
      <c r="K2168" s="11"/>
      <c r="L2168">
        <f t="shared" si="306"/>
        <v>0</v>
      </c>
      <c r="M2168" s="5">
        <f t="shared" si="307"/>
        <v>0</v>
      </c>
      <c r="N2168" s="5">
        <f t="shared" si="308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309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304"/>
        <v>2</v>
      </c>
      <c r="I2169" s="7">
        <f t="shared" si="305"/>
        <v>0</v>
      </c>
      <c r="J2169" s="11"/>
      <c r="K2169" s="11"/>
      <c r="L2169">
        <f t="shared" si="306"/>
        <v>0</v>
      </c>
      <c r="M2169" s="5">
        <f t="shared" si="307"/>
        <v>0</v>
      </c>
      <c r="N2169" s="5">
        <f t="shared" si="308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309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304"/>
        <v>0</v>
      </c>
      <c r="I2170" s="7">
        <f t="shared" si="305"/>
        <v>14.999999999999947</v>
      </c>
      <c r="J2170" s="11">
        <v>0.625</v>
      </c>
      <c r="K2170" s="11">
        <v>0.63541666666666663</v>
      </c>
      <c r="L2170">
        <f t="shared" si="306"/>
        <v>0</v>
      </c>
      <c r="M2170" s="5">
        <f t="shared" si="307"/>
        <v>45585.625</v>
      </c>
      <c r="N2170" s="5">
        <f t="shared" si="308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309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304"/>
        <v>0</v>
      </c>
      <c r="I2171" s="7">
        <f t="shared" si="305"/>
        <v>29.999999999999893</v>
      </c>
      <c r="J2171" s="11">
        <v>0.80555555555555558</v>
      </c>
      <c r="K2171" s="11">
        <v>0.82638888888888884</v>
      </c>
      <c r="L2171">
        <f t="shared" si="306"/>
        <v>0</v>
      </c>
      <c r="M2171" s="5">
        <f t="shared" si="307"/>
        <v>45585.805555555555</v>
      </c>
      <c r="N2171" s="5">
        <f t="shared" si="308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309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304"/>
        <v>0</v>
      </c>
      <c r="I2172" s="7">
        <f t="shared" si="305"/>
        <v>20.000000000000007</v>
      </c>
      <c r="J2172" s="11">
        <v>0.4375</v>
      </c>
      <c r="K2172" s="11">
        <v>0.4513888888888889</v>
      </c>
      <c r="L2172">
        <f t="shared" si="306"/>
        <v>0</v>
      </c>
      <c r="M2172" s="5">
        <f t="shared" si="307"/>
        <v>45585.4375</v>
      </c>
      <c r="N2172" s="5">
        <f t="shared" si="308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309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310">ROUND(E2174*(1/(F2174/60)),0)</f>
        <v>16</v>
      </c>
      <c r="I2174" s="7">
        <f t="shared" ref="I2174:I2215" si="311">IF(J2174=0, 0, (K2174-J2174)*1440)</f>
        <v>0</v>
      </c>
      <c r="L2174">
        <f t="shared" ref="L2174:L2215" si="312">IF(I2174&gt;0, G2174, 0)</f>
        <v>0</v>
      </c>
      <c r="M2174" s="5">
        <f t="shared" ref="M2174:M2215" si="313">IF(I2174=0,0,A2174+J2174)</f>
        <v>0</v>
      </c>
      <c r="N2174" s="5">
        <f t="shared" ref="N2174:N2215" si="314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315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310"/>
        <v>15</v>
      </c>
      <c r="H2175" s="12">
        <f>F2175*(1/(G2175/60))</f>
        <v>80</v>
      </c>
      <c r="I2175" s="7">
        <f t="shared" si="311"/>
        <v>14.999999999999947</v>
      </c>
      <c r="J2175" s="11">
        <v>0.30555555555555558</v>
      </c>
      <c r="K2175" s="11">
        <v>0.31597222222222221</v>
      </c>
      <c r="L2175">
        <f t="shared" si="312"/>
        <v>15</v>
      </c>
      <c r="M2175" s="5">
        <f t="shared" si="313"/>
        <v>45586.305555555555</v>
      </c>
      <c r="N2175" s="5">
        <f t="shared" si="314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315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310"/>
        <v>12</v>
      </c>
      <c r="I2176" s="7">
        <f t="shared" si="311"/>
        <v>0</v>
      </c>
      <c r="L2176">
        <f t="shared" si="312"/>
        <v>0</v>
      </c>
      <c r="M2176" s="5">
        <f t="shared" si="313"/>
        <v>0</v>
      </c>
      <c r="N2176" s="5">
        <f t="shared" si="314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315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310"/>
        <v>12</v>
      </c>
      <c r="I2177" s="7">
        <f t="shared" si="311"/>
        <v>4.9999999999999822</v>
      </c>
      <c r="J2177" s="11">
        <v>0.86458333333333337</v>
      </c>
      <c r="K2177" s="11">
        <v>0.86805555555555558</v>
      </c>
      <c r="L2177">
        <f t="shared" si="312"/>
        <v>12</v>
      </c>
      <c r="M2177" s="5">
        <f t="shared" si="313"/>
        <v>45586.864583333336</v>
      </c>
      <c r="N2177" s="5">
        <f t="shared" si="314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315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310"/>
        <v>12</v>
      </c>
      <c r="I2178" s="7">
        <f t="shared" si="311"/>
        <v>10.000000000000124</v>
      </c>
      <c r="J2178" s="11">
        <v>0.57638888888888884</v>
      </c>
      <c r="K2178" s="11">
        <v>0.58333333333333337</v>
      </c>
      <c r="L2178">
        <f t="shared" si="312"/>
        <v>12</v>
      </c>
      <c r="M2178" s="5">
        <f t="shared" si="313"/>
        <v>45586.576388888891</v>
      </c>
      <c r="N2178" s="5">
        <f t="shared" si="314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315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310"/>
        <v>9</v>
      </c>
      <c r="I2179" s="7">
        <f t="shared" si="311"/>
        <v>0</v>
      </c>
      <c r="J2179" s="11"/>
      <c r="K2179" s="11"/>
      <c r="L2179">
        <f t="shared" si="312"/>
        <v>0</v>
      </c>
      <c r="M2179" s="5">
        <f t="shared" si="313"/>
        <v>0</v>
      </c>
      <c r="N2179" s="5">
        <f t="shared" si="314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315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310"/>
        <v>9</v>
      </c>
      <c r="I2180" s="7">
        <f t="shared" si="311"/>
        <v>20.000000000000007</v>
      </c>
      <c r="J2180" s="11">
        <v>0.4236111111111111</v>
      </c>
      <c r="K2180" s="11">
        <v>0.4375</v>
      </c>
      <c r="L2180">
        <f t="shared" si="312"/>
        <v>9</v>
      </c>
      <c r="M2180" s="5">
        <f t="shared" si="313"/>
        <v>45586.423611111109</v>
      </c>
      <c r="N2180" s="5">
        <f t="shared" si="314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315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310"/>
        <v>9</v>
      </c>
      <c r="I2181" s="7">
        <f t="shared" si="311"/>
        <v>0</v>
      </c>
      <c r="J2181" s="11"/>
      <c r="K2181" s="11"/>
      <c r="L2181">
        <f t="shared" si="312"/>
        <v>0</v>
      </c>
      <c r="M2181" s="5">
        <f t="shared" si="313"/>
        <v>0</v>
      </c>
      <c r="N2181" s="5">
        <f t="shared" si="314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315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310"/>
        <v>8</v>
      </c>
      <c r="I2182" s="7">
        <f t="shared" si="311"/>
        <v>4.9999999999999822</v>
      </c>
      <c r="J2182" s="11">
        <v>0.87152777777777779</v>
      </c>
      <c r="K2182" s="11">
        <v>0.875</v>
      </c>
      <c r="L2182">
        <f t="shared" si="312"/>
        <v>8</v>
      </c>
      <c r="M2182" s="5">
        <f t="shared" si="313"/>
        <v>45586.871527777781</v>
      </c>
      <c r="N2182" s="5">
        <f t="shared" si="314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315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310"/>
        <v>8</v>
      </c>
      <c r="I2183" s="7">
        <f t="shared" si="311"/>
        <v>0</v>
      </c>
      <c r="J2183" s="11"/>
      <c r="K2183" s="11"/>
      <c r="L2183">
        <f t="shared" si="312"/>
        <v>0</v>
      </c>
      <c r="M2183" s="5">
        <f t="shared" si="313"/>
        <v>0</v>
      </c>
      <c r="N2183" s="5">
        <f t="shared" si="314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315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310"/>
        <v>6</v>
      </c>
      <c r="I2184" s="7">
        <f t="shared" si="311"/>
        <v>45</v>
      </c>
      <c r="J2184" s="11">
        <v>0.38194444444444442</v>
      </c>
      <c r="K2184" s="11">
        <v>0.41319444444444442</v>
      </c>
      <c r="L2184">
        <f t="shared" si="312"/>
        <v>6</v>
      </c>
      <c r="M2184" s="5">
        <f t="shared" si="313"/>
        <v>45586.381944444445</v>
      </c>
      <c r="N2184" s="5">
        <f t="shared" si="314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315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310"/>
        <v>6</v>
      </c>
      <c r="I2185" s="7">
        <f t="shared" si="311"/>
        <v>35.000000000000036</v>
      </c>
      <c r="J2185" s="11">
        <v>0.81944444444444442</v>
      </c>
      <c r="K2185" s="11">
        <v>0.84375</v>
      </c>
      <c r="L2185">
        <f t="shared" si="312"/>
        <v>6</v>
      </c>
      <c r="M2185" s="5">
        <f t="shared" si="313"/>
        <v>45586.819444444445</v>
      </c>
      <c r="N2185" s="5">
        <f t="shared" si="314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315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310"/>
        <v>6</v>
      </c>
      <c r="I2186" s="7">
        <f t="shared" si="311"/>
        <v>0</v>
      </c>
      <c r="J2186" s="11"/>
      <c r="K2186" s="11"/>
      <c r="L2186">
        <f t="shared" si="312"/>
        <v>0</v>
      </c>
      <c r="M2186" s="5">
        <f t="shared" si="313"/>
        <v>0</v>
      </c>
      <c r="N2186" s="5">
        <f t="shared" si="314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315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310"/>
        <v>6</v>
      </c>
      <c r="I2187" s="7">
        <f t="shared" si="311"/>
        <v>4.9999999999999822</v>
      </c>
      <c r="J2187" s="11">
        <v>0.60069444444444442</v>
      </c>
      <c r="K2187" s="11">
        <v>0.60416666666666663</v>
      </c>
      <c r="L2187">
        <f t="shared" si="312"/>
        <v>6</v>
      </c>
      <c r="M2187" s="5">
        <f t="shared" si="313"/>
        <v>45586.600694444445</v>
      </c>
      <c r="N2187" s="5">
        <f t="shared" si="314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315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310"/>
        <v>6</v>
      </c>
      <c r="I2188" s="7">
        <f t="shared" si="311"/>
        <v>4.9999999999999822</v>
      </c>
      <c r="J2188" s="11">
        <v>0.59027777777777779</v>
      </c>
      <c r="K2188" s="11">
        <v>0.59375</v>
      </c>
      <c r="L2188">
        <f t="shared" si="312"/>
        <v>6</v>
      </c>
      <c r="M2188" s="5">
        <f t="shared" si="313"/>
        <v>45586.590277777781</v>
      </c>
      <c r="N2188" s="5">
        <f t="shared" si="314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315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310"/>
        <v>6</v>
      </c>
      <c r="I2189" s="7">
        <f t="shared" si="311"/>
        <v>0</v>
      </c>
      <c r="J2189" s="11"/>
      <c r="K2189" s="11"/>
      <c r="L2189">
        <f t="shared" si="312"/>
        <v>0</v>
      </c>
      <c r="M2189" s="5">
        <f t="shared" si="313"/>
        <v>0</v>
      </c>
      <c r="N2189" s="5">
        <f t="shared" si="314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315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310"/>
        <v>6</v>
      </c>
      <c r="I2190" s="7">
        <f t="shared" si="311"/>
        <v>4.9999999999999822</v>
      </c>
      <c r="J2190" s="11">
        <v>0.61805555555555558</v>
      </c>
      <c r="K2190" s="11">
        <v>0.62152777777777779</v>
      </c>
      <c r="L2190">
        <f t="shared" si="312"/>
        <v>6</v>
      </c>
      <c r="M2190" s="5">
        <f t="shared" si="313"/>
        <v>45586.618055555555</v>
      </c>
      <c r="N2190" s="5">
        <f t="shared" si="314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315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310"/>
        <v>5</v>
      </c>
      <c r="I2191" s="7">
        <f t="shared" si="311"/>
        <v>10.000000000000044</v>
      </c>
      <c r="J2191" s="11">
        <v>0.2673611111111111</v>
      </c>
      <c r="K2191" s="11">
        <v>0.27430555555555558</v>
      </c>
      <c r="L2191">
        <f t="shared" si="312"/>
        <v>5</v>
      </c>
      <c r="M2191" s="5">
        <f t="shared" si="313"/>
        <v>45586.267361111109</v>
      </c>
      <c r="N2191" s="5">
        <f t="shared" si="314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315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310"/>
        <v>5</v>
      </c>
      <c r="I2192" s="7">
        <f t="shared" si="311"/>
        <v>14.999999999999947</v>
      </c>
      <c r="J2192" s="11">
        <v>0.75</v>
      </c>
      <c r="K2192" s="11">
        <v>0.76041666666666663</v>
      </c>
      <c r="L2192">
        <f t="shared" si="312"/>
        <v>5</v>
      </c>
      <c r="M2192" s="5">
        <f t="shared" si="313"/>
        <v>45586.75</v>
      </c>
      <c r="N2192" s="5">
        <f t="shared" si="314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315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310"/>
        <v>5</v>
      </c>
      <c r="I2193" s="7">
        <f t="shared" si="311"/>
        <v>60.000000000000107</v>
      </c>
      <c r="J2193" s="11">
        <v>0.91666666666666663</v>
      </c>
      <c r="K2193" s="11">
        <v>0.95833333333333337</v>
      </c>
      <c r="L2193">
        <f t="shared" si="312"/>
        <v>5</v>
      </c>
      <c r="M2193" s="5">
        <f t="shared" si="313"/>
        <v>45586.916666666664</v>
      </c>
      <c r="N2193" s="5">
        <f t="shared" si="314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315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310"/>
        <v>5</v>
      </c>
      <c r="I2194" s="7">
        <f t="shared" si="311"/>
        <v>35.000000000000036</v>
      </c>
      <c r="J2194" s="11">
        <v>0.88194444444444442</v>
      </c>
      <c r="K2194" s="11">
        <v>0.90625</v>
      </c>
      <c r="L2194">
        <f t="shared" si="312"/>
        <v>5</v>
      </c>
      <c r="M2194" s="5">
        <f t="shared" si="313"/>
        <v>45586.881944444445</v>
      </c>
      <c r="N2194" s="5">
        <f t="shared" si="314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315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310"/>
        <v>5</v>
      </c>
      <c r="I2195" s="7">
        <f t="shared" si="311"/>
        <v>25.000000000000071</v>
      </c>
      <c r="J2195" s="11">
        <v>0.78125</v>
      </c>
      <c r="K2195" s="11">
        <v>0.79861111111111116</v>
      </c>
      <c r="L2195">
        <f t="shared" si="312"/>
        <v>5</v>
      </c>
      <c r="M2195" s="5">
        <f t="shared" si="313"/>
        <v>45586.78125</v>
      </c>
      <c r="N2195" s="5">
        <f t="shared" si="314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315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310"/>
        <v>4</v>
      </c>
      <c r="I2196" s="7">
        <f t="shared" si="311"/>
        <v>0</v>
      </c>
      <c r="L2196">
        <f t="shared" si="312"/>
        <v>0</v>
      </c>
      <c r="M2196" s="5">
        <f t="shared" si="313"/>
        <v>0</v>
      </c>
      <c r="N2196" s="5">
        <f t="shared" si="314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315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310"/>
        <v>4</v>
      </c>
      <c r="I2197" s="7">
        <f t="shared" si="311"/>
        <v>0</v>
      </c>
      <c r="L2197">
        <f t="shared" si="312"/>
        <v>0</v>
      </c>
      <c r="M2197" s="5">
        <f t="shared" si="313"/>
        <v>0</v>
      </c>
      <c r="N2197" s="5">
        <f t="shared" si="314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315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310"/>
        <v>4</v>
      </c>
      <c r="I2198" s="7">
        <f t="shared" si="311"/>
        <v>4.9999999999999822</v>
      </c>
      <c r="J2198" s="11">
        <v>0.59722222222222221</v>
      </c>
      <c r="K2198" s="11">
        <v>0.60069444444444442</v>
      </c>
      <c r="L2198">
        <f t="shared" si="312"/>
        <v>4</v>
      </c>
      <c r="M2198" s="5">
        <f t="shared" si="313"/>
        <v>45586.597222222219</v>
      </c>
      <c r="N2198" s="5">
        <f t="shared" si="314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315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310"/>
        <v>4</v>
      </c>
      <c r="I2199" s="7">
        <f t="shared" si="311"/>
        <v>0</v>
      </c>
      <c r="J2199" s="11"/>
      <c r="K2199" s="11"/>
      <c r="L2199">
        <f t="shared" si="312"/>
        <v>0</v>
      </c>
      <c r="M2199" s="5">
        <f t="shared" si="313"/>
        <v>0</v>
      </c>
      <c r="N2199" s="5">
        <f t="shared" si="314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315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310"/>
        <v>3</v>
      </c>
      <c r="I2200" s="7">
        <f t="shared" si="311"/>
        <v>80.000000000000028</v>
      </c>
      <c r="J2200" s="11">
        <v>0.51041666666666663</v>
      </c>
      <c r="K2200" s="11">
        <v>0.56597222222222221</v>
      </c>
      <c r="L2200">
        <f t="shared" si="312"/>
        <v>3</v>
      </c>
      <c r="M2200" s="5">
        <f t="shared" si="313"/>
        <v>45586.510416666664</v>
      </c>
      <c r="N2200" s="5">
        <f t="shared" si="314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315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310"/>
        <v>3</v>
      </c>
      <c r="I2201" s="7">
        <f t="shared" si="311"/>
        <v>90</v>
      </c>
      <c r="J2201" s="11">
        <v>0.59375</v>
      </c>
      <c r="K2201" s="11">
        <v>0.65625</v>
      </c>
      <c r="L2201">
        <f t="shared" si="312"/>
        <v>3</v>
      </c>
      <c r="M2201" s="5">
        <f t="shared" si="313"/>
        <v>45586.59375</v>
      </c>
      <c r="N2201" s="5">
        <f t="shared" si="314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315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310"/>
        <v>3</v>
      </c>
      <c r="I2202" s="7">
        <f t="shared" si="311"/>
        <v>90</v>
      </c>
      <c r="J2202" s="11">
        <v>0.67708333333333337</v>
      </c>
      <c r="K2202" s="11">
        <v>0.73958333333333337</v>
      </c>
      <c r="L2202">
        <f t="shared" si="312"/>
        <v>3</v>
      </c>
      <c r="M2202" s="5">
        <f t="shared" si="313"/>
        <v>45586.677083333336</v>
      </c>
      <c r="N2202" s="5">
        <f t="shared" si="314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315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310"/>
        <v>3</v>
      </c>
      <c r="I2203" s="7">
        <f t="shared" si="311"/>
        <v>15.000000000000107</v>
      </c>
      <c r="J2203" s="11">
        <v>0.85416666666666663</v>
      </c>
      <c r="K2203" s="11">
        <v>0.86458333333333337</v>
      </c>
      <c r="L2203">
        <f t="shared" si="312"/>
        <v>3</v>
      </c>
      <c r="M2203" s="5">
        <f t="shared" si="313"/>
        <v>45586.854166666664</v>
      </c>
      <c r="N2203" s="5">
        <f t="shared" si="314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315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310"/>
        <v>2</v>
      </c>
      <c r="I2204" s="7">
        <f t="shared" si="311"/>
        <v>14.999999999999947</v>
      </c>
      <c r="J2204" s="11">
        <v>0.77083333333333337</v>
      </c>
      <c r="K2204" s="11">
        <v>0.78125</v>
      </c>
      <c r="L2204">
        <f t="shared" si="312"/>
        <v>2</v>
      </c>
      <c r="M2204" s="5">
        <f t="shared" si="313"/>
        <v>45586.770833333336</v>
      </c>
      <c r="N2204" s="5">
        <f t="shared" si="314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315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310"/>
        <v>2</v>
      </c>
      <c r="I2205" s="7">
        <f t="shared" si="311"/>
        <v>9.9999999999999645</v>
      </c>
      <c r="J2205" s="11">
        <v>0.87847222222222221</v>
      </c>
      <c r="K2205" s="11">
        <v>0.88541666666666663</v>
      </c>
      <c r="L2205">
        <f t="shared" si="312"/>
        <v>2</v>
      </c>
      <c r="M2205" s="5">
        <f t="shared" si="313"/>
        <v>45586.878472222219</v>
      </c>
      <c r="N2205" s="5">
        <f t="shared" si="314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315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310"/>
        <v>2</v>
      </c>
      <c r="I2206" s="7">
        <f t="shared" si="311"/>
        <v>0</v>
      </c>
      <c r="J2206" s="11"/>
      <c r="K2206" s="11"/>
      <c r="L2206">
        <f t="shared" si="312"/>
        <v>0</v>
      </c>
      <c r="M2206" s="5">
        <f t="shared" si="313"/>
        <v>0</v>
      </c>
      <c r="N2206" s="5">
        <f t="shared" si="314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315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310"/>
        <v>2</v>
      </c>
      <c r="I2207" s="7">
        <f t="shared" si="311"/>
        <v>0</v>
      </c>
      <c r="J2207" s="11"/>
      <c r="K2207" s="11"/>
      <c r="L2207">
        <f t="shared" si="312"/>
        <v>0</v>
      </c>
      <c r="M2207" s="5">
        <f t="shared" si="313"/>
        <v>0</v>
      </c>
      <c r="N2207" s="5">
        <f t="shared" si="314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315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310"/>
        <v>2</v>
      </c>
      <c r="I2208" s="7">
        <f t="shared" si="311"/>
        <v>0</v>
      </c>
      <c r="J2208" s="11"/>
      <c r="K2208" s="11"/>
      <c r="L2208">
        <f t="shared" si="312"/>
        <v>0</v>
      </c>
      <c r="M2208" s="5">
        <f t="shared" si="313"/>
        <v>0</v>
      </c>
      <c r="N2208" s="5">
        <f t="shared" si="314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315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310"/>
        <v>1</v>
      </c>
      <c r="I2209" s="7">
        <f t="shared" si="311"/>
        <v>110.00000000000001</v>
      </c>
      <c r="J2209" s="11">
        <v>0.2986111111111111</v>
      </c>
      <c r="K2209" s="11">
        <v>0.375</v>
      </c>
      <c r="L2209">
        <f t="shared" si="312"/>
        <v>1</v>
      </c>
      <c r="M2209" s="5">
        <f t="shared" si="313"/>
        <v>45586.298611111109</v>
      </c>
      <c r="N2209" s="5">
        <f t="shared" si="314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315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310"/>
        <v>1</v>
      </c>
      <c r="I2210" s="7">
        <f t="shared" si="311"/>
        <v>24.999999999999911</v>
      </c>
      <c r="J2210" s="11">
        <v>0.79861111111111116</v>
      </c>
      <c r="K2210" s="11">
        <v>0.81597222222222221</v>
      </c>
      <c r="L2210">
        <f t="shared" si="312"/>
        <v>1</v>
      </c>
      <c r="M2210" s="5">
        <f t="shared" si="313"/>
        <v>45586.798611111109</v>
      </c>
      <c r="N2210" s="5">
        <f t="shared" si="314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315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310"/>
        <v>1</v>
      </c>
      <c r="I2211" s="7">
        <f t="shared" si="311"/>
        <v>84.999999999999943</v>
      </c>
      <c r="J2211" s="11">
        <v>0.41666666666666669</v>
      </c>
      <c r="K2211" s="11">
        <v>0.47569444444444442</v>
      </c>
      <c r="L2211">
        <f t="shared" si="312"/>
        <v>1</v>
      </c>
      <c r="M2211" s="5">
        <f t="shared" si="313"/>
        <v>45586.416666666664</v>
      </c>
      <c r="N2211" s="5">
        <f t="shared" si="314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315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310"/>
        <v>1</v>
      </c>
      <c r="I2212" s="7">
        <f t="shared" si="311"/>
        <v>0</v>
      </c>
      <c r="J2212" s="11"/>
      <c r="K2212" s="11"/>
      <c r="L2212">
        <f t="shared" si="312"/>
        <v>0</v>
      </c>
      <c r="M2212" s="5">
        <f t="shared" si="313"/>
        <v>0</v>
      </c>
      <c r="N2212" s="5">
        <f t="shared" si="314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315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310"/>
        <v>0</v>
      </c>
      <c r="I2213" s="7">
        <f t="shared" si="311"/>
        <v>9.9999999999999645</v>
      </c>
      <c r="J2213" s="11">
        <v>0.56597222222222221</v>
      </c>
      <c r="K2213" s="11">
        <v>0.57291666666666663</v>
      </c>
      <c r="L2213">
        <f t="shared" si="312"/>
        <v>0</v>
      </c>
      <c r="M2213" s="5">
        <f t="shared" si="313"/>
        <v>45586.565972222219</v>
      </c>
      <c r="N2213" s="5">
        <f t="shared" si="314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315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310"/>
        <v>0</v>
      </c>
      <c r="I2214" s="7">
        <f t="shared" si="311"/>
        <v>4.9999999999999822</v>
      </c>
      <c r="J2214" s="11">
        <v>0.8125</v>
      </c>
      <c r="K2214" s="11">
        <v>0.81597222222222221</v>
      </c>
      <c r="L2214">
        <f t="shared" si="312"/>
        <v>0</v>
      </c>
      <c r="M2214" s="5">
        <f t="shared" si="313"/>
        <v>45586.8125</v>
      </c>
      <c r="N2214" s="5">
        <f t="shared" si="314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315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310"/>
        <v>0</v>
      </c>
      <c r="I2215" s="7">
        <f t="shared" si="311"/>
        <v>5.0000000000000622</v>
      </c>
      <c r="J2215" s="11">
        <v>0.28819444444444442</v>
      </c>
      <c r="K2215" s="11">
        <v>0.29166666666666669</v>
      </c>
      <c r="L2215">
        <f t="shared" si="312"/>
        <v>0</v>
      </c>
      <c r="M2215" s="5">
        <f t="shared" si="313"/>
        <v>45586.288194444445</v>
      </c>
      <c r="N2215" s="5">
        <f t="shared" si="314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315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316">ROUND(E2217*(1/(F2217/60)),0)</f>
        <v>16</v>
      </c>
      <c r="I2217" s="7">
        <f t="shared" ref="I2217:I2248" si="317">IF(J2217=0, 0, (K2217-J2217)*1440)</f>
        <v>0</v>
      </c>
      <c r="L2217">
        <f t="shared" ref="L2217:L2248" si="318">IF(I2217&gt;0, G2217, 0)</f>
        <v>0</v>
      </c>
      <c r="M2217" s="5">
        <f t="shared" ref="M2217:M2248" si="319">IF(I2217=0,0,A2217+J2217)</f>
        <v>0</v>
      </c>
      <c r="N2217" s="5">
        <f t="shared" ref="N2217:N2248" si="320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321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316"/>
        <v>12</v>
      </c>
      <c r="H2218" s="12">
        <f>F2218*(1/(G2218/60))</f>
        <v>100</v>
      </c>
      <c r="I2218" s="7">
        <f t="shared" si="317"/>
        <v>4.9999999999999822</v>
      </c>
      <c r="J2218" s="11">
        <v>0.35416666666666669</v>
      </c>
      <c r="K2218" s="11">
        <v>0.3576388888888889</v>
      </c>
      <c r="L2218">
        <f t="shared" si="318"/>
        <v>12</v>
      </c>
      <c r="M2218" s="5">
        <f t="shared" si="319"/>
        <v>45587.354166666664</v>
      </c>
      <c r="N2218" s="5">
        <f t="shared" si="320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321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316"/>
        <v>12</v>
      </c>
      <c r="I2219" s="7">
        <f t="shared" si="317"/>
        <v>0</v>
      </c>
      <c r="L2219">
        <f t="shared" si="318"/>
        <v>0</v>
      </c>
      <c r="M2219" s="5">
        <f t="shared" si="319"/>
        <v>0</v>
      </c>
      <c r="N2219" s="5">
        <f t="shared" si="320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321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316"/>
        <v>12</v>
      </c>
      <c r="I2220" s="7">
        <f t="shared" si="317"/>
        <v>4.9999999999999822</v>
      </c>
      <c r="J2220" s="11">
        <v>0.55902777777777779</v>
      </c>
      <c r="K2220" s="11">
        <v>0.5625</v>
      </c>
      <c r="L2220">
        <f t="shared" si="318"/>
        <v>12</v>
      </c>
      <c r="M2220" s="5">
        <f t="shared" si="319"/>
        <v>45587.559027777781</v>
      </c>
      <c r="N2220" s="5">
        <f t="shared" si="320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321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316"/>
        <v>12</v>
      </c>
      <c r="I2221" s="7">
        <f t="shared" si="317"/>
        <v>4.9999999999999822</v>
      </c>
      <c r="J2221" s="11">
        <v>0.55555555555555558</v>
      </c>
      <c r="K2221" s="11">
        <v>0.55902777777777779</v>
      </c>
      <c r="L2221">
        <f t="shared" si="318"/>
        <v>12</v>
      </c>
      <c r="M2221" s="5">
        <f t="shared" si="319"/>
        <v>45587.555555555555</v>
      </c>
      <c r="N2221" s="5">
        <f t="shared" si="320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321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316"/>
        <v>9</v>
      </c>
      <c r="I2222" s="7">
        <f t="shared" si="317"/>
        <v>0</v>
      </c>
      <c r="J2222" s="11"/>
      <c r="K2222" s="11"/>
      <c r="L2222">
        <f t="shared" si="318"/>
        <v>0</v>
      </c>
      <c r="M2222" s="5">
        <f t="shared" si="319"/>
        <v>0</v>
      </c>
      <c r="N2222" s="5">
        <f t="shared" si="320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321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316"/>
        <v>9</v>
      </c>
      <c r="I2223" s="7">
        <f t="shared" si="317"/>
        <v>0</v>
      </c>
      <c r="J2223" s="11"/>
      <c r="K2223" s="11"/>
      <c r="L2223">
        <f t="shared" si="318"/>
        <v>0</v>
      </c>
      <c r="M2223" s="5">
        <f t="shared" si="319"/>
        <v>0</v>
      </c>
      <c r="N2223" s="5">
        <f t="shared" si="320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321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316"/>
        <v>9</v>
      </c>
      <c r="I2224" s="7">
        <f t="shared" si="317"/>
        <v>4.9999999999999822</v>
      </c>
      <c r="J2224" s="11">
        <v>0.4236111111111111</v>
      </c>
      <c r="K2224" s="11">
        <v>0.42708333333333331</v>
      </c>
      <c r="L2224">
        <f t="shared" si="318"/>
        <v>9</v>
      </c>
      <c r="M2224" s="5">
        <f t="shared" si="319"/>
        <v>45587.423611111109</v>
      </c>
      <c r="N2224" s="5">
        <f t="shared" si="320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321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316"/>
        <v>8</v>
      </c>
      <c r="I2225" s="7">
        <f t="shared" si="317"/>
        <v>0</v>
      </c>
      <c r="J2225" s="11"/>
      <c r="K2225" s="11"/>
      <c r="L2225">
        <f t="shared" si="318"/>
        <v>0</v>
      </c>
      <c r="M2225" s="5">
        <f t="shared" si="319"/>
        <v>0</v>
      </c>
      <c r="N2225" s="5">
        <f t="shared" si="320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321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316"/>
        <v>8</v>
      </c>
      <c r="I2226" s="7">
        <f t="shared" si="317"/>
        <v>0</v>
      </c>
      <c r="J2226" s="11"/>
      <c r="K2226" s="11"/>
      <c r="L2226">
        <f t="shared" si="318"/>
        <v>0</v>
      </c>
      <c r="M2226" s="5">
        <f t="shared" si="319"/>
        <v>0</v>
      </c>
      <c r="N2226" s="5">
        <f t="shared" si="320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321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316"/>
        <v>6</v>
      </c>
      <c r="I2227" s="7">
        <f t="shared" si="317"/>
        <v>0</v>
      </c>
      <c r="J2227" s="11"/>
      <c r="K2227" s="11"/>
      <c r="L2227">
        <f t="shared" si="318"/>
        <v>0</v>
      </c>
      <c r="M2227" s="5">
        <f t="shared" si="319"/>
        <v>0</v>
      </c>
      <c r="N2227" s="5">
        <f t="shared" si="320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321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316"/>
        <v>6</v>
      </c>
      <c r="I2228" s="7">
        <f t="shared" si="317"/>
        <v>14.999999999999947</v>
      </c>
      <c r="J2228" s="11">
        <v>0.41666666666666669</v>
      </c>
      <c r="K2228" s="11">
        <v>0.42708333333333331</v>
      </c>
      <c r="L2228">
        <f t="shared" si="318"/>
        <v>6</v>
      </c>
      <c r="M2228" s="5">
        <f t="shared" si="319"/>
        <v>45587.416666666664</v>
      </c>
      <c r="N2228" s="5">
        <f t="shared" si="320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321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316"/>
        <v>6</v>
      </c>
      <c r="I2229" s="7">
        <f t="shared" si="317"/>
        <v>0</v>
      </c>
      <c r="J2229" s="11"/>
      <c r="K2229" s="11"/>
      <c r="L2229">
        <f t="shared" si="318"/>
        <v>0</v>
      </c>
      <c r="M2229" s="5">
        <f t="shared" si="319"/>
        <v>0</v>
      </c>
      <c r="N2229" s="5">
        <f t="shared" si="320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321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316"/>
        <v>6</v>
      </c>
      <c r="I2230" s="7">
        <f t="shared" si="317"/>
        <v>0</v>
      </c>
      <c r="J2230" s="11"/>
      <c r="K2230" s="11"/>
      <c r="L2230">
        <f t="shared" si="318"/>
        <v>0</v>
      </c>
      <c r="M2230" s="5">
        <f t="shared" si="319"/>
        <v>0</v>
      </c>
      <c r="N2230" s="5">
        <f t="shared" si="320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321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316"/>
        <v>5</v>
      </c>
      <c r="I2231" s="7">
        <f t="shared" si="317"/>
        <v>4.9999999999999822</v>
      </c>
      <c r="J2231" s="11">
        <v>0.67361111111111116</v>
      </c>
      <c r="K2231" s="11">
        <v>0.67708333333333337</v>
      </c>
      <c r="L2231">
        <f t="shared" si="318"/>
        <v>5</v>
      </c>
      <c r="M2231" s="5">
        <f t="shared" si="319"/>
        <v>45587.673611111109</v>
      </c>
      <c r="N2231" s="5">
        <f t="shared" si="320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321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316"/>
        <v>5</v>
      </c>
      <c r="I2232" s="7">
        <f t="shared" si="317"/>
        <v>0</v>
      </c>
      <c r="J2232" s="11"/>
      <c r="K2232" s="11"/>
      <c r="L2232">
        <f t="shared" si="318"/>
        <v>0</v>
      </c>
      <c r="M2232" s="5">
        <f t="shared" si="319"/>
        <v>0</v>
      </c>
      <c r="N2232" s="5">
        <f t="shared" si="320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321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316"/>
        <v>5</v>
      </c>
      <c r="I2233" s="7">
        <f t="shared" si="317"/>
        <v>0</v>
      </c>
      <c r="J2233" s="11"/>
      <c r="K2233" s="11"/>
      <c r="L2233">
        <f t="shared" si="318"/>
        <v>0</v>
      </c>
      <c r="M2233" s="5">
        <f t="shared" si="319"/>
        <v>0</v>
      </c>
      <c r="N2233" s="5">
        <f t="shared" si="320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321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316"/>
        <v>4</v>
      </c>
      <c r="I2234" s="7">
        <f t="shared" si="317"/>
        <v>0</v>
      </c>
      <c r="L2234">
        <f t="shared" si="318"/>
        <v>0</v>
      </c>
      <c r="M2234" s="5">
        <f t="shared" si="319"/>
        <v>0</v>
      </c>
      <c r="N2234" s="5">
        <f t="shared" si="320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321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316"/>
        <v>4</v>
      </c>
      <c r="I2235" s="7">
        <f t="shared" si="317"/>
        <v>0</v>
      </c>
      <c r="L2235">
        <f t="shared" si="318"/>
        <v>0</v>
      </c>
      <c r="M2235" s="5">
        <f t="shared" si="319"/>
        <v>0</v>
      </c>
      <c r="N2235" s="5">
        <f t="shared" si="320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321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316"/>
        <v>4</v>
      </c>
      <c r="I2236" s="7">
        <f t="shared" si="317"/>
        <v>0</v>
      </c>
      <c r="J2236" s="11"/>
      <c r="K2236" s="11"/>
      <c r="L2236">
        <f t="shared" si="318"/>
        <v>0</v>
      </c>
      <c r="M2236" s="5">
        <f t="shared" si="319"/>
        <v>0</v>
      </c>
      <c r="N2236" s="5">
        <f t="shared" si="320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321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316"/>
        <v>4</v>
      </c>
      <c r="I2237" s="7">
        <f t="shared" si="317"/>
        <v>0</v>
      </c>
      <c r="J2237" s="11"/>
      <c r="K2237" s="11"/>
      <c r="L2237">
        <f t="shared" si="318"/>
        <v>0</v>
      </c>
      <c r="M2237" s="5">
        <f t="shared" si="319"/>
        <v>0</v>
      </c>
      <c r="N2237" s="5">
        <f t="shared" si="320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321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316"/>
        <v>4</v>
      </c>
      <c r="I2238" s="7">
        <f t="shared" si="317"/>
        <v>0</v>
      </c>
      <c r="J2238" s="11"/>
      <c r="K2238" s="11"/>
      <c r="L2238">
        <f t="shared" si="318"/>
        <v>0</v>
      </c>
      <c r="M2238" s="5">
        <f t="shared" si="319"/>
        <v>0</v>
      </c>
      <c r="N2238" s="5">
        <f t="shared" si="320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321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316"/>
        <v>4</v>
      </c>
      <c r="I2239" s="7">
        <f t="shared" si="317"/>
        <v>15.000000000000107</v>
      </c>
      <c r="J2239" s="11">
        <v>0.60069444444444442</v>
      </c>
      <c r="K2239" s="11">
        <v>0.61111111111111116</v>
      </c>
      <c r="L2239">
        <f t="shared" si="318"/>
        <v>4</v>
      </c>
      <c r="M2239" s="5">
        <f t="shared" si="319"/>
        <v>45587.600694444445</v>
      </c>
      <c r="N2239" s="5">
        <f t="shared" si="320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321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316"/>
        <v>4</v>
      </c>
      <c r="I2240" s="7">
        <f t="shared" si="317"/>
        <v>0</v>
      </c>
      <c r="J2240" s="11"/>
      <c r="K2240" s="11"/>
      <c r="L2240">
        <f t="shared" si="318"/>
        <v>0</v>
      </c>
      <c r="M2240" s="5">
        <f t="shared" si="319"/>
        <v>0</v>
      </c>
      <c r="N2240" s="5">
        <f t="shared" si="320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321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316"/>
        <v>3</v>
      </c>
      <c r="I2241" s="7">
        <f t="shared" si="317"/>
        <v>0</v>
      </c>
      <c r="J2241" s="11"/>
      <c r="K2241" s="11"/>
      <c r="L2241">
        <f t="shared" si="318"/>
        <v>0</v>
      </c>
      <c r="M2241" s="5">
        <f t="shared" si="319"/>
        <v>0</v>
      </c>
      <c r="N2241" s="5">
        <f t="shared" si="320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321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316"/>
        <v>3</v>
      </c>
      <c r="I2242" s="7">
        <f t="shared" si="317"/>
        <v>90</v>
      </c>
      <c r="J2242" s="11">
        <v>0.35416666666666669</v>
      </c>
      <c r="K2242" s="11">
        <v>0.41666666666666669</v>
      </c>
      <c r="L2242">
        <f t="shared" si="318"/>
        <v>3</v>
      </c>
      <c r="M2242" s="5">
        <f t="shared" si="319"/>
        <v>45587.354166666664</v>
      </c>
      <c r="N2242" s="5">
        <f t="shared" si="320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321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316"/>
        <v>3</v>
      </c>
      <c r="I2243" s="7">
        <f t="shared" si="317"/>
        <v>90</v>
      </c>
      <c r="J2243" s="11">
        <v>0.42708333333333331</v>
      </c>
      <c r="K2243" s="11">
        <v>0.48958333333333331</v>
      </c>
      <c r="L2243">
        <f t="shared" si="318"/>
        <v>3</v>
      </c>
      <c r="M2243" s="5">
        <f t="shared" si="319"/>
        <v>45587.427083333336</v>
      </c>
      <c r="N2243" s="5">
        <f t="shared" si="320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321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316"/>
        <v>3</v>
      </c>
      <c r="I2244" s="7">
        <f t="shared" si="317"/>
        <v>90</v>
      </c>
      <c r="J2244" s="11">
        <v>0.51041666666666663</v>
      </c>
      <c r="K2244" s="11">
        <v>0.57291666666666663</v>
      </c>
      <c r="L2244">
        <f t="shared" si="318"/>
        <v>3</v>
      </c>
      <c r="M2244" s="5">
        <f t="shared" si="319"/>
        <v>45587.510416666664</v>
      </c>
      <c r="N2244" s="5">
        <f t="shared" si="320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321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316"/>
        <v>3</v>
      </c>
      <c r="I2245" s="7">
        <f t="shared" si="317"/>
        <v>90</v>
      </c>
      <c r="J2245" s="11">
        <v>0.59375</v>
      </c>
      <c r="K2245" s="11">
        <v>0.65625</v>
      </c>
      <c r="L2245">
        <f t="shared" si="318"/>
        <v>3</v>
      </c>
      <c r="M2245" s="5">
        <f t="shared" si="319"/>
        <v>45587.59375</v>
      </c>
      <c r="N2245" s="5">
        <f t="shared" si="320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321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316"/>
        <v>3</v>
      </c>
      <c r="I2246" s="7">
        <f t="shared" si="317"/>
        <v>90</v>
      </c>
      <c r="J2246" s="11">
        <v>0.67708333333333337</v>
      </c>
      <c r="K2246" s="11">
        <v>0.73958333333333337</v>
      </c>
      <c r="L2246">
        <f t="shared" si="318"/>
        <v>3</v>
      </c>
      <c r="M2246" s="5">
        <f t="shared" si="319"/>
        <v>45587.677083333336</v>
      </c>
      <c r="N2246" s="5">
        <f t="shared" si="320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321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316"/>
        <v>2</v>
      </c>
      <c r="I2247" s="7">
        <f t="shared" si="317"/>
        <v>0</v>
      </c>
      <c r="J2247" s="11"/>
      <c r="K2247" s="11"/>
      <c r="L2247">
        <f t="shared" si="318"/>
        <v>0</v>
      </c>
      <c r="M2247" s="5">
        <f t="shared" si="319"/>
        <v>0</v>
      </c>
      <c r="N2247" s="5">
        <f t="shared" si="320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321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316"/>
        <v>2</v>
      </c>
      <c r="I2248" s="7">
        <f t="shared" si="317"/>
        <v>0</v>
      </c>
      <c r="J2248" s="11"/>
      <c r="K2248" s="11"/>
      <c r="L2248">
        <f t="shared" si="318"/>
        <v>0</v>
      </c>
      <c r="M2248" s="5">
        <f t="shared" si="319"/>
        <v>0</v>
      </c>
      <c r="N2248" s="5">
        <f t="shared" si="320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321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322">ROUND(E2249*(1/(F2249/60)),0)</f>
        <v>2</v>
      </c>
      <c r="I2249" s="7">
        <f t="shared" ref="I2249:I2280" si="323">IF(J2249=0, 0, (K2249-J2249)*1440)</f>
        <v>0</v>
      </c>
      <c r="J2249" s="11"/>
      <c r="K2249" s="11"/>
      <c r="L2249">
        <f t="shared" ref="L2249:L2280" si="324">IF(I2249&gt;0, G2249, 0)</f>
        <v>0</v>
      </c>
      <c r="M2249" s="5">
        <f t="shared" ref="M2249:M2280" si="325">IF(I2249=0,0,A2249+J2249)</f>
        <v>0</v>
      </c>
      <c r="N2249" s="5">
        <f t="shared" ref="N2249:N2280" si="326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327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322"/>
        <v>2</v>
      </c>
      <c r="I2250" s="7">
        <f t="shared" si="323"/>
        <v>4.9999999999999822</v>
      </c>
      <c r="J2250" s="11">
        <v>0.5625</v>
      </c>
      <c r="K2250" s="11">
        <v>0.56597222222222221</v>
      </c>
      <c r="L2250">
        <f t="shared" si="324"/>
        <v>2</v>
      </c>
      <c r="M2250" s="5">
        <f t="shared" si="325"/>
        <v>45587.5625</v>
      </c>
      <c r="N2250" s="5">
        <f t="shared" si="326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327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322"/>
        <v>2</v>
      </c>
      <c r="I2251" s="7">
        <f t="shared" si="323"/>
        <v>0</v>
      </c>
      <c r="J2251" s="11"/>
      <c r="K2251" s="11"/>
      <c r="L2251">
        <f t="shared" si="324"/>
        <v>0</v>
      </c>
      <c r="M2251" s="5">
        <f t="shared" si="325"/>
        <v>0</v>
      </c>
      <c r="N2251" s="5">
        <f t="shared" si="326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327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322"/>
        <v>2</v>
      </c>
      <c r="I2252" s="7">
        <f t="shared" si="323"/>
        <v>0</v>
      </c>
      <c r="J2252" s="11"/>
      <c r="K2252" s="11"/>
      <c r="L2252">
        <f t="shared" si="324"/>
        <v>0</v>
      </c>
      <c r="M2252" s="5">
        <f t="shared" si="325"/>
        <v>0</v>
      </c>
      <c r="N2252" s="5">
        <f t="shared" si="326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327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322"/>
        <v>2</v>
      </c>
      <c r="I2253" s="7">
        <f t="shared" si="323"/>
        <v>0</v>
      </c>
      <c r="J2253" s="11"/>
      <c r="K2253" s="11"/>
      <c r="L2253">
        <f t="shared" si="324"/>
        <v>0</v>
      </c>
      <c r="M2253" s="5">
        <f t="shared" si="325"/>
        <v>0</v>
      </c>
      <c r="N2253" s="5">
        <f t="shared" si="326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327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322"/>
        <v>2</v>
      </c>
      <c r="I2254" s="7">
        <f t="shared" si="323"/>
        <v>0</v>
      </c>
      <c r="J2254" s="11"/>
      <c r="K2254" s="11"/>
      <c r="L2254">
        <f t="shared" si="324"/>
        <v>0</v>
      </c>
      <c r="M2254" s="5">
        <f t="shared" si="325"/>
        <v>0</v>
      </c>
      <c r="N2254" s="5">
        <f t="shared" si="326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327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322"/>
        <v>2</v>
      </c>
      <c r="I2255" s="7">
        <f t="shared" si="323"/>
        <v>24.999999999999993</v>
      </c>
      <c r="J2255" s="11">
        <v>0.33333333333333331</v>
      </c>
      <c r="K2255" s="11">
        <v>0.35069444444444442</v>
      </c>
      <c r="L2255">
        <f t="shared" si="324"/>
        <v>2</v>
      </c>
      <c r="M2255" s="5">
        <f t="shared" si="325"/>
        <v>45587.333333333336</v>
      </c>
      <c r="N2255" s="5">
        <f t="shared" si="326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327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322"/>
        <v>2</v>
      </c>
      <c r="I2256" s="7">
        <f t="shared" si="323"/>
        <v>0</v>
      </c>
      <c r="J2256" s="11"/>
      <c r="K2256" s="11"/>
      <c r="L2256">
        <f t="shared" si="324"/>
        <v>0</v>
      </c>
      <c r="M2256" s="5">
        <f t="shared" si="325"/>
        <v>0</v>
      </c>
      <c r="N2256" s="5">
        <f t="shared" si="326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327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322"/>
        <v>1</v>
      </c>
      <c r="I2257" s="7">
        <f t="shared" si="323"/>
        <v>0</v>
      </c>
      <c r="J2257" s="11"/>
      <c r="K2257" s="11"/>
      <c r="L2257">
        <f t="shared" si="324"/>
        <v>0</v>
      </c>
      <c r="M2257" s="5">
        <f t="shared" si="325"/>
        <v>0</v>
      </c>
      <c r="N2257" s="5">
        <f t="shared" si="326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327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322"/>
        <v>0</v>
      </c>
      <c r="I2258" s="7">
        <f t="shared" si="323"/>
        <v>14.999999999999947</v>
      </c>
      <c r="J2258" s="11">
        <v>0.49652777777777779</v>
      </c>
      <c r="K2258" s="11">
        <v>0.50694444444444442</v>
      </c>
      <c r="L2258">
        <f t="shared" si="324"/>
        <v>0</v>
      </c>
      <c r="M2258" s="5">
        <f t="shared" si="325"/>
        <v>45587.496527777781</v>
      </c>
      <c r="N2258" s="5">
        <f t="shared" si="326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327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322"/>
        <v>0</v>
      </c>
      <c r="I2259" s="7">
        <f t="shared" si="323"/>
        <v>14.999999999999947</v>
      </c>
      <c r="J2259" s="11">
        <v>0.57986111111111116</v>
      </c>
      <c r="K2259" s="11">
        <v>0.59027777777777779</v>
      </c>
      <c r="L2259">
        <f t="shared" si="324"/>
        <v>0</v>
      </c>
      <c r="M2259" s="5">
        <f t="shared" si="325"/>
        <v>45587.579861111109</v>
      </c>
      <c r="N2259" s="5">
        <f t="shared" si="326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327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322"/>
        <v>0</v>
      </c>
      <c r="I2260" s="7">
        <f t="shared" si="323"/>
        <v>9.9999999999999645</v>
      </c>
      <c r="J2260" s="11">
        <v>0.75694444444444442</v>
      </c>
      <c r="K2260" s="11">
        <v>0.76388888888888884</v>
      </c>
      <c r="L2260">
        <f t="shared" si="324"/>
        <v>0</v>
      </c>
      <c r="M2260" s="5">
        <f t="shared" si="325"/>
        <v>45587.756944444445</v>
      </c>
      <c r="N2260" s="5">
        <f t="shared" si="326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327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322"/>
        <v>0</v>
      </c>
      <c r="I2261" s="7">
        <f t="shared" si="323"/>
        <v>9.9999999999999645</v>
      </c>
      <c r="J2261" s="11">
        <v>0.33680555555555558</v>
      </c>
      <c r="K2261" s="11">
        <v>0.34375</v>
      </c>
      <c r="L2261">
        <f t="shared" si="324"/>
        <v>0</v>
      </c>
      <c r="M2261" s="5">
        <f t="shared" si="325"/>
        <v>45587.336805555555</v>
      </c>
      <c r="N2261" s="5">
        <f t="shared" si="326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327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322"/>
        <v>16</v>
      </c>
      <c r="I2262" s="7">
        <f t="shared" si="323"/>
        <v>10.000000000000004</v>
      </c>
      <c r="J2262" s="11">
        <v>6.25E-2</v>
      </c>
      <c r="K2262" s="11">
        <v>6.9444444444444448E-2</v>
      </c>
      <c r="L2262">
        <f t="shared" si="324"/>
        <v>16</v>
      </c>
      <c r="M2262" s="5">
        <f t="shared" si="325"/>
        <v>45588.0625</v>
      </c>
      <c r="N2262" s="5">
        <f t="shared" si="326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327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322"/>
        <v>15</v>
      </c>
      <c r="I2263" s="7">
        <f t="shared" si="323"/>
        <v>0</v>
      </c>
      <c r="J2263" s="11"/>
      <c r="K2263" s="11"/>
      <c r="L2263">
        <f t="shared" si="324"/>
        <v>0</v>
      </c>
      <c r="M2263" s="5">
        <f t="shared" si="325"/>
        <v>0</v>
      </c>
      <c r="N2263" s="5">
        <f t="shared" si="326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327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322"/>
        <v>12</v>
      </c>
      <c r="H2264" s="12">
        <f>F2264*(1/(G2264/60))</f>
        <v>100</v>
      </c>
      <c r="I2264" s="7">
        <f t="shared" si="323"/>
        <v>10.000000000000044</v>
      </c>
      <c r="J2264" s="11">
        <v>0.36458333333333331</v>
      </c>
      <c r="K2264" s="11">
        <v>0.37152777777777779</v>
      </c>
      <c r="L2264">
        <f t="shared" si="324"/>
        <v>12</v>
      </c>
      <c r="M2264" s="5">
        <f t="shared" si="325"/>
        <v>45588.364583333336</v>
      </c>
      <c r="N2264" s="5">
        <f t="shared" si="326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327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322"/>
        <v>12</v>
      </c>
      <c r="I2265" s="7">
        <f t="shared" si="323"/>
        <v>0</v>
      </c>
      <c r="L2265">
        <f t="shared" si="324"/>
        <v>0</v>
      </c>
      <c r="M2265" s="5">
        <f t="shared" si="325"/>
        <v>0</v>
      </c>
      <c r="N2265" s="5">
        <f t="shared" si="326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327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322"/>
        <v>12</v>
      </c>
      <c r="I2266" s="7">
        <f t="shared" si="323"/>
        <v>0</v>
      </c>
      <c r="J2266" s="11"/>
      <c r="K2266" s="11"/>
      <c r="L2266">
        <f t="shared" si="324"/>
        <v>0</v>
      </c>
      <c r="M2266" s="5">
        <f t="shared" si="325"/>
        <v>0</v>
      </c>
      <c r="N2266" s="5">
        <f t="shared" si="326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327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322"/>
        <v>12</v>
      </c>
      <c r="I2267" s="7">
        <f t="shared" si="323"/>
        <v>0</v>
      </c>
      <c r="J2267" s="11"/>
      <c r="K2267" s="11"/>
      <c r="L2267">
        <f t="shared" si="324"/>
        <v>0</v>
      </c>
      <c r="M2267" s="5">
        <f t="shared" si="325"/>
        <v>0</v>
      </c>
      <c r="N2267" s="5">
        <f t="shared" si="326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327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322"/>
        <v>9</v>
      </c>
      <c r="I2268" s="7">
        <f t="shared" si="323"/>
        <v>0</v>
      </c>
      <c r="J2268" s="11"/>
      <c r="K2268" s="11"/>
      <c r="L2268">
        <f t="shared" si="324"/>
        <v>0</v>
      </c>
      <c r="M2268" s="5">
        <f t="shared" si="325"/>
        <v>0</v>
      </c>
      <c r="N2268" s="5">
        <f t="shared" si="326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327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322"/>
        <v>9</v>
      </c>
      <c r="I2269" s="7">
        <f t="shared" si="323"/>
        <v>10.000000000000124</v>
      </c>
      <c r="J2269" s="11">
        <v>0.76041666666666663</v>
      </c>
      <c r="K2269" s="11">
        <v>0.76736111111111116</v>
      </c>
      <c r="L2269">
        <f t="shared" si="324"/>
        <v>9</v>
      </c>
      <c r="M2269" s="5">
        <f t="shared" si="325"/>
        <v>45588.760416666664</v>
      </c>
      <c r="N2269" s="5">
        <f t="shared" si="326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327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322"/>
        <v>8</v>
      </c>
      <c r="I2270" s="7">
        <f t="shared" si="323"/>
        <v>0</v>
      </c>
      <c r="J2270" s="11"/>
      <c r="K2270" s="11"/>
      <c r="L2270">
        <f t="shared" si="324"/>
        <v>0</v>
      </c>
      <c r="M2270" s="5">
        <f t="shared" si="325"/>
        <v>0</v>
      </c>
      <c r="N2270" s="5">
        <f t="shared" si="326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327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322"/>
        <v>8</v>
      </c>
      <c r="I2271" s="7">
        <f t="shared" si="323"/>
        <v>0</v>
      </c>
      <c r="J2271" s="11"/>
      <c r="K2271" s="11"/>
      <c r="L2271">
        <f t="shared" si="324"/>
        <v>0</v>
      </c>
      <c r="M2271" s="5">
        <f t="shared" si="325"/>
        <v>0</v>
      </c>
      <c r="N2271" s="5">
        <f t="shared" si="326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327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322"/>
        <v>6</v>
      </c>
      <c r="I2272" s="7">
        <f t="shared" si="323"/>
        <v>0</v>
      </c>
      <c r="J2272" s="11"/>
      <c r="K2272" s="11"/>
      <c r="L2272">
        <f t="shared" si="324"/>
        <v>0</v>
      </c>
      <c r="M2272" s="5">
        <f t="shared" si="325"/>
        <v>0</v>
      </c>
      <c r="N2272" s="5">
        <f t="shared" si="326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327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322"/>
        <v>6</v>
      </c>
      <c r="I2273" s="7">
        <f t="shared" si="323"/>
        <v>0</v>
      </c>
      <c r="J2273" s="11"/>
      <c r="K2273" s="11"/>
      <c r="L2273">
        <f t="shared" si="324"/>
        <v>0</v>
      </c>
      <c r="M2273" s="5">
        <f t="shared" si="325"/>
        <v>0</v>
      </c>
      <c r="N2273" s="5">
        <f t="shared" si="326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327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322"/>
        <v>6</v>
      </c>
      <c r="I2274" s="7">
        <f t="shared" si="323"/>
        <v>0</v>
      </c>
      <c r="J2274" s="11"/>
      <c r="K2274" s="11"/>
      <c r="L2274">
        <f t="shared" si="324"/>
        <v>0</v>
      </c>
      <c r="M2274" s="5">
        <f t="shared" si="325"/>
        <v>0</v>
      </c>
      <c r="N2274" s="5">
        <f t="shared" si="326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327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322"/>
        <v>5</v>
      </c>
      <c r="I2275" s="7">
        <f t="shared" si="323"/>
        <v>0</v>
      </c>
      <c r="J2275" s="11"/>
      <c r="K2275" s="11"/>
      <c r="L2275">
        <f t="shared" si="324"/>
        <v>0</v>
      </c>
      <c r="M2275" s="5">
        <f t="shared" si="325"/>
        <v>0</v>
      </c>
      <c r="N2275" s="5">
        <f t="shared" si="326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327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322"/>
        <v>5</v>
      </c>
      <c r="I2276" s="7">
        <f t="shared" si="323"/>
        <v>65</v>
      </c>
      <c r="J2276" s="11">
        <v>3.472222222222222E-3</v>
      </c>
      <c r="K2276" s="11">
        <v>4.8611111111111112E-2</v>
      </c>
      <c r="L2276">
        <f t="shared" si="324"/>
        <v>5</v>
      </c>
      <c r="M2276" s="5">
        <f t="shared" si="325"/>
        <v>45588.003472222219</v>
      </c>
      <c r="N2276" s="5">
        <f t="shared" si="326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327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322"/>
        <v>5</v>
      </c>
      <c r="I2277" s="7">
        <f t="shared" si="323"/>
        <v>10.000000000000044</v>
      </c>
      <c r="J2277" s="11">
        <v>0.31944444444444442</v>
      </c>
      <c r="K2277" s="11">
        <v>0.3263888888888889</v>
      </c>
      <c r="L2277">
        <f t="shared" si="324"/>
        <v>5</v>
      </c>
      <c r="M2277" s="5">
        <f t="shared" si="325"/>
        <v>45588.319444444445</v>
      </c>
      <c r="N2277" s="5">
        <f t="shared" si="326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327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322"/>
        <v>5</v>
      </c>
      <c r="I2278" s="7">
        <f t="shared" si="323"/>
        <v>9.9999999999999645</v>
      </c>
      <c r="J2278" s="11">
        <v>0.3263888888888889</v>
      </c>
      <c r="K2278" s="11">
        <v>0.33333333333333331</v>
      </c>
      <c r="L2278">
        <f t="shared" si="324"/>
        <v>5</v>
      </c>
      <c r="M2278" s="5">
        <f t="shared" si="325"/>
        <v>45588.326388888891</v>
      </c>
      <c r="N2278" s="5">
        <f t="shared" si="326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327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322"/>
        <v>5</v>
      </c>
      <c r="I2279" s="7">
        <f t="shared" si="323"/>
        <v>9.9999999999999645</v>
      </c>
      <c r="J2279" s="11">
        <v>0.65625</v>
      </c>
      <c r="K2279" s="11">
        <v>0.66319444444444442</v>
      </c>
      <c r="L2279">
        <f t="shared" si="324"/>
        <v>5</v>
      </c>
      <c r="M2279" s="5">
        <f t="shared" si="325"/>
        <v>45588.65625</v>
      </c>
      <c r="N2279" s="5">
        <f t="shared" si="326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327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322"/>
        <v>4</v>
      </c>
      <c r="I2280" s="7">
        <f t="shared" si="323"/>
        <v>150.00000000000011</v>
      </c>
      <c r="J2280" s="11">
        <v>0.85416666666666663</v>
      </c>
      <c r="K2280" s="11">
        <v>0.95833333333333337</v>
      </c>
      <c r="L2280">
        <f t="shared" si="324"/>
        <v>4</v>
      </c>
      <c r="M2280" s="5">
        <f t="shared" si="325"/>
        <v>45588.854166666664</v>
      </c>
      <c r="N2280" s="5">
        <f t="shared" si="326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327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328">ROUND(E2281*(1/(F2281/60)),0)</f>
        <v>4</v>
      </c>
      <c r="I2281" s="7">
        <f t="shared" ref="I2281:I2308" si="329">IF(J2281=0, 0, (K2281-J2281)*1440)</f>
        <v>0</v>
      </c>
      <c r="L2281">
        <f t="shared" ref="L2281:L2308" si="330">IF(I2281&gt;0, G2281, 0)</f>
        <v>0</v>
      </c>
      <c r="M2281" s="5">
        <f t="shared" ref="M2281:M2308" si="331">IF(I2281=0,0,A2281+J2281)</f>
        <v>0</v>
      </c>
      <c r="N2281" s="5">
        <f t="shared" ref="N2281:N2308" si="332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333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328"/>
        <v>4</v>
      </c>
      <c r="I2282" s="7">
        <f t="shared" si="329"/>
        <v>0</v>
      </c>
      <c r="L2282">
        <f t="shared" si="330"/>
        <v>0</v>
      </c>
      <c r="M2282" s="5">
        <f t="shared" si="331"/>
        <v>0</v>
      </c>
      <c r="N2282" s="5">
        <f t="shared" si="332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333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328"/>
        <v>4</v>
      </c>
      <c r="I2283" s="7">
        <f t="shared" si="329"/>
        <v>0</v>
      </c>
      <c r="J2283" s="11"/>
      <c r="K2283" s="11"/>
      <c r="L2283">
        <f t="shared" si="330"/>
        <v>0</v>
      </c>
      <c r="M2283" s="5">
        <f t="shared" si="331"/>
        <v>0</v>
      </c>
      <c r="N2283" s="5">
        <f t="shared" si="332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333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328"/>
        <v>4</v>
      </c>
      <c r="I2284" s="7">
        <f t="shared" si="329"/>
        <v>0</v>
      </c>
      <c r="J2284" s="11"/>
      <c r="K2284" s="11"/>
      <c r="L2284">
        <f t="shared" si="330"/>
        <v>0</v>
      </c>
      <c r="M2284" s="5">
        <f t="shared" si="331"/>
        <v>0</v>
      </c>
      <c r="N2284" s="5">
        <f t="shared" si="332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333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328"/>
        <v>4</v>
      </c>
      <c r="I2285" s="7">
        <f t="shared" si="329"/>
        <v>0</v>
      </c>
      <c r="J2285" s="11"/>
      <c r="K2285" s="11"/>
      <c r="L2285">
        <f t="shared" si="330"/>
        <v>0</v>
      </c>
      <c r="M2285" s="5">
        <f t="shared" si="331"/>
        <v>0</v>
      </c>
      <c r="N2285" s="5">
        <f t="shared" si="332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333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328"/>
        <v>4</v>
      </c>
      <c r="I2286" s="7">
        <f t="shared" si="329"/>
        <v>0</v>
      </c>
      <c r="J2286" s="11"/>
      <c r="K2286" s="11"/>
      <c r="L2286">
        <f t="shared" si="330"/>
        <v>0</v>
      </c>
      <c r="M2286" s="5">
        <f t="shared" si="331"/>
        <v>0</v>
      </c>
      <c r="N2286" s="5">
        <f t="shared" si="332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333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328"/>
        <v>4</v>
      </c>
      <c r="I2287" s="7">
        <f t="shared" si="329"/>
        <v>25.000000000000071</v>
      </c>
      <c r="J2287" s="11">
        <v>0.63541666666666663</v>
      </c>
      <c r="K2287" s="11">
        <v>0.65277777777777779</v>
      </c>
      <c r="L2287">
        <f t="shared" si="330"/>
        <v>4</v>
      </c>
      <c r="M2287" s="5">
        <f t="shared" si="331"/>
        <v>45588.635416666664</v>
      </c>
      <c r="N2287" s="5">
        <f t="shared" si="332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333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328"/>
        <v>4</v>
      </c>
      <c r="I2288" s="7">
        <f t="shared" si="329"/>
        <v>60</v>
      </c>
      <c r="J2288" s="11">
        <v>3.472222222222222E-3</v>
      </c>
      <c r="K2288" s="11">
        <v>4.5138888888888888E-2</v>
      </c>
      <c r="L2288">
        <f t="shared" si="330"/>
        <v>4</v>
      </c>
      <c r="M2288" s="5">
        <f t="shared" si="331"/>
        <v>45588.003472222219</v>
      </c>
      <c r="N2288" s="5">
        <f t="shared" si="332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333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328"/>
        <v>4</v>
      </c>
      <c r="I2289" s="7">
        <f t="shared" si="329"/>
        <v>0</v>
      </c>
      <c r="J2289" s="11"/>
      <c r="K2289" s="11"/>
      <c r="L2289">
        <f t="shared" si="330"/>
        <v>0</v>
      </c>
      <c r="M2289" s="5">
        <f t="shared" si="331"/>
        <v>0</v>
      </c>
      <c r="N2289" s="5">
        <f t="shared" si="332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333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328"/>
        <v>3</v>
      </c>
      <c r="I2290" s="7">
        <f t="shared" si="329"/>
        <v>0</v>
      </c>
      <c r="J2290" s="11"/>
      <c r="K2290" s="11"/>
      <c r="L2290">
        <f t="shared" si="330"/>
        <v>0</v>
      </c>
      <c r="M2290" s="5">
        <f t="shared" si="331"/>
        <v>0</v>
      </c>
      <c r="N2290" s="5">
        <f t="shared" si="332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333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328"/>
        <v>3</v>
      </c>
      <c r="I2291" s="7">
        <f t="shared" si="329"/>
        <v>90</v>
      </c>
      <c r="J2291" s="11">
        <v>0.36458333333333331</v>
      </c>
      <c r="K2291" s="11">
        <v>0.42708333333333331</v>
      </c>
      <c r="L2291">
        <f t="shared" si="330"/>
        <v>3</v>
      </c>
      <c r="M2291" s="5">
        <f t="shared" si="331"/>
        <v>45588.364583333336</v>
      </c>
      <c r="N2291" s="5">
        <f t="shared" si="332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333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328"/>
        <v>3</v>
      </c>
      <c r="I2292" s="7">
        <f t="shared" si="329"/>
        <v>90</v>
      </c>
      <c r="J2292" s="11">
        <v>0.42708333333333331</v>
      </c>
      <c r="K2292" s="11">
        <v>0.48958333333333331</v>
      </c>
      <c r="L2292">
        <f t="shared" si="330"/>
        <v>3</v>
      </c>
      <c r="M2292" s="5">
        <f t="shared" si="331"/>
        <v>45588.427083333336</v>
      </c>
      <c r="N2292" s="5">
        <f t="shared" si="332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333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328"/>
        <v>3</v>
      </c>
      <c r="I2293" s="7">
        <f t="shared" si="329"/>
        <v>90</v>
      </c>
      <c r="J2293" s="11">
        <v>0.51041666666666663</v>
      </c>
      <c r="K2293" s="11">
        <v>0.57291666666666663</v>
      </c>
      <c r="L2293">
        <f t="shared" si="330"/>
        <v>3</v>
      </c>
      <c r="M2293" s="5">
        <f t="shared" si="331"/>
        <v>45588.510416666664</v>
      </c>
      <c r="N2293" s="5">
        <f t="shared" si="332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333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328"/>
        <v>3</v>
      </c>
      <c r="I2294" s="7">
        <f t="shared" si="329"/>
        <v>90</v>
      </c>
      <c r="J2294" s="11">
        <v>0.67708333333333337</v>
      </c>
      <c r="K2294" s="11">
        <v>0.73958333333333337</v>
      </c>
      <c r="L2294">
        <f t="shared" si="330"/>
        <v>3</v>
      </c>
      <c r="M2294" s="5">
        <f t="shared" si="331"/>
        <v>45588.677083333336</v>
      </c>
      <c r="N2294" s="5">
        <f t="shared" si="332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333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328"/>
        <v>2</v>
      </c>
      <c r="I2295" s="7">
        <f t="shared" si="329"/>
        <v>0</v>
      </c>
      <c r="J2295" s="11"/>
      <c r="K2295" s="11"/>
      <c r="L2295">
        <f t="shared" si="330"/>
        <v>0</v>
      </c>
      <c r="M2295" s="5">
        <f t="shared" si="331"/>
        <v>0</v>
      </c>
      <c r="N2295" s="5">
        <f t="shared" si="332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333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328"/>
        <v>2</v>
      </c>
      <c r="I2296" s="7">
        <f t="shared" si="329"/>
        <v>0</v>
      </c>
      <c r="J2296" s="11"/>
      <c r="K2296" s="11"/>
      <c r="L2296">
        <f t="shared" si="330"/>
        <v>0</v>
      </c>
      <c r="M2296" s="5">
        <f t="shared" si="331"/>
        <v>0</v>
      </c>
      <c r="N2296" s="5">
        <f t="shared" si="332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333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328"/>
        <v>2</v>
      </c>
      <c r="I2297" s="7">
        <f t="shared" si="329"/>
        <v>0</v>
      </c>
      <c r="J2297" s="11"/>
      <c r="K2297" s="11"/>
      <c r="L2297">
        <f t="shared" si="330"/>
        <v>0</v>
      </c>
      <c r="M2297" s="5">
        <f t="shared" si="331"/>
        <v>0</v>
      </c>
      <c r="N2297" s="5">
        <f t="shared" si="332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333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328"/>
        <v>2</v>
      </c>
      <c r="I2298" s="7">
        <f t="shared" si="329"/>
        <v>0</v>
      </c>
      <c r="J2298" s="11"/>
      <c r="K2298" s="11"/>
      <c r="L2298">
        <f t="shared" si="330"/>
        <v>0</v>
      </c>
      <c r="M2298" s="5">
        <f t="shared" si="331"/>
        <v>0</v>
      </c>
      <c r="N2298" s="5">
        <f t="shared" si="332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333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328"/>
        <v>2</v>
      </c>
      <c r="I2299" s="7">
        <f t="shared" si="329"/>
        <v>30.000000000000053</v>
      </c>
      <c r="J2299" s="11">
        <v>0.59722222222222221</v>
      </c>
      <c r="K2299" s="11">
        <v>0.61805555555555558</v>
      </c>
      <c r="L2299">
        <f t="shared" si="330"/>
        <v>2</v>
      </c>
      <c r="M2299" s="5">
        <f t="shared" si="331"/>
        <v>45588.597222222219</v>
      </c>
      <c r="N2299" s="5">
        <f t="shared" si="332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333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328"/>
        <v>2</v>
      </c>
      <c r="I2300" s="7">
        <f t="shared" si="329"/>
        <v>15.000000000000107</v>
      </c>
      <c r="J2300" s="11">
        <v>0.66319444444444442</v>
      </c>
      <c r="K2300" s="11">
        <v>0.67361111111111116</v>
      </c>
      <c r="L2300">
        <f t="shared" si="330"/>
        <v>2</v>
      </c>
      <c r="M2300" s="5">
        <f t="shared" si="331"/>
        <v>45588.663194444445</v>
      </c>
      <c r="N2300" s="5">
        <f t="shared" si="332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333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328"/>
        <v>2</v>
      </c>
      <c r="I2301" s="7">
        <f t="shared" si="329"/>
        <v>0</v>
      </c>
      <c r="J2301" s="11"/>
      <c r="K2301" s="11"/>
      <c r="L2301">
        <f t="shared" si="330"/>
        <v>0</v>
      </c>
      <c r="M2301" s="5">
        <f t="shared" si="331"/>
        <v>0</v>
      </c>
      <c r="N2301" s="5">
        <f t="shared" si="332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333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328"/>
        <v>2</v>
      </c>
      <c r="I2302" s="7">
        <f t="shared" si="329"/>
        <v>30.000000000000053</v>
      </c>
      <c r="J2302" s="11">
        <v>0.33333333333333331</v>
      </c>
      <c r="K2302" s="11">
        <v>0.35416666666666669</v>
      </c>
      <c r="L2302">
        <f t="shared" si="330"/>
        <v>2</v>
      </c>
      <c r="M2302" s="5">
        <f t="shared" si="331"/>
        <v>45588.333333333336</v>
      </c>
      <c r="N2302" s="5">
        <f t="shared" si="332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333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328"/>
        <v>2</v>
      </c>
      <c r="I2303" s="7">
        <f t="shared" si="329"/>
        <v>0</v>
      </c>
      <c r="J2303" s="11"/>
      <c r="K2303" s="11"/>
      <c r="L2303">
        <f t="shared" si="330"/>
        <v>0</v>
      </c>
      <c r="M2303" s="5">
        <f t="shared" si="331"/>
        <v>0</v>
      </c>
      <c r="N2303" s="5">
        <f t="shared" si="332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333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328"/>
        <v>1</v>
      </c>
      <c r="I2304" s="7">
        <f t="shared" si="329"/>
        <v>0</v>
      </c>
      <c r="J2304" s="11"/>
      <c r="K2304" s="11"/>
      <c r="L2304">
        <f t="shared" si="330"/>
        <v>0</v>
      </c>
      <c r="M2304" s="5">
        <f t="shared" si="331"/>
        <v>0</v>
      </c>
      <c r="N2304" s="5">
        <f t="shared" si="332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333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328"/>
        <v>0</v>
      </c>
      <c r="I2305" s="7">
        <f t="shared" si="329"/>
        <v>9.9999999999999645</v>
      </c>
      <c r="J2305" s="11">
        <v>0.49305555555555558</v>
      </c>
      <c r="K2305" s="11">
        <v>0.5</v>
      </c>
      <c r="L2305">
        <f t="shared" si="330"/>
        <v>0</v>
      </c>
      <c r="M2305" s="5">
        <f t="shared" si="331"/>
        <v>45588.493055555555</v>
      </c>
      <c r="N2305" s="5">
        <f t="shared" si="332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333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328"/>
        <v>0</v>
      </c>
      <c r="I2306" s="7">
        <f t="shared" si="329"/>
        <v>14.999999999999947</v>
      </c>
      <c r="J2306" s="11">
        <v>0.57986111111111116</v>
      </c>
      <c r="K2306" s="11">
        <v>0.59027777777777779</v>
      </c>
      <c r="L2306">
        <f t="shared" si="330"/>
        <v>0</v>
      </c>
      <c r="M2306" s="5">
        <f t="shared" si="331"/>
        <v>45588.579861111109</v>
      </c>
      <c r="N2306" s="5">
        <f t="shared" si="332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333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328"/>
        <v>0</v>
      </c>
      <c r="I2307" s="7">
        <f t="shared" si="329"/>
        <v>0</v>
      </c>
      <c r="J2307" s="11"/>
      <c r="K2307" s="11"/>
      <c r="L2307">
        <f t="shared" si="330"/>
        <v>0</v>
      </c>
      <c r="M2307" s="5">
        <f t="shared" si="331"/>
        <v>0</v>
      </c>
      <c r="N2307" s="5">
        <f t="shared" si="332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333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328"/>
        <v>0</v>
      </c>
      <c r="I2308" s="7">
        <f t="shared" si="329"/>
        <v>4.9999999999999822</v>
      </c>
      <c r="J2308" s="11">
        <v>0.33680555555555558</v>
      </c>
      <c r="K2308" s="11">
        <v>0.34027777777777779</v>
      </c>
      <c r="L2308">
        <f t="shared" si="330"/>
        <v>0</v>
      </c>
      <c r="M2308" s="5">
        <f t="shared" si="331"/>
        <v>45588.336805555555</v>
      </c>
      <c r="N2308" s="5">
        <f t="shared" si="332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333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334">ROUND(E2311*(1/(F2311/60)),0)</f>
        <v>16</v>
      </c>
      <c r="I2311" s="7">
        <f t="shared" ref="I2311:I2374" si="335">IF(J2311=0, 0, (K2311-J2311)*1440)</f>
        <v>0</v>
      </c>
      <c r="J2311" s="11"/>
      <c r="K2311" s="11"/>
      <c r="L2311">
        <f t="shared" ref="L2311:L2374" si="336">IF(I2311&gt;0, G2311, 0)</f>
        <v>0</v>
      </c>
      <c r="M2311" s="5">
        <f t="shared" ref="M2311:M2374" si="337">IF(I2311=0,0,A2311+J2311)</f>
        <v>0</v>
      </c>
      <c r="N2311" s="5">
        <f t="shared" ref="N2311:N2374" si="338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339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334"/>
        <v>15</v>
      </c>
      <c r="I2312" s="7">
        <f t="shared" si="335"/>
        <v>30.000000000000053</v>
      </c>
      <c r="J2312" s="11">
        <v>0.63194444444444442</v>
      </c>
      <c r="K2312" s="11">
        <v>0.65277777777777779</v>
      </c>
      <c r="L2312">
        <f t="shared" si="336"/>
        <v>15</v>
      </c>
      <c r="M2312" s="5">
        <f t="shared" si="337"/>
        <v>45593.631944444445</v>
      </c>
      <c r="N2312" s="5">
        <f t="shared" si="338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339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334"/>
        <v>12</v>
      </c>
      <c r="H2313" s="12">
        <f>F2313*(1/(G2313/60))</f>
        <v>100</v>
      </c>
      <c r="I2313" s="7">
        <f t="shared" si="335"/>
        <v>9.9999999999999645</v>
      </c>
      <c r="J2313" s="11">
        <v>0.60069444444444442</v>
      </c>
      <c r="K2313" s="11">
        <v>0.60763888888888884</v>
      </c>
      <c r="L2313">
        <f t="shared" si="336"/>
        <v>12</v>
      </c>
      <c r="M2313" s="5">
        <f t="shared" si="337"/>
        <v>45593.600694444445</v>
      </c>
      <c r="N2313" s="5">
        <f t="shared" si="338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339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334"/>
        <v>12</v>
      </c>
      <c r="I2314" s="7">
        <f t="shared" si="335"/>
        <v>0</v>
      </c>
      <c r="L2314">
        <f t="shared" si="336"/>
        <v>0</v>
      </c>
      <c r="M2314" s="5">
        <f t="shared" si="337"/>
        <v>0</v>
      </c>
      <c r="N2314" s="5">
        <f t="shared" si="338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339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334"/>
        <v>12</v>
      </c>
      <c r="I2315" s="7">
        <f t="shared" si="335"/>
        <v>0</v>
      </c>
      <c r="J2315" s="11"/>
      <c r="K2315" s="11"/>
      <c r="L2315">
        <f t="shared" si="336"/>
        <v>0</v>
      </c>
      <c r="M2315" s="5">
        <f t="shared" si="337"/>
        <v>0</v>
      </c>
      <c r="N2315" s="5">
        <f t="shared" si="338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339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334"/>
        <v>12</v>
      </c>
      <c r="I2316" s="7">
        <f t="shared" si="335"/>
        <v>0</v>
      </c>
      <c r="J2316" s="11"/>
      <c r="K2316" s="11"/>
      <c r="L2316">
        <f t="shared" si="336"/>
        <v>0</v>
      </c>
      <c r="M2316" s="5">
        <f t="shared" si="337"/>
        <v>0</v>
      </c>
      <c r="N2316" s="5">
        <f t="shared" si="338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339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334"/>
        <v>9</v>
      </c>
      <c r="I2317" s="7">
        <f t="shared" si="335"/>
        <v>0</v>
      </c>
      <c r="J2317" s="11"/>
      <c r="K2317" s="11"/>
      <c r="L2317">
        <f t="shared" si="336"/>
        <v>0</v>
      </c>
      <c r="M2317" s="5">
        <f t="shared" si="337"/>
        <v>0</v>
      </c>
      <c r="N2317" s="5">
        <f t="shared" si="338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339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334"/>
        <v>8</v>
      </c>
      <c r="I2318" s="7">
        <f t="shared" si="335"/>
        <v>0</v>
      </c>
      <c r="J2318" s="11"/>
      <c r="K2318" s="11"/>
      <c r="L2318">
        <f t="shared" si="336"/>
        <v>0</v>
      </c>
      <c r="M2318" s="5">
        <f t="shared" si="337"/>
        <v>0</v>
      </c>
      <c r="N2318" s="5">
        <f t="shared" si="338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339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334"/>
        <v>8</v>
      </c>
      <c r="I2319" s="7">
        <f t="shared" si="335"/>
        <v>0</v>
      </c>
      <c r="J2319" s="11"/>
      <c r="K2319" s="11"/>
      <c r="L2319">
        <f t="shared" si="336"/>
        <v>0</v>
      </c>
      <c r="M2319" s="5">
        <f t="shared" si="337"/>
        <v>0</v>
      </c>
      <c r="N2319" s="5">
        <f t="shared" si="338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339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334"/>
        <v>6</v>
      </c>
      <c r="I2320" s="7">
        <f t="shared" si="335"/>
        <v>0</v>
      </c>
      <c r="J2320" s="11"/>
      <c r="K2320" s="11"/>
      <c r="L2320">
        <f t="shared" si="336"/>
        <v>0</v>
      </c>
      <c r="M2320" s="5">
        <f t="shared" si="337"/>
        <v>0</v>
      </c>
      <c r="N2320" s="5">
        <f t="shared" si="338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339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334"/>
        <v>6</v>
      </c>
      <c r="I2321" s="7">
        <f t="shared" si="335"/>
        <v>0</v>
      </c>
      <c r="J2321" s="11"/>
      <c r="K2321" s="11"/>
      <c r="L2321">
        <f t="shared" si="336"/>
        <v>0</v>
      </c>
      <c r="M2321" s="5">
        <f t="shared" si="337"/>
        <v>0</v>
      </c>
      <c r="N2321" s="5">
        <f t="shared" si="338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339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334"/>
        <v>6</v>
      </c>
      <c r="I2322" s="7">
        <f t="shared" si="335"/>
        <v>0</v>
      </c>
      <c r="J2322" s="11"/>
      <c r="K2322" s="11"/>
      <c r="L2322">
        <f t="shared" si="336"/>
        <v>0</v>
      </c>
      <c r="M2322" s="5">
        <f t="shared" si="337"/>
        <v>0</v>
      </c>
      <c r="N2322" s="5">
        <f t="shared" si="338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339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334"/>
        <v>6</v>
      </c>
      <c r="I2323" s="7">
        <f t="shared" si="335"/>
        <v>0</v>
      </c>
      <c r="J2323" s="11"/>
      <c r="K2323" s="11"/>
      <c r="L2323">
        <f t="shared" si="336"/>
        <v>0</v>
      </c>
      <c r="M2323" s="5">
        <f t="shared" si="337"/>
        <v>0</v>
      </c>
      <c r="N2323" s="5">
        <f t="shared" si="338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339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334"/>
        <v>6</v>
      </c>
      <c r="I2324" s="7">
        <f t="shared" si="335"/>
        <v>0</v>
      </c>
      <c r="J2324" s="11"/>
      <c r="K2324" s="11"/>
      <c r="L2324">
        <f t="shared" si="336"/>
        <v>0</v>
      </c>
      <c r="M2324" s="5">
        <f t="shared" si="337"/>
        <v>0</v>
      </c>
      <c r="N2324" s="5">
        <f t="shared" si="338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339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334"/>
        <v>5</v>
      </c>
      <c r="I2325" s="7">
        <f t="shared" si="335"/>
        <v>10.000000000000124</v>
      </c>
      <c r="J2325" s="11">
        <v>0.57638888888888884</v>
      </c>
      <c r="K2325" s="11">
        <v>0.58333333333333337</v>
      </c>
      <c r="L2325">
        <f t="shared" si="336"/>
        <v>5</v>
      </c>
      <c r="M2325" s="5">
        <f t="shared" si="337"/>
        <v>45593.576388888891</v>
      </c>
      <c r="N2325" s="5">
        <f t="shared" si="338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339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334"/>
        <v>5</v>
      </c>
      <c r="I2326" s="7">
        <f t="shared" si="335"/>
        <v>0</v>
      </c>
      <c r="J2326" s="11"/>
      <c r="K2326" s="11"/>
      <c r="L2326">
        <f t="shared" si="336"/>
        <v>0</v>
      </c>
      <c r="M2326" s="5">
        <f t="shared" si="337"/>
        <v>0</v>
      </c>
      <c r="N2326" s="5">
        <f t="shared" si="338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339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334"/>
        <v>5</v>
      </c>
      <c r="I2327" s="7">
        <f t="shared" si="335"/>
        <v>0</v>
      </c>
      <c r="J2327" s="11"/>
      <c r="K2327" s="11"/>
      <c r="L2327">
        <f t="shared" si="336"/>
        <v>0</v>
      </c>
      <c r="M2327" s="5">
        <f t="shared" si="337"/>
        <v>0</v>
      </c>
      <c r="N2327" s="5">
        <f t="shared" si="338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339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334"/>
        <v>4</v>
      </c>
      <c r="I2328" s="7">
        <f t="shared" si="335"/>
        <v>0</v>
      </c>
      <c r="L2328">
        <f t="shared" si="336"/>
        <v>0</v>
      </c>
      <c r="M2328" s="5">
        <f t="shared" si="337"/>
        <v>0</v>
      </c>
      <c r="N2328" s="5">
        <f t="shared" si="338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339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334"/>
        <v>4</v>
      </c>
      <c r="I2329" s="7">
        <f t="shared" si="335"/>
        <v>0</v>
      </c>
      <c r="L2329">
        <f t="shared" si="336"/>
        <v>0</v>
      </c>
      <c r="M2329" s="5">
        <f t="shared" si="337"/>
        <v>0</v>
      </c>
      <c r="N2329" s="5">
        <f t="shared" si="338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339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334"/>
        <v>4</v>
      </c>
      <c r="I2330" s="7">
        <f t="shared" si="335"/>
        <v>24.999999999999911</v>
      </c>
      <c r="J2330" s="11">
        <v>0.55555555555555558</v>
      </c>
      <c r="K2330" s="11">
        <v>0.57291666666666663</v>
      </c>
      <c r="L2330">
        <f t="shared" si="336"/>
        <v>4</v>
      </c>
      <c r="M2330" s="5">
        <f t="shared" si="337"/>
        <v>45593.555555555555</v>
      </c>
      <c r="N2330" s="5">
        <f t="shared" si="338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339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334"/>
        <v>4</v>
      </c>
      <c r="I2331" s="7">
        <f t="shared" si="335"/>
        <v>0</v>
      </c>
      <c r="J2331" s="11"/>
      <c r="K2331" s="11"/>
      <c r="L2331">
        <f t="shared" si="336"/>
        <v>0</v>
      </c>
      <c r="M2331" s="5">
        <f t="shared" si="337"/>
        <v>0</v>
      </c>
      <c r="N2331" s="5">
        <f t="shared" si="338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339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334"/>
        <v>4</v>
      </c>
      <c r="I2332" s="7">
        <f t="shared" si="335"/>
        <v>0</v>
      </c>
      <c r="J2332" s="11"/>
      <c r="K2332" s="11"/>
      <c r="L2332">
        <f t="shared" si="336"/>
        <v>0</v>
      </c>
      <c r="M2332" s="5">
        <f t="shared" si="337"/>
        <v>0</v>
      </c>
      <c r="N2332" s="5">
        <f t="shared" si="338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339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334"/>
        <v>4</v>
      </c>
      <c r="I2333" s="7">
        <f t="shared" si="335"/>
        <v>0</v>
      </c>
      <c r="J2333" s="11"/>
      <c r="K2333" s="11"/>
      <c r="L2333">
        <f t="shared" si="336"/>
        <v>0</v>
      </c>
      <c r="M2333" s="5">
        <f t="shared" si="337"/>
        <v>0</v>
      </c>
      <c r="N2333" s="5">
        <f t="shared" si="338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339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334"/>
        <v>4</v>
      </c>
      <c r="I2334" s="7">
        <f t="shared" si="335"/>
        <v>0</v>
      </c>
      <c r="J2334" s="11"/>
      <c r="K2334" s="11"/>
      <c r="L2334">
        <f t="shared" si="336"/>
        <v>0</v>
      </c>
      <c r="M2334" s="5">
        <f t="shared" si="337"/>
        <v>0</v>
      </c>
      <c r="N2334" s="5">
        <f t="shared" si="338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339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334"/>
        <v>3</v>
      </c>
      <c r="I2335" s="7">
        <f t="shared" si="335"/>
        <v>0</v>
      </c>
      <c r="J2335" s="11"/>
      <c r="K2335" s="11"/>
      <c r="L2335">
        <f t="shared" si="336"/>
        <v>0</v>
      </c>
      <c r="M2335" s="5">
        <f t="shared" si="337"/>
        <v>0</v>
      </c>
      <c r="N2335" s="5">
        <f t="shared" si="338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339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334"/>
        <v>3</v>
      </c>
      <c r="I2336" s="7">
        <f t="shared" si="335"/>
        <v>90</v>
      </c>
      <c r="J2336" s="11">
        <v>0.59375</v>
      </c>
      <c r="K2336" s="11">
        <v>0.65625</v>
      </c>
      <c r="L2336">
        <f t="shared" si="336"/>
        <v>3</v>
      </c>
      <c r="M2336" s="5">
        <f t="shared" si="337"/>
        <v>45593.59375</v>
      </c>
      <c r="N2336" s="5">
        <f t="shared" si="338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339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334"/>
        <v>3</v>
      </c>
      <c r="I2337" s="7">
        <f t="shared" si="335"/>
        <v>90</v>
      </c>
      <c r="J2337" s="11">
        <v>0.67708333333333337</v>
      </c>
      <c r="K2337" s="11">
        <v>0.73958333333333337</v>
      </c>
      <c r="L2337">
        <f t="shared" si="336"/>
        <v>3</v>
      </c>
      <c r="M2337" s="5">
        <f t="shared" si="337"/>
        <v>45593.677083333336</v>
      </c>
      <c r="N2337" s="5">
        <f t="shared" si="338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339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334"/>
        <v>2</v>
      </c>
      <c r="I2338" s="7">
        <f t="shared" si="335"/>
        <v>0</v>
      </c>
      <c r="J2338" s="11"/>
      <c r="K2338" s="11"/>
      <c r="L2338">
        <f t="shared" si="336"/>
        <v>0</v>
      </c>
      <c r="M2338" s="5">
        <f t="shared" si="337"/>
        <v>0</v>
      </c>
      <c r="N2338" s="5">
        <f t="shared" si="338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339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334"/>
        <v>2</v>
      </c>
      <c r="I2339" s="7">
        <f t="shared" si="335"/>
        <v>0</v>
      </c>
      <c r="J2339" s="11"/>
      <c r="K2339" s="11"/>
      <c r="L2339">
        <f t="shared" si="336"/>
        <v>0</v>
      </c>
      <c r="M2339" s="5">
        <f t="shared" si="337"/>
        <v>0</v>
      </c>
      <c r="N2339" s="5">
        <f t="shared" si="338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339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334"/>
        <v>2</v>
      </c>
      <c r="I2340" s="7">
        <f t="shared" si="335"/>
        <v>49.999999999999986</v>
      </c>
      <c r="J2340" s="11">
        <v>0.25</v>
      </c>
      <c r="K2340" s="11">
        <v>0.28472222222222221</v>
      </c>
      <c r="L2340">
        <f t="shared" si="336"/>
        <v>2</v>
      </c>
      <c r="M2340" s="5">
        <f t="shared" si="337"/>
        <v>45593.25</v>
      </c>
      <c r="N2340" s="5">
        <f t="shared" si="338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339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334"/>
        <v>2</v>
      </c>
      <c r="I2341" s="7">
        <f t="shared" si="335"/>
        <v>0</v>
      </c>
      <c r="J2341" s="11"/>
      <c r="K2341" s="11"/>
      <c r="L2341">
        <f t="shared" si="336"/>
        <v>0</v>
      </c>
      <c r="M2341" s="5">
        <f t="shared" si="337"/>
        <v>0</v>
      </c>
      <c r="N2341" s="5">
        <f t="shared" si="338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339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334"/>
        <v>2</v>
      </c>
      <c r="I2342" s="7">
        <f t="shared" si="335"/>
        <v>0</v>
      </c>
      <c r="J2342" s="11"/>
      <c r="K2342" s="11"/>
      <c r="L2342">
        <f t="shared" si="336"/>
        <v>0</v>
      </c>
      <c r="M2342" s="5">
        <f t="shared" si="337"/>
        <v>0</v>
      </c>
      <c r="N2342" s="5">
        <f t="shared" si="338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339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334"/>
        <v>1</v>
      </c>
      <c r="I2343" s="7">
        <f t="shared" si="335"/>
        <v>0</v>
      </c>
      <c r="J2343" s="11"/>
      <c r="K2343" s="11"/>
      <c r="L2343">
        <f t="shared" si="336"/>
        <v>0</v>
      </c>
      <c r="M2343" s="5">
        <f t="shared" si="337"/>
        <v>0</v>
      </c>
      <c r="N2343" s="5">
        <f t="shared" si="338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339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334"/>
        <v>0</v>
      </c>
      <c r="I2344" s="7">
        <f t="shared" si="335"/>
        <v>9.9999999999999645</v>
      </c>
      <c r="J2344" s="11">
        <v>0.58333333333333337</v>
      </c>
      <c r="K2344" s="11">
        <v>0.59027777777777779</v>
      </c>
      <c r="L2344">
        <f t="shared" si="336"/>
        <v>0</v>
      </c>
      <c r="M2344" s="5">
        <f t="shared" si="337"/>
        <v>45593.583333333336</v>
      </c>
      <c r="N2344" s="5">
        <f t="shared" si="338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339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334"/>
        <v>0</v>
      </c>
      <c r="I2345" s="7">
        <f t="shared" si="335"/>
        <v>0</v>
      </c>
      <c r="J2345" s="11"/>
      <c r="K2345" s="11"/>
      <c r="L2345">
        <f t="shared" si="336"/>
        <v>0</v>
      </c>
      <c r="M2345" s="5">
        <f t="shared" si="337"/>
        <v>0</v>
      </c>
      <c r="N2345" s="5">
        <f t="shared" si="338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339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334"/>
        <v>0</v>
      </c>
      <c r="I2346" s="7">
        <f t="shared" si="335"/>
        <v>5.0000000000000622</v>
      </c>
      <c r="J2346" s="11">
        <v>0.42708333333333331</v>
      </c>
      <c r="K2346" s="11">
        <v>0.43055555555555558</v>
      </c>
      <c r="L2346">
        <f t="shared" si="336"/>
        <v>0</v>
      </c>
      <c r="M2346" s="5">
        <f t="shared" si="337"/>
        <v>45593.427083333336</v>
      </c>
      <c r="N2346" s="5">
        <f t="shared" si="338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339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334"/>
        <v>16</v>
      </c>
      <c r="I2347" s="7">
        <f t="shared" si="335"/>
        <v>4.9999999999999822</v>
      </c>
      <c r="J2347" s="11">
        <v>0.99305555555555558</v>
      </c>
      <c r="K2347" s="11">
        <v>0.99652777777777779</v>
      </c>
      <c r="L2347">
        <f t="shared" si="336"/>
        <v>16</v>
      </c>
      <c r="M2347" s="5">
        <f t="shared" si="337"/>
        <v>45594.993055555555</v>
      </c>
      <c r="N2347" s="5">
        <f t="shared" si="338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339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334"/>
        <v>15</v>
      </c>
      <c r="I2348" s="7">
        <f t="shared" si="335"/>
        <v>0</v>
      </c>
      <c r="J2348" s="11"/>
      <c r="K2348" s="11"/>
      <c r="L2348">
        <f t="shared" si="336"/>
        <v>0</v>
      </c>
      <c r="M2348" s="5">
        <f t="shared" si="337"/>
        <v>0</v>
      </c>
      <c r="N2348" s="5">
        <f t="shared" si="338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339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334"/>
        <v>12</v>
      </c>
      <c r="H2349" s="12">
        <f>F2349*(1/(G2349/60))</f>
        <v>100</v>
      </c>
      <c r="I2349" s="7">
        <f t="shared" si="335"/>
        <v>15.000000000000107</v>
      </c>
      <c r="J2349" s="11">
        <v>0.79166666666666663</v>
      </c>
      <c r="K2349" s="11">
        <v>0.80208333333333337</v>
      </c>
      <c r="L2349">
        <f t="shared" si="336"/>
        <v>12</v>
      </c>
      <c r="M2349" s="5">
        <f t="shared" si="337"/>
        <v>45594.791666666664</v>
      </c>
      <c r="N2349" s="5">
        <f t="shared" si="338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339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334"/>
        <v>12</v>
      </c>
      <c r="I2350" s="7">
        <f t="shared" si="335"/>
        <v>0</v>
      </c>
      <c r="L2350">
        <f t="shared" si="336"/>
        <v>0</v>
      </c>
      <c r="M2350" s="5">
        <f t="shared" si="337"/>
        <v>0</v>
      </c>
      <c r="N2350" s="5">
        <f t="shared" si="338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339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334"/>
        <v>12</v>
      </c>
      <c r="I2351" s="7">
        <f t="shared" si="335"/>
        <v>20.000000000000089</v>
      </c>
      <c r="J2351" s="11">
        <v>0.84722222222222221</v>
      </c>
      <c r="K2351" s="11">
        <v>0.86111111111111116</v>
      </c>
      <c r="L2351">
        <f t="shared" si="336"/>
        <v>12</v>
      </c>
      <c r="M2351" s="5">
        <f t="shared" si="337"/>
        <v>45594.847222222219</v>
      </c>
      <c r="N2351" s="5">
        <f t="shared" si="338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339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334"/>
        <v>12</v>
      </c>
      <c r="I2352" s="7">
        <f t="shared" si="335"/>
        <v>0</v>
      </c>
      <c r="J2352" s="11"/>
      <c r="K2352" s="11"/>
      <c r="L2352">
        <f t="shared" si="336"/>
        <v>0</v>
      </c>
      <c r="M2352" s="5">
        <f t="shared" si="337"/>
        <v>0</v>
      </c>
      <c r="N2352" s="5">
        <f t="shared" si="338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339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334"/>
        <v>12</v>
      </c>
      <c r="I2353" s="7">
        <f t="shared" si="335"/>
        <v>14.999999999999947</v>
      </c>
      <c r="J2353" s="11">
        <v>0.86111111111111116</v>
      </c>
      <c r="K2353" s="11">
        <v>0.87152777777777779</v>
      </c>
      <c r="L2353">
        <f t="shared" si="336"/>
        <v>12</v>
      </c>
      <c r="M2353" s="5">
        <f t="shared" si="337"/>
        <v>45594.861111111109</v>
      </c>
      <c r="N2353" s="5">
        <f t="shared" si="338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339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334"/>
        <v>9</v>
      </c>
      <c r="I2354" s="7">
        <f t="shared" si="335"/>
        <v>0</v>
      </c>
      <c r="J2354" s="11"/>
      <c r="K2354" s="11"/>
      <c r="L2354">
        <f t="shared" si="336"/>
        <v>0</v>
      </c>
      <c r="M2354" s="5">
        <f t="shared" si="337"/>
        <v>0</v>
      </c>
      <c r="N2354" s="5">
        <f t="shared" si="338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339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334"/>
        <v>8</v>
      </c>
      <c r="I2355" s="7">
        <f t="shared" si="335"/>
        <v>0</v>
      </c>
      <c r="J2355" s="11"/>
      <c r="K2355" s="11"/>
      <c r="L2355">
        <f t="shared" si="336"/>
        <v>0</v>
      </c>
      <c r="M2355" s="5">
        <f t="shared" si="337"/>
        <v>0</v>
      </c>
      <c r="N2355" s="5">
        <f t="shared" si="338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339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334"/>
        <v>8</v>
      </c>
      <c r="I2356" s="7">
        <f t="shared" si="335"/>
        <v>0</v>
      </c>
      <c r="J2356" s="11"/>
      <c r="K2356" s="11"/>
      <c r="L2356">
        <f t="shared" si="336"/>
        <v>0</v>
      </c>
      <c r="M2356" s="5">
        <f t="shared" si="337"/>
        <v>0</v>
      </c>
      <c r="N2356" s="5">
        <f t="shared" si="338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339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334"/>
        <v>6</v>
      </c>
      <c r="I2357" s="7">
        <f t="shared" si="335"/>
        <v>0</v>
      </c>
      <c r="J2357" s="11"/>
      <c r="K2357" s="11"/>
      <c r="L2357">
        <f t="shared" si="336"/>
        <v>0</v>
      </c>
      <c r="M2357" s="5">
        <f t="shared" si="337"/>
        <v>0</v>
      </c>
      <c r="N2357" s="5">
        <f t="shared" si="338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339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334"/>
        <v>6</v>
      </c>
      <c r="I2358" s="7">
        <f t="shared" si="335"/>
        <v>0</v>
      </c>
      <c r="J2358" s="11"/>
      <c r="K2358" s="11"/>
      <c r="L2358">
        <f t="shared" si="336"/>
        <v>0</v>
      </c>
      <c r="M2358" s="5">
        <f t="shared" si="337"/>
        <v>0</v>
      </c>
      <c r="N2358" s="5">
        <f t="shared" si="338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339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334"/>
        <v>6</v>
      </c>
      <c r="I2359" s="7">
        <f t="shared" si="335"/>
        <v>0</v>
      </c>
      <c r="J2359" s="11"/>
      <c r="K2359" s="11"/>
      <c r="L2359">
        <f t="shared" si="336"/>
        <v>0</v>
      </c>
      <c r="M2359" s="5">
        <f t="shared" si="337"/>
        <v>0</v>
      </c>
      <c r="N2359" s="5">
        <f t="shared" si="338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339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334"/>
        <v>6</v>
      </c>
      <c r="I2360" s="7">
        <f t="shared" si="335"/>
        <v>0</v>
      </c>
      <c r="J2360" s="11"/>
      <c r="K2360" s="11"/>
      <c r="L2360">
        <f t="shared" si="336"/>
        <v>0</v>
      </c>
      <c r="M2360" s="5">
        <f t="shared" si="337"/>
        <v>0</v>
      </c>
      <c r="N2360" s="5">
        <f t="shared" si="338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339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334"/>
        <v>6</v>
      </c>
      <c r="I2361" s="7">
        <f t="shared" si="335"/>
        <v>74.999999999999886</v>
      </c>
      <c r="J2361" s="11">
        <v>0.52430555555555558</v>
      </c>
      <c r="K2361" s="11">
        <v>0.57638888888888884</v>
      </c>
      <c r="L2361">
        <f t="shared" si="336"/>
        <v>6</v>
      </c>
      <c r="M2361" s="5">
        <f t="shared" si="337"/>
        <v>45594.524305555555</v>
      </c>
      <c r="N2361" s="5">
        <f t="shared" si="338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339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334"/>
        <v>5</v>
      </c>
      <c r="I2362" s="7">
        <f t="shared" si="335"/>
        <v>120.00000000000006</v>
      </c>
      <c r="J2362" s="11">
        <v>0.875</v>
      </c>
      <c r="K2362" s="11">
        <v>0.95833333333333337</v>
      </c>
      <c r="L2362">
        <f t="shared" si="336"/>
        <v>5</v>
      </c>
      <c r="M2362" s="5">
        <f t="shared" si="337"/>
        <v>45594.875</v>
      </c>
      <c r="N2362" s="5">
        <f t="shared" si="338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339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334"/>
        <v>5</v>
      </c>
      <c r="I2363" s="7">
        <f t="shared" si="335"/>
        <v>59.999999999999943</v>
      </c>
      <c r="J2363" s="11">
        <v>0.70833333333333337</v>
      </c>
      <c r="K2363" s="11">
        <v>0.75</v>
      </c>
      <c r="L2363">
        <f t="shared" si="336"/>
        <v>5</v>
      </c>
      <c r="M2363" s="5">
        <f t="shared" si="337"/>
        <v>45594.708333333336</v>
      </c>
      <c r="N2363" s="5">
        <f t="shared" si="338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339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334"/>
        <v>5</v>
      </c>
      <c r="I2364" s="7">
        <f t="shared" si="335"/>
        <v>9.9999999999999645</v>
      </c>
      <c r="J2364" s="11">
        <v>0.47916666666666669</v>
      </c>
      <c r="K2364" s="11">
        <v>0.4861111111111111</v>
      </c>
      <c r="L2364">
        <f t="shared" si="336"/>
        <v>5</v>
      </c>
      <c r="M2364" s="5">
        <f t="shared" si="337"/>
        <v>45594.479166666664</v>
      </c>
      <c r="N2364" s="5">
        <f t="shared" si="338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339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334"/>
        <v>4</v>
      </c>
      <c r="I2365" s="7">
        <f t="shared" si="335"/>
        <v>0</v>
      </c>
      <c r="L2365">
        <f t="shared" si="336"/>
        <v>0</v>
      </c>
      <c r="M2365" s="5">
        <f t="shared" si="337"/>
        <v>0</v>
      </c>
      <c r="N2365" s="5">
        <f t="shared" si="338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339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334"/>
        <v>4</v>
      </c>
      <c r="I2366" s="7">
        <f t="shared" si="335"/>
        <v>0</v>
      </c>
      <c r="L2366">
        <f t="shared" si="336"/>
        <v>0</v>
      </c>
      <c r="M2366" s="5">
        <f t="shared" si="337"/>
        <v>0</v>
      </c>
      <c r="N2366" s="5">
        <f t="shared" si="338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339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334"/>
        <v>4</v>
      </c>
      <c r="I2367" s="7">
        <f t="shared" si="335"/>
        <v>0</v>
      </c>
      <c r="J2367" s="11"/>
      <c r="K2367" s="11"/>
      <c r="L2367">
        <f t="shared" si="336"/>
        <v>0</v>
      </c>
      <c r="M2367" s="5">
        <f t="shared" si="337"/>
        <v>0</v>
      </c>
      <c r="N2367" s="5">
        <f t="shared" si="338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339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334"/>
        <v>4</v>
      </c>
      <c r="I2368" s="7">
        <f t="shared" si="335"/>
        <v>0</v>
      </c>
      <c r="J2368" s="11"/>
      <c r="K2368" s="11"/>
      <c r="L2368">
        <f t="shared" si="336"/>
        <v>0</v>
      </c>
      <c r="M2368" s="5">
        <f t="shared" si="337"/>
        <v>0</v>
      </c>
      <c r="N2368" s="5">
        <f t="shared" si="338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339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334"/>
        <v>4</v>
      </c>
      <c r="I2369" s="7">
        <f t="shared" si="335"/>
        <v>0</v>
      </c>
      <c r="J2369" s="11"/>
      <c r="K2369" s="11"/>
      <c r="L2369">
        <f t="shared" si="336"/>
        <v>0</v>
      </c>
      <c r="M2369" s="5">
        <f t="shared" si="337"/>
        <v>0</v>
      </c>
      <c r="N2369" s="5">
        <f t="shared" si="338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339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334"/>
        <v>4</v>
      </c>
      <c r="I2370" s="7">
        <f t="shared" si="335"/>
        <v>0</v>
      </c>
      <c r="J2370" s="11"/>
      <c r="K2370" s="11"/>
      <c r="L2370">
        <f t="shared" si="336"/>
        <v>0</v>
      </c>
      <c r="M2370" s="5">
        <f t="shared" si="337"/>
        <v>0</v>
      </c>
      <c r="N2370" s="5">
        <f t="shared" si="338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339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334"/>
        <v>4</v>
      </c>
      <c r="I2371" s="7">
        <f t="shared" si="335"/>
        <v>0</v>
      </c>
      <c r="J2371" s="11"/>
      <c r="K2371" s="11"/>
      <c r="L2371">
        <f t="shared" si="336"/>
        <v>0</v>
      </c>
      <c r="M2371" s="5">
        <f t="shared" si="337"/>
        <v>0</v>
      </c>
      <c r="N2371" s="5">
        <f t="shared" si="338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339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334"/>
        <v>3</v>
      </c>
      <c r="I2372" s="7">
        <f t="shared" si="335"/>
        <v>0</v>
      </c>
      <c r="J2372" s="11"/>
      <c r="K2372" s="11"/>
      <c r="L2372">
        <f t="shared" si="336"/>
        <v>0</v>
      </c>
      <c r="M2372" s="5">
        <f t="shared" si="337"/>
        <v>0</v>
      </c>
      <c r="N2372" s="5">
        <f t="shared" si="338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339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334"/>
        <v>3</v>
      </c>
      <c r="I2373" s="7">
        <f t="shared" si="335"/>
        <v>90</v>
      </c>
      <c r="J2373" s="11">
        <v>0.59375</v>
      </c>
      <c r="K2373" s="11">
        <v>0.65625</v>
      </c>
      <c r="L2373">
        <f t="shared" si="336"/>
        <v>3</v>
      </c>
      <c r="M2373" s="5">
        <f t="shared" si="337"/>
        <v>45594.59375</v>
      </c>
      <c r="N2373" s="5">
        <f t="shared" si="338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339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334"/>
        <v>3</v>
      </c>
      <c r="I2374" s="7">
        <f t="shared" si="335"/>
        <v>90</v>
      </c>
      <c r="J2374" s="11">
        <v>0.67708333333333337</v>
      </c>
      <c r="K2374" s="11">
        <v>0.73958333333333337</v>
      </c>
      <c r="L2374">
        <f t="shared" si="336"/>
        <v>3</v>
      </c>
      <c r="M2374" s="5">
        <f t="shared" si="337"/>
        <v>45594.677083333336</v>
      </c>
      <c r="N2374" s="5">
        <f t="shared" si="338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339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340">ROUND(E2375*(1/(F2375/60)),0)</f>
        <v>2</v>
      </c>
      <c r="I2375" s="7">
        <f t="shared" ref="I2375:I2438" si="341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342">IF(I2375&gt;0, G2375, 0)</f>
        <v>2</v>
      </c>
      <c r="M2375" s="5">
        <f t="shared" ref="M2375:M2438" si="343">IF(I2375=0,0,A2375+J2375)</f>
        <v>45594.802083333336</v>
      </c>
      <c r="N2375" s="5">
        <f t="shared" ref="N2375:N2438" si="344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345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340"/>
        <v>2</v>
      </c>
      <c r="I2376" s="7">
        <f t="shared" si="341"/>
        <v>0</v>
      </c>
      <c r="J2376" s="11"/>
      <c r="K2376" s="11"/>
      <c r="L2376">
        <f t="shared" si="342"/>
        <v>0</v>
      </c>
      <c r="M2376" s="5">
        <f t="shared" si="343"/>
        <v>0</v>
      </c>
      <c r="N2376" s="5">
        <f t="shared" si="344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345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340"/>
        <v>2</v>
      </c>
      <c r="I2377" s="7">
        <f t="shared" si="341"/>
        <v>0</v>
      </c>
      <c r="J2377" s="11"/>
      <c r="K2377" s="11"/>
      <c r="L2377">
        <f t="shared" si="342"/>
        <v>0</v>
      </c>
      <c r="M2377" s="5">
        <f t="shared" si="343"/>
        <v>0</v>
      </c>
      <c r="N2377" s="5">
        <f t="shared" si="344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345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340"/>
        <v>2</v>
      </c>
      <c r="I2378" s="7">
        <f t="shared" si="341"/>
        <v>0</v>
      </c>
      <c r="J2378" s="11"/>
      <c r="K2378" s="11"/>
      <c r="L2378">
        <f t="shared" si="342"/>
        <v>0</v>
      </c>
      <c r="M2378" s="5">
        <f t="shared" si="343"/>
        <v>0</v>
      </c>
      <c r="N2378" s="5">
        <f t="shared" si="344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345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340"/>
        <v>2</v>
      </c>
      <c r="I2379" s="7">
        <f t="shared" si="341"/>
        <v>0</v>
      </c>
      <c r="J2379" s="11"/>
      <c r="K2379" s="11"/>
      <c r="L2379">
        <f t="shared" si="342"/>
        <v>0</v>
      </c>
      <c r="M2379" s="5">
        <f t="shared" si="343"/>
        <v>0</v>
      </c>
      <c r="N2379" s="5">
        <f t="shared" si="344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345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340"/>
        <v>2</v>
      </c>
      <c r="I2380" s="7">
        <f t="shared" si="341"/>
        <v>0</v>
      </c>
      <c r="J2380" s="11"/>
      <c r="K2380" s="11"/>
      <c r="L2380">
        <f t="shared" si="342"/>
        <v>0</v>
      </c>
      <c r="M2380" s="5">
        <f t="shared" si="343"/>
        <v>0</v>
      </c>
      <c r="N2380" s="5">
        <f t="shared" si="344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345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340"/>
        <v>1</v>
      </c>
      <c r="I2381" s="7">
        <f t="shared" si="341"/>
        <v>24.999999999999993</v>
      </c>
      <c r="J2381" s="11">
        <v>0.4861111111111111</v>
      </c>
      <c r="K2381" s="11">
        <v>0.50347222222222221</v>
      </c>
      <c r="L2381">
        <f t="shared" si="342"/>
        <v>1</v>
      </c>
      <c r="M2381" s="5">
        <f t="shared" si="343"/>
        <v>45594.486111111109</v>
      </c>
      <c r="N2381" s="5">
        <f t="shared" si="344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345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340"/>
        <v>0</v>
      </c>
      <c r="I2382" s="7">
        <f t="shared" si="341"/>
        <v>19.999999999999929</v>
      </c>
      <c r="J2382" s="11">
        <v>0.52083333333333337</v>
      </c>
      <c r="K2382" s="11">
        <v>0.53472222222222221</v>
      </c>
      <c r="L2382">
        <f t="shared" si="342"/>
        <v>0</v>
      </c>
      <c r="M2382" s="5">
        <f t="shared" si="343"/>
        <v>45594.520833333336</v>
      </c>
      <c r="N2382" s="5">
        <f t="shared" si="344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345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340"/>
        <v>0</v>
      </c>
      <c r="I2383" s="7">
        <f t="shared" si="341"/>
        <v>9.9999999999999645</v>
      </c>
      <c r="J2383" s="11">
        <v>0.75</v>
      </c>
      <c r="K2383" s="11">
        <v>0.75694444444444442</v>
      </c>
      <c r="L2383">
        <f t="shared" si="342"/>
        <v>0</v>
      </c>
      <c r="M2383" s="5">
        <f t="shared" si="343"/>
        <v>45594.75</v>
      </c>
      <c r="N2383" s="5">
        <f t="shared" si="344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345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340"/>
        <v>0</v>
      </c>
      <c r="I2384" s="7">
        <f t="shared" si="341"/>
        <v>0</v>
      </c>
      <c r="J2384" s="11"/>
      <c r="K2384" s="11"/>
      <c r="L2384">
        <f t="shared" si="342"/>
        <v>0</v>
      </c>
      <c r="M2384" s="5">
        <f t="shared" si="343"/>
        <v>0</v>
      </c>
      <c r="N2384" s="5">
        <f t="shared" si="344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345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340"/>
        <v>16</v>
      </c>
      <c r="I2385" s="7">
        <f t="shared" si="341"/>
        <v>0</v>
      </c>
      <c r="J2385" s="11"/>
      <c r="K2385" s="11"/>
      <c r="L2385">
        <f t="shared" si="342"/>
        <v>0</v>
      </c>
      <c r="M2385" s="5">
        <f t="shared" si="343"/>
        <v>0</v>
      </c>
      <c r="N2385" s="5">
        <f t="shared" si="344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345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340"/>
        <v>15</v>
      </c>
      <c r="I2386" s="7">
        <f t="shared" si="341"/>
        <v>10.000000000000124</v>
      </c>
      <c r="J2386" s="11">
        <v>0.54166666666666663</v>
      </c>
      <c r="K2386" s="11">
        <v>0.54861111111111116</v>
      </c>
      <c r="L2386">
        <f t="shared" si="342"/>
        <v>15</v>
      </c>
      <c r="M2386" s="5">
        <f t="shared" si="343"/>
        <v>45595.541666666664</v>
      </c>
      <c r="N2386" s="5">
        <f t="shared" si="344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345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340"/>
        <v>12</v>
      </c>
      <c r="H2387" s="12">
        <f>F2387*(1/(G2387/60))</f>
        <v>100</v>
      </c>
      <c r="I2387" s="7">
        <f t="shared" si="341"/>
        <v>9.9999999999999645</v>
      </c>
      <c r="J2387" s="11">
        <v>0.36805555555555558</v>
      </c>
      <c r="K2387" s="11">
        <v>0.375</v>
      </c>
      <c r="L2387">
        <f t="shared" si="342"/>
        <v>12</v>
      </c>
      <c r="M2387" s="5">
        <f t="shared" si="343"/>
        <v>45595.368055555555</v>
      </c>
      <c r="N2387" s="5">
        <f t="shared" si="344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345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340"/>
        <v>12</v>
      </c>
      <c r="I2388" s="7">
        <f t="shared" si="341"/>
        <v>0</v>
      </c>
      <c r="L2388">
        <f t="shared" si="342"/>
        <v>0</v>
      </c>
      <c r="M2388" s="5">
        <f t="shared" si="343"/>
        <v>0</v>
      </c>
      <c r="N2388" s="5">
        <f t="shared" si="344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345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340"/>
        <v>12</v>
      </c>
      <c r="I2389" s="7">
        <f t="shared" si="341"/>
        <v>4.9999999999999822</v>
      </c>
      <c r="J2389" s="11">
        <v>0.60069444444444442</v>
      </c>
      <c r="K2389" s="11">
        <v>0.60416666666666663</v>
      </c>
      <c r="L2389">
        <f t="shared" si="342"/>
        <v>12</v>
      </c>
      <c r="M2389" s="5">
        <f t="shared" si="343"/>
        <v>45595.600694444445</v>
      </c>
      <c r="N2389" s="5">
        <f t="shared" si="344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345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340"/>
        <v>12</v>
      </c>
      <c r="I2390" s="7">
        <f t="shared" si="341"/>
        <v>4.9999999999999822</v>
      </c>
      <c r="J2390" s="11">
        <v>0.37847222222222221</v>
      </c>
      <c r="K2390" s="11">
        <v>0.38194444444444442</v>
      </c>
      <c r="L2390">
        <f t="shared" si="342"/>
        <v>12</v>
      </c>
      <c r="M2390" s="5">
        <f t="shared" si="343"/>
        <v>45595.378472222219</v>
      </c>
      <c r="N2390" s="5">
        <f t="shared" si="344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345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340"/>
        <v>12</v>
      </c>
      <c r="I2391" s="7">
        <f t="shared" si="341"/>
        <v>0</v>
      </c>
      <c r="J2391" s="11"/>
      <c r="K2391" s="11"/>
      <c r="L2391">
        <f t="shared" si="342"/>
        <v>0</v>
      </c>
      <c r="M2391" s="5">
        <f t="shared" si="343"/>
        <v>0</v>
      </c>
      <c r="N2391" s="5">
        <f t="shared" si="344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345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340"/>
        <v>9</v>
      </c>
      <c r="I2392" s="7">
        <f t="shared" si="341"/>
        <v>0</v>
      </c>
      <c r="J2392" s="11"/>
      <c r="K2392" s="11"/>
      <c r="L2392">
        <f t="shared" si="342"/>
        <v>0</v>
      </c>
      <c r="M2392" s="5">
        <f t="shared" si="343"/>
        <v>0</v>
      </c>
      <c r="N2392" s="5">
        <f t="shared" si="344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345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340"/>
        <v>9</v>
      </c>
      <c r="I2393" s="7">
        <f t="shared" si="341"/>
        <v>4.9999999999999822</v>
      </c>
      <c r="J2393" s="11">
        <v>0.57291666666666663</v>
      </c>
      <c r="K2393" s="11">
        <v>0.57638888888888884</v>
      </c>
      <c r="L2393">
        <f t="shared" si="342"/>
        <v>9</v>
      </c>
      <c r="M2393" s="5">
        <f t="shared" si="343"/>
        <v>45595.572916666664</v>
      </c>
      <c r="N2393" s="5">
        <f t="shared" si="344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345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340"/>
        <v>8</v>
      </c>
      <c r="I2394" s="7">
        <f t="shared" si="341"/>
        <v>0</v>
      </c>
      <c r="J2394" s="11"/>
      <c r="K2394" s="11"/>
      <c r="L2394">
        <f t="shared" si="342"/>
        <v>0</v>
      </c>
      <c r="M2394" s="5">
        <f t="shared" si="343"/>
        <v>0</v>
      </c>
      <c r="N2394" s="5">
        <f t="shared" si="344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345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340"/>
        <v>8</v>
      </c>
      <c r="I2395" s="7">
        <f t="shared" si="341"/>
        <v>14.999999999999947</v>
      </c>
      <c r="J2395" s="11">
        <v>0.62847222222222221</v>
      </c>
      <c r="K2395" s="11">
        <v>0.63888888888888884</v>
      </c>
      <c r="L2395">
        <f t="shared" si="342"/>
        <v>8</v>
      </c>
      <c r="M2395" s="5">
        <f t="shared" si="343"/>
        <v>45595.628472222219</v>
      </c>
      <c r="N2395" s="5">
        <f t="shared" si="344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345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340"/>
        <v>8</v>
      </c>
      <c r="I2396" s="7">
        <f t="shared" si="341"/>
        <v>4.9999999999999822</v>
      </c>
      <c r="J2396" s="11">
        <v>0.625</v>
      </c>
      <c r="K2396" s="11">
        <v>0.62847222222222221</v>
      </c>
      <c r="L2396">
        <f t="shared" si="342"/>
        <v>8</v>
      </c>
      <c r="M2396" s="5">
        <f t="shared" si="343"/>
        <v>45595.625</v>
      </c>
      <c r="N2396" s="5">
        <f t="shared" si="344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345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340"/>
        <v>6</v>
      </c>
      <c r="I2397" s="7">
        <f t="shared" si="341"/>
        <v>0</v>
      </c>
      <c r="J2397" s="11"/>
      <c r="K2397" s="11"/>
      <c r="L2397">
        <f t="shared" si="342"/>
        <v>0</v>
      </c>
      <c r="M2397" s="5">
        <f t="shared" si="343"/>
        <v>0</v>
      </c>
      <c r="N2397" s="5">
        <f t="shared" si="344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345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340"/>
        <v>6</v>
      </c>
      <c r="I2398" s="7">
        <f t="shared" si="341"/>
        <v>0</v>
      </c>
      <c r="J2398" s="11"/>
      <c r="K2398" s="11"/>
      <c r="L2398">
        <f t="shared" si="342"/>
        <v>0</v>
      </c>
      <c r="M2398" s="5">
        <f t="shared" si="343"/>
        <v>0</v>
      </c>
      <c r="N2398" s="5">
        <f t="shared" si="344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345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340"/>
        <v>6</v>
      </c>
      <c r="I2399" s="7">
        <f t="shared" si="341"/>
        <v>0</v>
      </c>
      <c r="J2399" s="11"/>
      <c r="K2399" s="11"/>
      <c r="L2399">
        <f t="shared" si="342"/>
        <v>0</v>
      </c>
      <c r="M2399" s="5">
        <f t="shared" si="343"/>
        <v>0</v>
      </c>
      <c r="N2399" s="5">
        <f t="shared" si="344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345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340"/>
        <v>6</v>
      </c>
      <c r="I2400" s="7">
        <f t="shared" si="341"/>
        <v>0</v>
      </c>
      <c r="J2400" s="11"/>
      <c r="K2400" s="11"/>
      <c r="L2400">
        <f t="shared" si="342"/>
        <v>0</v>
      </c>
      <c r="M2400" s="5">
        <f t="shared" si="343"/>
        <v>0</v>
      </c>
      <c r="N2400" s="5">
        <f t="shared" si="344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345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340"/>
        <v>6</v>
      </c>
      <c r="I2401" s="7">
        <f t="shared" si="341"/>
        <v>94.999999999999986</v>
      </c>
      <c r="J2401" s="11">
        <v>0.72569444444444442</v>
      </c>
      <c r="K2401" s="11">
        <v>0.79166666666666663</v>
      </c>
      <c r="L2401">
        <f t="shared" si="342"/>
        <v>6</v>
      </c>
      <c r="M2401" s="5">
        <f t="shared" si="343"/>
        <v>45595.725694444445</v>
      </c>
      <c r="N2401" s="5">
        <f t="shared" si="344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345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340"/>
        <v>6</v>
      </c>
      <c r="I2402" s="7">
        <f t="shared" si="341"/>
        <v>20.000000000000089</v>
      </c>
      <c r="J2402" s="11">
        <v>0.60416666666666663</v>
      </c>
      <c r="K2402" s="11">
        <v>0.61805555555555558</v>
      </c>
      <c r="L2402">
        <f t="shared" si="342"/>
        <v>6</v>
      </c>
      <c r="M2402" s="5">
        <f t="shared" si="343"/>
        <v>45595.604166666664</v>
      </c>
      <c r="N2402" s="5">
        <f t="shared" si="344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345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340"/>
        <v>6</v>
      </c>
      <c r="I2403" s="7">
        <f t="shared" si="341"/>
        <v>54.999999999999964</v>
      </c>
      <c r="J2403" s="11">
        <v>0.68055555555555558</v>
      </c>
      <c r="K2403" s="11">
        <v>0.71875</v>
      </c>
      <c r="L2403">
        <f t="shared" si="342"/>
        <v>6</v>
      </c>
      <c r="M2403" s="5">
        <f t="shared" si="343"/>
        <v>45595.680555555555</v>
      </c>
      <c r="N2403" s="5">
        <f t="shared" si="344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345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340"/>
        <v>6</v>
      </c>
      <c r="I2404" s="7">
        <f t="shared" si="341"/>
        <v>24.999999999999911</v>
      </c>
      <c r="J2404" s="11">
        <v>0.52083333333333337</v>
      </c>
      <c r="K2404" s="11">
        <v>0.53819444444444442</v>
      </c>
      <c r="L2404">
        <f t="shared" si="342"/>
        <v>6</v>
      </c>
      <c r="M2404" s="5">
        <f t="shared" si="343"/>
        <v>45595.520833333336</v>
      </c>
      <c r="N2404" s="5">
        <f t="shared" si="344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345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340"/>
        <v>6</v>
      </c>
      <c r="I2405" s="7">
        <f t="shared" si="341"/>
        <v>10.000000000000124</v>
      </c>
      <c r="J2405" s="11">
        <v>0.57638888888888884</v>
      </c>
      <c r="K2405" s="11">
        <v>0.58333333333333337</v>
      </c>
      <c r="L2405">
        <f t="shared" si="342"/>
        <v>6</v>
      </c>
      <c r="M2405" s="5">
        <f t="shared" si="343"/>
        <v>45595.576388888891</v>
      </c>
      <c r="N2405" s="5">
        <f t="shared" si="344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345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340"/>
        <v>6</v>
      </c>
      <c r="I2406" s="7">
        <f t="shared" si="341"/>
        <v>9.9999999999999645</v>
      </c>
      <c r="J2406" s="11">
        <v>0.58333333333333337</v>
      </c>
      <c r="K2406" s="11">
        <v>0.59027777777777779</v>
      </c>
      <c r="L2406">
        <f t="shared" si="342"/>
        <v>6</v>
      </c>
      <c r="M2406" s="5">
        <f t="shared" si="343"/>
        <v>45595.583333333336</v>
      </c>
      <c r="N2406" s="5">
        <f t="shared" si="344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345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340"/>
        <v>6</v>
      </c>
      <c r="I2407" s="7">
        <f t="shared" si="341"/>
        <v>0</v>
      </c>
      <c r="J2407" s="11"/>
      <c r="K2407" s="11"/>
      <c r="L2407">
        <f t="shared" si="342"/>
        <v>0</v>
      </c>
      <c r="M2407" s="5">
        <f t="shared" si="343"/>
        <v>0</v>
      </c>
      <c r="N2407" s="5">
        <f t="shared" si="344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345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340"/>
        <v>6</v>
      </c>
      <c r="I2408" s="7">
        <f t="shared" si="341"/>
        <v>4.9999999999999822</v>
      </c>
      <c r="J2408" s="11">
        <v>0.79166666666666663</v>
      </c>
      <c r="K2408" s="11">
        <v>0.79513888888888884</v>
      </c>
      <c r="L2408">
        <f t="shared" si="342"/>
        <v>6</v>
      </c>
      <c r="M2408" s="5">
        <f t="shared" si="343"/>
        <v>45595.791666666664</v>
      </c>
      <c r="N2408" s="5">
        <f t="shared" si="344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345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340"/>
        <v>5</v>
      </c>
      <c r="I2409" s="7">
        <f t="shared" si="341"/>
        <v>19.999999999999929</v>
      </c>
      <c r="J2409" s="11">
        <v>0.33680555555555558</v>
      </c>
      <c r="K2409" s="11">
        <v>0.35069444444444442</v>
      </c>
      <c r="L2409">
        <f t="shared" si="342"/>
        <v>5</v>
      </c>
      <c r="M2409" s="5">
        <f t="shared" si="343"/>
        <v>45595.336805555555</v>
      </c>
      <c r="N2409" s="5">
        <f t="shared" si="344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345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340"/>
        <v>5</v>
      </c>
      <c r="I2410" s="7">
        <f t="shared" si="341"/>
        <v>14.999999999999947</v>
      </c>
      <c r="J2410" s="11">
        <v>0.71875</v>
      </c>
      <c r="K2410" s="11">
        <v>0.72916666666666663</v>
      </c>
      <c r="L2410">
        <f t="shared" si="342"/>
        <v>5</v>
      </c>
      <c r="M2410" s="5">
        <f t="shared" si="343"/>
        <v>45595.71875</v>
      </c>
      <c r="N2410" s="5">
        <f t="shared" si="344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345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340"/>
        <v>5</v>
      </c>
      <c r="I2411" s="7">
        <f t="shared" si="341"/>
        <v>0</v>
      </c>
      <c r="J2411" s="11"/>
      <c r="K2411" s="11"/>
      <c r="L2411">
        <f t="shared" si="342"/>
        <v>0</v>
      </c>
      <c r="M2411" s="5">
        <f t="shared" si="343"/>
        <v>0</v>
      </c>
      <c r="N2411" s="5">
        <f t="shared" si="344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345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340"/>
        <v>4</v>
      </c>
      <c r="I2412" s="7">
        <f t="shared" si="341"/>
        <v>0</v>
      </c>
      <c r="L2412">
        <f t="shared" si="342"/>
        <v>0</v>
      </c>
      <c r="M2412" s="5">
        <f t="shared" si="343"/>
        <v>0</v>
      </c>
      <c r="N2412" s="5">
        <f t="shared" si="344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345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340"/>
        <v>4</v>
      </c>
      <c r="I2413" s="7">
        <f t="shared" si="341"/>
        <v>0</v>
      </c>
      <c r="L2413">
        <f t="shared" si="342"/>
        <v>0</v>
      </c>
      <c r="M2413" s="5">
        <f t="shared" si="343"/>
        <v>0</v>
      </c>
      <c r="N2413" s="5">
        <f t="shared" si="344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345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340"/>
        <v>4</v>
      </c>
      <c r="I2414" s="7">
        <f t="shared" si="341"/>
        <v>0</v>
      </c>
      <c r="J2414" s="11"/>
      <c r="K2414" s="11"/>
      <c r="L2414">
        <f t="shared" si="342"/>
        <v>0</v>
      </c>
      <c r="M2414" s="5">
        <f t="shared" si="343"/>
        <v>0</v>
      </c>
      <c r="N2414" s="5">
        <f t="shared" si="344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345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340"/>
        <v>4</v>
      </c>
      <c r="I2415" s="7">
        <f t="shared" si="341"/>
        <v>0</v>
      </c>
      <c r="J2415" s="11"/>
      <c r="K2415" s="11"/>
      <c r="L2415">
        <f t="shared" si="342"/>
        <v>0</v>
      </c>
      <c r="M2415" s="5">
        <f t="shared" si="343"/>
        <v>0</v>
      </c>
      <c r="N2415" s="5">
        <f t="shared" si="344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345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340"/>
        <v>4</v>
      </c>
      <c r="I2416" s="7">
        <f t="shared" si="341"/>
        <v>0</v>
      </c>
      <c r="J2416" s="11"/>
      <c r="K2416" s="11"/>
      <c r="L2416">
        <f t="shared" si="342"/>
        <v>0</v>
      </c>
      <c r="M2416" s="5">
        <f t="shared" si="343"/>
        <v>0</v>
      </c>
      <c r="N2416" s="5">
        <f t="shared" si="344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345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340"/>
        <v>4</v>
      </c>
      <c r="I2417" s="7">
        <f t="shared" si="341"/>
        <v>0</v>
      </c>
      <c r="J2417" s="11"/>
      <c r="K2417" s="11"/>
      <c r="L2417">
        <f t="shared" si="342"/>
        <v>0</v>
      </c>
      <c r="M2417" s="5">
        <f t="shared" si="343"/>
        <v>0</v>
      </c>
      <c r="N2417" s="5">
        <f t="shared" si="344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345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340"/>
        <v>4</v>
      </c>
      <c r="I2418" s="7">
        <f t="shared" si="341"/>
        <v>0</v>
      </c>
      <c r="J2418" s="11"/>
      <c r="K2418" s="11"/>
      <c r="L2418">
        <f t="shared" si="342"/>
        <v>0</v>
      </c>
      <c r="M2418" s="5">
        <f t="shared" si="343"/>
        <v>0</v>
      </c>
      <c r="N2418" s="5">
        <f t="shared" si="344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345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340"/>
        <v>3</v>
      </c>
      <c r="I2419" s="7">
        <f t="shared" si="341"/>
        <v>185.00000000000006</v>
      </c>
      <c r="J2419" s="11">
        <v>0.36458333333333331</v>
      </c>
      <c r="K2419" s="11">
        <v>0.49305555555555558</v>
      </c>
      <c r="L2419">
        <f t="shared" si="342"/>
        <v>3</v>
      </c>
      <c r="M2419" s="5">
        <f t="shared" si="343"/>
        <v>45595.364583333336</v>
      </c>
      <c r="N2419" s="5">
        <f t="shared" si="344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345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340"/>
        <v>3</v>
      </c>
      <c r="I2420" s="7">
        <f t="shared" si="341"/>
        <v>0</v>
      </c>
      <c r="J2420" s="11"/>
      <c r="K2420" s="11"/>
      <c r="L2420">
        <f t="shared" si="342"/>
        <v>0</v>
      </c>
      <c r="M2420" s="5">
        <f t="shared" si="343"/>
        <v>0</v>
      </c>
      <c r="N2420" s="5">
        <f t="shared" si="344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345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340"/>
        <v>3</v>
      </c>
      <c r="I2421" s="7">
        <f t="shared" si="341"/>
        <v>0</v>
      </c>
      <c r="J2421" s="11"/>
      <c r="K2421" s="11"/>
      <c r="L2421">
        <f t="shared" si="342"/>
        <v>0</v>
      </c>
      <c r="M2421" s="5">
        <f t="shared" si="343"/>
        <v>0</v>
      </c>
      <c r="N2421" s="5">
        <f t="shared" si="344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345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340"/>
        <v>3</v>
      </c>
      <c r="I2422" s="7">
        <f t="shared" si="341"/>
        <v>0</v>
      </c>
      <c r="J2422" s="11"/>
      <c r="K2422" s="11"/>
      <c r="L2422">
        <f t="shared" si="342"/>
        <v>0</v>
      </c>
      <c r="M2422" s="5">
        <f t="shared" si="343"/>
        <v>0</v>
      </c>
      <c r="N2422" s="5">
        <f t="shared" si="344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345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340"/>
        <v>2</v>
      </c>
      <c r="I2423" s="7">
        <f t="shared" si="341"/>
        <v>0</v>
      </c>
      <c r="J2423" s="11"/>
      <c r="K2423" s="11"/>
      <c r="L2423">
        <f t="shared" si="342"/>
        <v>0</v>
      </c>
      <c r="M2423" s="5">
        <f t="shared" si="343"/>
        <v>0</v>
      </c>
      <c r="N2423" s="5">
        <f t="shared" si="344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345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340"/>
        <v>2</v>
      </c>
      <c r="I2424" s="7">
        <f t="shared" si="341"/>
        <v>0</v>
      </c>
      <c r="J2424" s="11"/>
      <c r="K2424" s="11"/>
      <c r="L2424">
        <f t="shared" si="342"/>
        <v>0</v>
      </c>
      <c r="M2424" s="5">
        <f t="shared" si="343"/>
        <v>0</v>
      </c>
      <c r="N2424" s="5">
        <f t="shared" si="344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345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340"/>
        <v>2</v>
      </c>
      <c r="I2425" s="7">
        <f t="shared" si="341"/>
        <v>5.0000000000000622</v>
      </c>
      <c r="J2425" s="11">
        <v>0.33333333333333331</v>
      </c>
      <c r="K2425" s="11">
        <v>0.33680555555555558</v>
      </c>
      <c r="L2425">
        <f t="shared" si="342"/>
        <v>2</v>
      </c>
      <c r="M2425" s="5">
        <f t="shared" si="343"/>
        <v>45595.333333333336</v>
      </c>
      <c r="N2425" s="5">
        <f t="shared" si="344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345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340"/>
        <v>2</v>
      </c>
      <c r="I2426" s="7">
        <f t="shared" si="341"/>
        <v>0</v>
      </c>
      <c r="J2426" s="11"/>
      <c r="K2426" s="11"/>
      <c r="L2426">
        <f t="shared" si="342"/>
        <v>0</v>
      </c>
      <c r="M2426" s="5">
        <f t="shared" si="343"/>
        <v>0</v>
      </c>
      <c r="N2426" s="5">
        <f t="shared" si="344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345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340"/>
        <v>2</v>
      </c>
      <c r="I2427" s="7">
        <f t="shared" si="341"/>
        <v>0</v>
      </c>
      <c r="J2427" s="11"/>
      <c r="K2427" s="11"/>
      <c r="L2427">
        <f t="shared" si="342"/>
        <v>0</v>
      </c>
      <c r="M2427" s="5">
        <f t="shared" si="343"/>
        <v>0</v>
      </c>
      <c r="N2427" s="5">
        <f t="shared" si="344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345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340"/>
        <v>2</v>
      </c>
      <c r="I2428" s="7">
        <f t="shared" si="341"/>
        <v>0</v>
      </c>
      <c r="J2428" s="11"/>
      <c r="K2428" s="11"/>
      <c r="L2428">
        <f t="shared" si="342"/>
        <v>0</v>
      </c>
      <c r="M2428" s="5">
        <f t="shared" si="343"/>
        <v>0</v>
      </c>
      <c r="N2428" s="5">
        <f t="shared" si="344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345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340"/>
        <v>2</v>
      </c>
      <c r="I2429" s="7">
        <f t="shared" si="341"/>
        <v>19.999999999999929</v>
      </c>
      <c r="J2429" s="11">
        <v>0.55902777777777779</v>
      </c>
      <c r="K2429" s="11">
        <v>0.57291666666666663</v>
      </c>
      <c r="L2429">
        <f t="shared" si="342"/>
        <v>2</v>
      </c>
      <c r="M2429" s="5">
        <f t="shared" si="343"/>
        <v>45595.559027777781</v>
      </c>
      <c r="N2429" s="5">
        <f t="shared" si="344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345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340"/>
        <v>2</v>
      </c>
      <c r="I2430" s="7">
        <f t="shared" si="341"/>
        <v>20.000000000000089</v>
      </c>
      <c r="J2430" s="11">
        <v>0.57638888888888884</v>
      </c>
      <c r="K2430" s="11">
        <v>0.59027777777777779</v>
      </c>
      <c r="L2430">
        <f t="shared" si="342"/>
        <v>2</v>
      </c>
      <c r="M2430" s="5">
        <f t="shared" si="343"/>
        <v>45595.576388888891</v>
      </c>
      <c r="N2430" s="5">
        <f t="shared" si="344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345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340"/>
        <v>2</v>
      </c>
      <c r="I2431" s="7">
        <f t="shared" si="341"/>
        <v>9.9999999999999645</v>
      </c>
      <c r="J2431" s="11">
        <v>0.59375</v>
      </c>
      <c r="K2431" s="11">
        <v>0.60069444444444442</v>
      </c>
      <c r="L2431">
        <f t="shared" si="342"/>
        <v>2</v>
      </c>
      <c r="M2431" s="5">
        <f t="shared" si="343"/>
        <v>45595.59375</v>
      </c>
      <c r="N2431" s="5">
        <f t="shared" si="344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345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340"/>
        <v>2</v>
      </c>
      <c r="I2432" s="7">
        <f t="shared" si="341"/>
        <v>0</v>
      </c>
      <c r="J2432" s="11"/>
      <c r="K2432" s="11"/>
      <c r="L2432">
        <f t="shared" si="342"/>
        <v>0</v>
      </c>
      <c r="M2432" s="5">
        <f t="shared" si="343"/>
        <v>0</v>
      </c>
      <c r="N2432" s="5">
        <f t="shared" si="344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345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340"/>
        <v>2</v>
      </c>
      <c r="I2433" s="7">
        <f t="shared" si="341"/>
        <v>29.999999999999893</v>
      </c>
      <c r="J2433" s="11">
        <v>0.77083333333333337</v>
      </c>
      <c r="K2433" s="11">
        <v>0.79166666666666663</v>
      </c>
      <c r="L2433">
        <f t="shared" si="342"/>
        <v>2</v>
      </c>
      <c r="M2433" s="5">
        <f t="shared" si="343"/>
        <v>45595.770833333336</v>
      </c>
      <c r="N2433" s="5">
        <f t="shared" si="344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345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340"/>
        <v>2</v>
      </c>
      <c r="I2434" s="7">
        <f t="shared" si="341"/>
        <v>0</v>
      </c>
      <c r="J2434" s="11"/>
      <c r="K2434" s="11"/>
      <c r="L2434">
        <f t="shared" si="342"/>
        <v>0</v>
      </c>
      <c r="M2434" s="5">
        <f t="shared" si="343"/>
        <v>0</v>
      </c>
      <c r="N2434" s="5">
        <f t="shared" si="344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345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340"/>
        <v>0</v>
      </c>
      <c r="I2435" s="7">
        <f t="shared" si="341"/>
        <v>19.999999999999929</v>
      </c>
      <c r="J2435" s="11">
        <v>0.49305555555555558</v>
      </c>
      <c r="K2435" s="11">
        <v>0.50694444444444442</v>
      </c>
      <c r="L2435">
        <f t="shared" si="342"/>
        <v>0</v>
      </c>
      <c r="M2435" s="5">
        <f t="shared" si="343"/>
        <v>45595.493055555555</v>
      </c>
      <c r="N2435" s="5">
        <f t="shared" si="344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345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340"/>
        <v>0</v>
      </c>
      <c r="I2436" s="7">
        <f t="shared" si="341"/>
        <v>10.000000000000124</v>
      </c>
      <c r="J2436" s="11">
        <v>0.67013888888888884</v>
      </c>
      <c r="K2436" s="11">
        <v>0.67708333333333337</v>
      </c>
      <c r="L2436">
        <f t="shared" si="342"/>
        <v>0</v>
      </c>
      <c r="M2436" s="5">
        <f t="shared" si="343"/>
        <v>45595.670138888891</v>
      </c>
      <c r="N2436" s="5">
        <f t="shared" si="344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345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340"/>
        <v>0</v>
      </c>
      <c r="I2437" s="7">
        <f t="shared" si="341"/>
        <v>10.000000000000044</v>
      </c>
      <c r="J2437" s="11">
        <v>0.35069444444444442</v>
      </c>
      <c r="K2437" s="11">
        <v>0.3576388888888889</v>
      </c>
      <c r="L2437">
        <f t="shared" si="342"/>
        <v>0</v>
      </c>
      <c r="M2437" s="5">
        <f t="shared" si="343"/>
        <v>45595.350694444445</v>
      </c>
      <c r="N2437" s="5">
        <f t="shared" si="344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345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340"/>
        <v>16</v>
      </c>
      <c r="I2438" s="7">
        <f t="shared" si="341"/>
        <v>0</v>
      </c>
      <c r="J2438" s="11"/>
      <c r="K2438" s="11"/>
      <c r="L2438">
        <f t="shared" si="342"/>
        <v>0</v>
      </c>
      <c r="M2438" s="5">
        <f t="shared" si="343"/>
        <v>0</v>
      </c>
      <c r="N2438" s="5">
        <f t="shared" si="344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345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346">ROUND(E2439*(1/(F2439/60)),0)</f>
        <v>12</v>
      </c>
      <c r="H2439" s="12">
        <f>F2439*(1/(G2439/60))</f>
        <v>100</v>
      </c>
      <c r="I2439" s="7">
        <f t="shared" ref="I2439:I2502" si="347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348">IF(I2439&gt;0, G2439, 0)</f>
        <v>12</v>
      </c>
      <c r="M2439" s="5">
        <f t="shared" ref="M2439:M2502" si="349">IF(I2439=0,0,A2439+J2439)</f>
        <v>45596.649305555555</v>
      </c>
      <c r="N2439" s="5">
        <f t="shared" ref="N2439:N2502" si="350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351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346"/>
        <v>12</v>
      </c>
      <c r="I2440" s="7">
        <f t="shared" si="347"/>
        <v>0</v>
      </c>
      <c r="L2440">
        <f t="shared" si="348"/>
        <v>0</v>
      </c>
      <c r="M2440" s="5">
        <f t="shared" si="349"/>
        <v>0</v>
      </c>
      <c r="N2440" s="5">
        <f t="shared" si="350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351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346"/>
        <v>12</v>
      </c>
      <c r="I2441" s="7">
        <f t="shared" si="347"/>
        <v>0</v>
      </c>
      <c r="J2441" s="11"/>
      <c r="K2441" s="11"/>
      <c r="L2441">
        <f t="shared" si="348"/>
        <v>0</v>
      </c>
      <c r="M2441" s="5">
        <f t="shared" si="349"/>
        <v>0</v>
      </c>
      <c r="N2441" s="5">
        <f t="shared" si="350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351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346"/>
        <v>12</v>
      </c>
      <c r="I2442" s="7">
        <f t="shared" si="347"/>
        <v>0</v>
      </c>
      <c r="J2442" s="11"/>
      <c r="K2442" s="11"/>
      <c r="L2442">
        <f t="shared" si="348"/>
        <v>0</v>
      </c>
      <c r="M2442" s="5">
        <f t="shared" si="349"/>
        <v>0</v>
      </c>
      <c r="N2442" s="5">
        <f t="shared" si="350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351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346"/>
        <v>12</v>
      </c>
      <c r="I2443" s="7">
        <f t="shared" si="347"/>
        <v>0</v>
      </c>
      <c r="J2443" s="11"/>
      <c r="K2443" s="11"/>
      <c r="L2443">
        <f t="shared" si="348"/>
        <v>0</v>
      </c>
      <c r="M2443" s="5">
        <f t="shared" si="349"/>
        <v>0</v>
      </c>
      <c r="N2443" s="5">
        <f t="shared" si="350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351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346"/>
        <v>9</v>
      </c>
      <c r="I2444" s="7">
        <f t="shared" si="347"/>
        <v>0</v>
      </c>
      <c r="J2444" s="11"/>
      <c r="K2444" s="11"/>
      <c r="L2444">
        <f t="shared" si="348"/>
        <v>0</v>
      </c>
      <c r="M2444" s="5">
        <f t="shared" si="349"/>
        <v>0</v>
      </c>
      <c r="N2444" s="5">
        <f t="shared" si="350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351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346"/>
        <v>8</v>
      </c>
      <c r="I2445" s="7">
        <f t="shared" si="347"/>
        <v>0</v>
      </c>
      <c r="J2445" s="11"/>
      <c r="K2445" s="11"/>
      <c r="L2445">
        <f t="shared" si="348"/>
        <v>0</v>
      </c>
      <c r="M2445" s="5">
        <f t="shared" si="349"/>
        <v>0</v>
      </c>
      <c r="N2445" s="5">
        <f t="shared" si="350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351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346"/>
        <v>8</v>
      </c>
      <c r="I2446" s="7">
        <f t="shared" si="347"/>
        <v>9.9999999999999645</v>
      </c>
      <c r="J2446" s="11">
        <v>0.65972222222222221</v>
      </c>
      <c r="K2446" s="11">
        <v>0.66666666666666663</v>
      </c>
      <c r="L2446">
        <f t="shared" si="348"/>
        <v>8</v>
      </c>
      <c r="M2446" s="5">
        <f t="shared" si="349"/>
        <v>45596.659722222219</v>
      </c>
      <c r="N2446" s="5">
        <f t="shared" si="350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351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346"/>
        <v>8</v>
      </c>
      <c r="I2447" s="7">
        <f t="shared" si="347"/>
        <v>19.999999999999929</v>
      </c>
      <c r="J2447" s="11">
        <v>0.5625</v>
      </c>
      <c r="K2447" s="11">
        <v>0.57638888888888884</v>
      </c>
      <c r="L2447">
        <f t="shared" si="348"/>
        <v>8</v>
      </c>
      <c r="M2447" s="5">
        <f t="shared" si="349"/>
        <v>45596.5625</v>
      </c>
      <c r="N2447" s="5">
        <f t="shared" si="350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351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346"/>
        <v>6</v>
      </c>
      <c r="I2448" s="7">
        <f t="shared" si="347"/>
        <v>0</v>
      </c>
      <c r="J2448" s="11"/>
      <c r="K2448" s="11"/>
      <c r="L2448">
        <f t="shared" si="348"/>
        <v>0</v>
      </c>
      <c r="M2448" s="5">
        <f t="shared" si="349"/>
        <v>0</v>
      </c>
      <c r="N2448" s="5">
        <f t="shared" si="350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351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346"/>
        <v>6</v>
      </c>
      <c r="I2449" s="7">
        <f t="shared" si="347"/>
        <v>0</v>
      </c>
      <c r="J2449" s="11"/>
      <c r="K2449" s="11"/>
      <c r="L2449">
        <f t="shared" si="348"/>
        <v>0</v>
      </c>
      <c r="M2449" s="5">
        <f t="shared" si="349"/>
        <v>0</v>
      </c>
      <c r="N2449" s="5">
        <f t="shared" si="350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351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346"/>
        <v>6</v>
      </c>
      <c r="I2450" s="7">
        <f t="shared" si="347"/>
        <v>0</v>
      </c>
      <c r="J2450" s="11"/>
      <c r="K2450" s="11"/>
      <c r="L2450">
        <f t="shared" si="348"/>
        <v>0</v>
      </c>
      <c r="M2450" s="5">
        <f t="shared" si="349"/>
        <v>0</v>
      </c>
      <c r="N2450" s="5">
        <f t="shared" si="350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351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346"/>
        <v>6</v>
      </c>
      <c r="I2451" s="7">
        <f t="shared" si="347"/>
        <v>0</v>
      </c>
      <c r="J2451" s="11"/>
      <c r="K2451" s="11"/>
      <c r="L2451">
        <f t="shared" si="348"/>
        <v>0</v>
      </c>
      <c r="M2451" s="5">
        <f t="shared" si="349"/>
        <v>0</v>
      </c>
      <c r="N2451" s="5">
        <f t="shared" si="350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351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346"/>
        <v>6</v>
      </c>
      <c r="I2452" s="7">
        <f t="shared" si="347"/>
        <v>85.000000000000014</v>
      </c>
      <c r="J2452" s="11">
        <v>0.79513888888888884</v>
      </c>
      <c r="K2452" s="11">
        <v>0.85416666666666663</v>
      </c>
      <c r="L2452">
        <f t="shared" si="348"/>
        <v>6</v>
      </c>
      <c r="M2452" s="5">
        <f t="shared" si="349"/>
        <v>45596.795138888891</v>
      </c>
      <c r="N2452" s="5">
        <f t="shared" si="350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351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346"/>
        <v>6</v>
      </c>
      <c r="I2453" s="7">
        <f t="shared" si="347"/>
        <v>69.999999999999915</v>
      </c>
      <c r="J2453" s="11">
        <v>0.70486111111111116</v>
      </c>
      <c r="K2453" s="11">
        <v>0.75347222222222221</v>
      </c>
      <c r="L2453">
        <f t="shared" si="348"/>
        <v>6</v>
      </c>
      <c r="M2453" s="5">
        <f t="shared" si="349"/>
        <v>45596.704861111109</v>
      </c>
      <c r="N2453" s="5">
        <f t="shared" si="350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351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346"/>
        <v>6</v>
      </c>
      <c r="I2454" s="7">
        <f t="shared" si="347"/>
        <v>19.999999999999929</v>
      </c>
      <c r="J2454" s="11">
        <v>0.58333333333333337</v>
      </c>
      <c r="K2454" s="11">
        <v>0.59722222222222221</v>
      </c>
      <c r="L2454">
        <f t="shared" si="348"/>
        <v>6</v>
      </c>
      <c r="M2454" s="5">
        <f t="shared" si="349"/>
        <v>45596.583333333336</v>
      </c>
      <c r="N2454" s="5">
        <f t="shared" si="350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351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346"/>
        <v>6</v>
      </c>
      <c r="I2455" s="7">
        <f t="shared" si="347"/>
        <v>0</v>
      </c>
      <c r="J2455" s="11"/>
      <c r="K2455" s="11"/>
      <c r="L2455">
        <f t="shared" si="348"/>
        <v>0</v>
      </c>
      <c r="M2455" s="5">
        <f t="shared" si="349"/>
        <v>0</v>
      </c>
      <c r="N2455" s="5">
        <f t="shared" si="350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351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346"/>
        <v>6</v>
      </c>
      <c r="I2456" s="7">
        <f t="shared" si="347"/>
        <v>14.999999999999947</v>
      </c>
      <c r="J2456" s="11">
        <v>0.41666666666666669</v>
      </c>
      <c r="K2456" s="11">
        <v>0.42708333333333331</v>
      </c>
      <c r="L2456">
        <f t="shared" si="348"/>
        <v>6</v>
      </c>
      <c r="M2456" s="5">
        <f t="shared" si="349"/>
        <v>45596.416666666664</v>
      </c>
      <c r="N2456" s="5">
        <f t="shared" si="350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351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346"/>
        <v>5</v>
      </c>
      <c r="I2457" s="7">
        <f t="shared" si="347"/>
        <v>45</v>
      </c>
      <c r="J2457" s="11">
        <v>0.61458333333333337</v>
      </c>
      <c r="K2457" s="11">
        <v>0.64583333333333337</v>
      </c>
      <c r="L2457">
        <f t="shared" si="348"/>
        <v>5</v>
      </c>
      <c r="M2457" s="5">
        <f t="shared" si="349"/>
        <v>45596.614583333336</v>
      </c>
      <c r="N2457" s="5">
        <f t="shared" si="350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351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346"/>
        <v>5</v>
      </c>
      <c r="I2458" s="7">
        <f t="shared" si="347"/>
        <v>99.999999999999972</v>
      </c>
      <c r="J2458" s="11">
        <v>0.80555555555555558</v>
      </c>
      <c r="K2458" s="11">
        <v>0.875</v>
      </c>
      <c r="L2458">
        <f t="shared" si="348"/>
        <v>5</v>
      </c>
      <c r="M2458" s="5">
        <f t="shared" si="349"/>
        <v>45596.805555555555</v>
      </c>
      <c r="N2458" s="5">
        <f t="shared" si="350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351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346"/>
        <v>5</v>
      </c>
      <c r="I2459" s="7">
        <f t="shared" si="347"/>
        <v>15.000000000000027</v>
      </c>
      <c r="J2459" s="11">
        <v>0.42708333333333331</v>
      </c>
      <c r="K2459" s="11">
        <v>0.4375</v>
      </c>
      <c r="L2459">
        <f t="shared" si="348"/>
        <v>5</v>
      </c>
      <c r="M2459" s="5">
        <f t="shared" si="349"/>
        <v>45596.427083333336</v>
      </c>
      <c r="N2459" s="5">
        <f t="shared" si="350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351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346"/>
        <v>4</v>
      </c>
      <c r="I2460" s="7">
        <f t="shared" si="347"/>
        <v>0</v>
      </c>
      <c r="L2460">
        <f t="shared" si="348"/>
        <v>0</v>
      </c>
      <c r="M2460" s="5">
        <f t="shared" si="349"/>
        <v>0</v>
      </c>
      <c r="N2460" s="5">
        <f t="shared" si="350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351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346"/>
        <v>4</v>
      </c>
      <c r="I2461" s="7">
        <f t="shared" si="347"/>
        <v>0</v>
      </c>
      <c r="L2461">
        <f t="shared" si="348"/>
        <v>0</v>
      </c>
      <c r="M2461" s="5">
        <f t="shared" si="349"/>
        <v>0</v>
      </c>
      <c r="N2461" s="5">
        <f t="shared" si="350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351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346"/>
        <v>4</v>
      </c>
      <c r="I2462" s="7">
        <f t="shared" si="347"/>
        <v>0</v>
      </c>
      <c r="J2462" s="11"/>
      <c r="K2462" s="11"/>
      <c r="L2462">
        <f t="shared" si="348"/>
        <v>0</v>
      </c>
      <c r="M2462" s="5">
        <f t="shared" si="349"/>
        <v>0</v>
      </c>
      <c r="N2462" s="5">
        <f t="shared" si="350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351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346"/>
        <v>4</v>
      </c>
      <c r="I2463" s="7">
        <f t="shared" si="347"/>
        <v>15.000000000000107</v>
      </c>
      <c r="J2463" s="11">
        <v>0.67013888888888884</v>
      </c>
      <c r="K2463" s="11">
        <v>0.68055555555555558</v>
      </c>
      <c r="L2463">
        <f t="shared" si="348"/>
        <v>4</v>
      </c>
      <c r="M2463" s="5">
        <f t="shared" si="349"/>
        <v>45596.670138888891</v>
      </c>
      <c r="N2463" s="5">
        <f t="shared" si="350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351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346"/>
        <v>4</v>
      </c>
      <c r="I2464" s="7">
        <f t="shared" si="347"/>
        <v>0</v>
      </c>
      <c r="J2464" s="11"/>
      <c r="K2464" s="11"/>
      <c r="L2464">
        <f t="shared" si="348"/>
        <v>0</v>
      </c>
      <c r="M2464" s="5">
        <f t="shared" si="349"/>
        <v>0</v>
      </c>
      <c r="N2464" s="5">
        <f t="shared" si="350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351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346"/>
        <v>4</v>
      </c>
      <c r="I2465" s="7">
        <f t="shared" si="347"/>
        <v>0</v>
      </c>
      <c r="J2465" s="11"/>
      <c r="K2465" s="11"/>
      <c r="L2465">
        <f t="shared" si="348"/>
        <v>0</v>
      </c>
      <c r="M2465" s="5">
        <f t="shared" si="349"/>
        <v>0</v>
      </c>
      <c r="N2465" s="5">
        <f t="shared" si="350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351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346"/>
        <v>4</v>
      </c>
      <c r="I2466" s="7">
        <f t="shared" si="347"/>
        <v>0</v>
      </c>
      <c r="J2466" s="11"/>
      <c r="K2466" s="11"/>
      <c r="L2466">
        <f t="shared" si="348"/>
        <v>0</v>
      </c>
      <c r="M2466" s="5">
        <f t="shared" si="349"/>
        <v>0</v>
      </c>
      <c r="N2466" s="5">
        <f t="shared" si="350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351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346"/>
        <v>3</v>
      </c>
      <c r="I2467" s="7">
        <f t="shared" si="347"/>
        <v>9.9999999999999645</v>
      </c>
      <c r="J2467" s="11">
        <v>0.68055555555555558</v>
      </c>
      <c r="K2467" s="11">
        <v>0.6875</v>
      </c>
      <c r="L2467">
        <f t="shared" si="348"/>
        <v>3</v>
      </c>
      <c r="M2467" s="5">
        <f t="shared" si="349"/>
        <v>45596.680555555555</v>
      </c>
      <c r="N2467" s="5">
        <f t="shared" si="350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351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346"/>
        <v>2</v>
      </c>
      <c r="I2468" s="7">
        <f t="shared" si="347"/>
        <v>0</v>
      </c>
      <c r="J2468" s="11"/>
      <c r="K2468" s="11"/>
      <c r="L2468">
        <f t="shared" si="348"/>
        <v>0</v>
      </c>
      <c r="M2468" s="5">
        <f t="shared" si="349"/>
        <v>0</v>
      </c>
      <c r="N2468" s="5">
        <f t="shared" si="350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351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346"/>
        <v>2</v>
      </c>
      <c r="I2469" s="7">
        <f t="shared" si="347"/>
        <v>0</v>
      </c>
      <c r="J2469" s="11"/>
      <c r="K2469" s="11"/>
      <c r="L2469">
        <f t="shared" si="348"/>
        <v>0</v>
      </c>
      <c r="M2469" s="5">
        <f t="shared" si="349"/>
        <v>0</v>
      </c>
      <c r="N2469" s="5">
        <f t="shared" si="350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351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346"/>
        <v>2</v>
      </c>
      <c r="I2470" s="7">
        <f t="shared" si="347"/>
        <v>0</v>
      </c>
      <c r="J2470" s="11"/>
      <c r="K2470" s="11"/>
      <c r="L2470">
        <f t="shared" si="348"/>
        <v>0</v>
      </c>
      <c r="M2470" s="5">
        <f t="shared" si="349"/>
        <v>0</v>
      </c>
      <c r="N2470" s="5">
        <f t="shared" si="350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351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346"/>
        <v>2</v>
      </c>
      <c r="I2471" s="7">
        <f t="shared" si="347"/>
        <v>0</v>
      </c>
      <c r="J2471" s="11"/>
      <c r="K2471" s="11"/>
      <c r="L2471">
        <f t="shared" si="348"/>
        <v>0</v>
      </c>
      <c r="M2471" s="5">
        <f t="shared" si="349"/>
        <v>0</v>
      </c>
      <c r="N2471" s="5">
        <f t="shared" si="350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351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346"/>
        <v>2</v>
      </c>
      <c r="I2472" s="7">
        <f t="shared" si="347"/>
        <v>0</v>
      </c>
      <c r="J2472" s="11"/>
      <c r="K2472" s="11"/>
      <c r="L2472">
        <f t="shared" si="348"/>
        <v>0</v>
      </c>
      <c r="M2472" s="5">
        <f t="shared" si="349"/>
        <v>0</v>
      </c>
      <c r="N2472" s="5">
        <f t="shared" si="350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351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346"/>
        <v>2</v>
      </c>
      <c r="I2473" s="7">
        <f t="shared" si="347"/>
        <v>0</v>
      </c>
      <c r="J2473" s="11"/>
      <c r="K2473" s="11"/>
      <c r="L2473">
        <f t="shared" si="348"/>
        <v>0</v>
      </c>
      <c r="M2473" s="5">
        <f t="shared" si="349"/>
        <v>0</v>
      </c>
      <c r="N2473" s="5">
        <f t="shared" si="350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351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346"/>
        <v>2</v>
      </c>
      <c r="I2474" s="7">
        <f t="shared" si="347"/>
        <v>24.999999999999993</v>
      </c>
      <c r="J2474" s="11">
        <v>0.4375</v>
      </c>
      <c r="K2474" s="11">
        <v>0.4548611111111111</v>
      </c>
      <c r="L2474">
        <f t="shared" si="348"/>
        <v>2</v>
      </c>
      <c r="M2474" s="5">
        <f t="shared" si="349"/>
        <v>45596.4375</v>
      </c>
      <c r="N2474" s="5">
        <f t="shared" si="350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351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346"/>
        <v>2</v>
      </c>
      <c r="I2475" s="7">
        <f t="shared" si="347"/>
        <v>34.999999999999872</v>
      </c>
      <c r="J2475" s="11">
        <v>0.64236111111111116</v>
      </c>
      <c r="K2475" s="11">
        <v>0.66666666666666663</v>
      </c>
      <c r="L2475">
        <f t="shared" si="348"/>
        <v>2</v>
      </c>
      <c r="M2475" s="5">
        <f t="shared" si="349"/>
        <v>45596.642361111109</v>
      </c>
      <c r="N2475" s="5">
        <f t="shared" si="350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351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346"/>
        <v>2</v>
      </c>
      <c r="I2476" s="7">
        <f t="shared" si="347"/>
        <v>20.000000000000089</v>
      </c>
      <c r="J2476" s="11">
        <v>0.69097222222222221</v>
      </c>
      <c r="K2476" s="11">
        <v>0.70486111111111116</v>
      </c>
      <c r="L2476">
        <f t="shared" si="348"/>
        <v>2</v>
      </c>
      <c r="M2476" s="5">
        <f t="shared" si="349"/>
        <v>45596.690972222219</v>
      </c>
      <c r="N2476" s="5">
        <f t="shared" si="350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351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346"/>
        <v>2</v>
      </c>
      <c r="I2477" s="7">
        <f t="shared" si="347"/>
        <v>49.999999999999986</v>
      </c>
      <c r="J2477" s="11">
        <v>0.75</v>
      </c>
      <c r="K2477" s="11">
        <v>0.78472222222222221</v>
      </c>
      <c r="L2477">
        <f t="shared" si="348"/>
        <v>2</v>
      </c>
      <c r="M2477" s="5">
        <f t="shared" si="349"/>
        <v>45596.75</v>
      </c>
      <c r="N2477" s="5">
        <f t="shared" si="350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351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346"/>
        <v>2</v>
      </c>
      <c r="I2478" s="7">
        <f t="shared" si="347"/>
        <v>0</v>
      </c>
      <c r="J2478" s="11"/>
      <c r="K2478" s="11"/>
      <c r="L2478">
        <f t="shared" si="348"/>
        <v>0</v>
      </c>
      <c r="M2478" s="5">
        <f t="shared" si="349"/>
        <v>0</v>
      </c>
      <c r="N2478" s="5">
        <f t="shared" si="350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351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346"/>
        <v>0</v>
      </c>
      <c r="I2479" s="7">
        <f t="shared" si="347"/>
        <v>20.000000000000007</v>
      </c>
      <c r="J2479" s="11">
        <v>0.45833333333333331</v>
      </c>
      <c r="K2479" s="11">
        <v>0.47222222222222221</v>
      </c>
      <c r="L2479">
        <f t="shared" si="348"/>
        <v>0</v>
      </c>
      <c r="M2479" s="5">
        <f t="shared" si="349"/>
        <v>45596.458333333336</v>
      </c>
      <c r="N2479" s="5">
        <f t="shared" si="350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351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346"/>
        <v>0</v>
      </c>
      <c r="I2480" s="7">
        <f t="shared" si="347"/>
        <v>15.000000000000107</v>
      </c>
      <c r="J2480" s="11">
        <v>0.69444444444444442</v>
      </c>
      <c r="K2480" s="11">
        <v>0.70486111111111116</v>
      </c>
      <c r="L2480">
        <f t="shared" si="348"/>
        <v>0</v>
      </c>
      <c r="M2480" s="5">
        <f t="shared" si="349"/>
        <v>45596.694444444445</v>
      </c>
      <c r="N2480" s="5">
        <f t="shared" si="350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351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346"/>
        <v>0</v>
      </c>
      <c r="I2481" s="7">
        <f t="shared" si="347"/>
        <v>9.9999999999999645</v>
      </c>
      <c r="J2481" s="11">
        <v>0.36805555555555558</v>
      </c>
      <c r="K2481" s="11">
        <v>0.375</v>
      </c>
      <c r="L2481">
        <f t="shared" si="348"/>
        <v>0</v>
      </c>
      <c r="M2481" s="5">
        <f t="shared" si="349"/>
        <v>45596.368055555555</v>
      </c>
      <c r="N2481" s="5">
        <f t="shared" si="350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351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346"/>
        <v>0</v>
      </c>
      <c r="I2482" s="7">
        <f t="shared" si="347"/>
        <v>10.000000000000124</v>
      </c>
      <c r="J2482" s="11">
        <v>0.79513888888888884</v>
      </c>
      <c r="K2482" s="11">
        <v>0.80208333333333337</v>
      </c>
      <c r="L2482">
        <f t="shared" si="348"/>
        <v>0</v>
      </c>
      <c r="M2482" s="5">
        <f t="shared" si="349"/>
        <v>45596.795138888891</v>
      </c>
      <c r="N2482" s="5">
        <f t="shared" si="350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351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346"/>
        <v>0</v>
      </c>
      <c r="I2483" s="7">
        <f t="shared" si="347"/>
        <v>25.000000000000071</v>
      </c>
      <c r="J2483" s="11">
        <v>0.78819444444444442</v>
      </c>
      <c r="K2483" s="11">
        <v>0.80555555555555558</v>
      </c>
      <c r="L2483">
        <f t="shared" si="348"/>
        <v>0</v>
      </c>
      <c r="M2483" s="5">
        <f t="shared" si="349"/>
        <v>45596.788194444445</v>
      </c>
      <c r="N2483" s="5">
        <f t="shared" si="350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351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346"/>
        <v>0</v>
      </c>
      <c r="I2484" s="7">
        <f t="shared" si="347"/>
        <v>45</v>
      </c>
      <c r="J2484" s="11">
        <v>0.875</v>
      </c>
      <c r="K2484" s="11">
        <v>0.90625</v>
      </c>
      <c r="L2484">
        <f t="shared" si="348"/>
        <v>0</v>
      </c>
      <c r="M2484" s="5">
        <f t="shared" si="349"/>
        <v>45596.875</v>
      </c>
      <c r="N2484" s="5">
        <f t="shared" si="350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351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346"/>
        <v>16</v>
      </c>
      <c r="I2485" s="7">
        <f t="shared" si="347"/>
        <v>0</v>
      </c>
      <c r="J2485" s="11"/>
      <c r="K2485" s="11"/>
      <c r="L2485">
        <f t="shared" si="348"/>
        <v>0</v>
      </c>
      <c r="M2485" s="5">
        <f t="shared" si="349"/>
        <v>0</v>
      </c>
      <c r="N2485" s="5">
        <f t="shared" si="350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351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346"/>
        <v>12</v>
      </c>
      <c r="H2486" s="12">
        <f>F2486*(1/(G2486/60))</f>
        <v>100</v>
      </c>
      <c r="I2486" s="7">
        <f t="shared" si="347"/>
        <v>9.9999999999999645</v>
      </c>
      <c r="J2486" s="11">
        <v>0.40625</v>
      </c>
      <c r="K2486" s="11">
        <v>0.41319444444444442</v>
      </c>
      <c r="L2486">
        <f t="shared" si="348"/>
        <v>12</v>
      </c>
      <c r="M2486" s="5">
        <f t="shared" si="349"/>
        <v>45597.40625</v>
      </c>
      <c r="N2486" s="5">
        <f t="shared" si="350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351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346"/>
        <v>12</v>
      </c>
      <c r="I2487" s="7">
        <f t="shared" si="347"/>
        <v>0</v>
      </c>
      <c r="L2487">
        <f t="shared" si="348"/>
        <v>0</v>
      </c>
      <c r="M2487" s="5">
        <f t="shared" si="349"/>
        <v>0</v>
      </c>
      <c r="N2487" s="5">
        <f t="shared" si="350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351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346"/>
        <v>12</v>
      </c>
      <c r="I2488" s="7">
        <f t="shared" si="347"/>
        <v>0</v>
      </c>
      <c r="J2488" s="11"/>
      <c r="K2488" s="11"/>
      <c r="L2488">
        <f t="shared" si="348"/>
        <v>0</v>
      </c>
      <c r="M2488" s="5">
        <f t="shared" si="349"/>
        <v>0</v>
      </c>
      <c r="N2488" s="5">
        <f t="shared" si="350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351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346"/>
        <v>12</v>
      </c>
      <c r="I2489" s="7">
        <f t="shared" si="347"/>
        <v>0</v>
      </c>
      <c r="J2489" s="11"/>
      <c r="K2489" s="11"/>
      <c r="L2489">
        <f t="shared" si="348"/>
        <v>0</v>
      </c>
      <c r="M2489" s="5">
        <f t="shared" si="349"/>
        <v>0</v>
      </c>
      <c r="N2489" s="5">
        <f t="shared" si="350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351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346"/>
        <v>12</v>
      </c>
      <c r="I2490" s="7">
        <f t="shared" si="347"/>
        <v>0</v>
      </c>
      <c r="J2490" s="11"/>
      <c r="K2490" s="11"/>
      <c r="L2490">
        <f t="shared" si="348"/>
        <v>0</v>
      </c>
      <c r="M2490" s="5">
        <f t="shared" si="349"/>
        <v>0</v>
      </c>
      <c r="N2490" s="5">
        <f t="shared" si="350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351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346"/>
        <v>9</v>
      </c>
      <c r="I2491" s="7">
        <f t="shared" si="347"/>
        <v>0</v>
      </c>
      <c r="J2491" s="11"/>
      <c r="K2491" s="11"/>
      <c r="L2491">
        <f t="shared" si="348"/>
        <v>0</v>
      </c>
      <c r="M2491" s="5">
        <f t="shared" si="349"/>
        <v>0</v>
      </c>
      <c r="N2491" s="5">
        <f t="shared" si="350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351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346"/>
        <v>8</v>
      </c>
      <c r="I2492" s="7">
        <f t="shared" si="347"/>
        <v>0</v>
      </c>
      <c r="J2492" s="11"/>
      <c r="K2492" s="11"/>
      <c r="L2492">
        <f t="shared" si="348"/>
        <v>0</v>
      </c>
      <c r="M2492" s="5">
        <f t="shared" si="349"/>
        <v>0</v>
      </c>
      <c r="N2492" s="5">
        <f t="shared" si="350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351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346"/>
        <v>8</v>
      </c>
      <c r="I2493" s="7">
        <f t="shared" si="347"/>
        <v>40.000000000000014</v>
      </c>
      <c r="J2493" s="11">
        <v>0.61805555555555558</v>
      </c>
      <c r="K2493" s="11">
        <v>0.64583333333333337</v>
      </c>
      <c r="L2493">
        <f t="shared" si="348"/>
        <v>8</v>
      </c>
      <c r="M2493" s="5">
        <f t="shared" si="349"/>
        <v>45597.618055555555</v>
      </c>
      <c r="N2493" s="5">
        <f t="shared" si="350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351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346"/>
        <v>8</v>
      </c>
      <c r="I2494" s="7">
        <f t="shared" si="347"/>
        <v>15.000000000000107</v>
      </c>
      <c r="J2494" s="11">
        <v>0.57291666666666663</v>
      </c>
      <c r="K2494" s="11">
        <v>0.58333333333333337</v>
      </c>
      <c r="L2494">
        <f t="shared" si="348"/>
        <v>8</v>
      </c>
      <c r="M2494" s="5">
        <f t="shared" si="349"/>
        <v>45597.572916666664</v>
      </c>
      <c r="N2494" s="5">
        <f t="shared" si="350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351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346"/>
        <v>6</v>
      </c>
      <c r="I2495" s="7">
        <f t="shared" si="347"/>
        <v>0</v>
      </c>
      <c r="J2495" s="11"/>
      <c r="K2495" s="11"/>
      <c r="L2495">
        <f t="shared" si="348"/>
        <v>0</v>
      </c>
      <c r="M2495" s="5">
        <f t="shared" si="349"/>
        <v>0</v>
      </c>
      <c r="N2495" s="5">
        <f t="shared" si="350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351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346"/>
        <v>6</v>
      </c>
      <c r="I2496" s="7">
        <f t="shared" si="347"/>
        <v>0</v>
      </c>
      <c r="J2496" s="11"/>
      <c r="K2496" s="11"/>
      <c r="L2496">
        <f t="shared" si="348"/>
        <v>0</v>
      </c>
      <c r="M2496" s="5">
        <f t="shared" si="349"/>
        <v>0</v>
      </c>
      <c r="N2496" s="5">
        <f t="shared" si="350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351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346"/>
        <v>6</v>
      </c>
      <c r="I2497" s="7">
        <f t="shared" si="347"/>
        <v>0</v>
      </c>
      <c r="J2497" s="11"/>
      <c r="K2497" s="11"/>
      <c r="L2497">
        <f t="shared" si="348"/>
        <v>0</v>
      </c>
      <c r="M2497" s="5">
        <f t="shared" si="349"/>
        <v>0</v>
      </c>
      <c r="N2497" s="5">
        <f t="shared" si="350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351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346"/>
        <v>6</v>
      </c>
      <c r="I2498" s="7">
        <f t="shared" si="347"/>
        <v>0</v>
      </c>
      <c r="J2498" s="11"/>
      <c r="K2498" s="11"/>
      <c r="L2498">
        <f t="shared" si="348"/>
        <v>0</v>
      </c>
      <c r="M2498" s="5">
        <f t="shared" si="349"/>
        <v>0</v>
      </c>
      <c r="N2498" s="5">
        <f t="shared" si="350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351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346"/>
        <v>6</v>
      </c>
      <c r="I2499" s="7">
        <f t="shared" si="347"/>
        <v>0</v>
      </c>
      <c r="J2499" s="11"/>
      <c r="K2499" s="11"/>
      <c r="L2499">
        <f t="shared" si="348"/>
        <v>0</v>
      </c>
      <c r="M2499" s="5">
        <f t="shared" si="349"/>
        <v>0</v>
      </c>
      <c r="N2499" s="5">
        <f t="shared" si="350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351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346"/>
        <v>6</v>
      </c>
      <c r="I2500" s="7">
        <f t="shared" si="347"/>
        <v>39.999999999999936</v>
      </c>
      <c r="J2500" s="11">
        <v>0.41666666666666669</v>
      </c>
      <c r="K2500" s="11">
        <v>0.44444444444444442</v>
      </c>
      <c r="L2500">
        <f t="shared" si="348"/>
        <v>6</v>
      </c>
      <c r="M2500" s="5">
        <f t="shared" si="349"/>
        <v>45597.416666666664</v>
      </c>
      <c r="N2500" s="5">
        <f t="shared" si="350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351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346"/>
        <v>6</v>
      </c>
      <c r="I2501" s="7">
        <f t="shared" si="347"/>
        <v>0</v>
      </c>
      <c r="J2501" s="11"/>
      <c r="K2501" s="11"/>
      <c r="L2501">
        <f t="shared" si="348"/>
        <v>0</v>
      </c>
      <c r="M2501" s="5">
        <f t="shared" si="349"/>
        <v>0</v>
      </c>
      <c r="N2501" s="5">
        <f t="shared" si="350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351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346"/>
        <v>6</v>
      </c>
      <c r="I2502" s="7">
        <f t="shared" si="347"/>
        <v>0</v>
      </c>
      <c r="J2502" s="11"/>
      <c r="K2502" s="11"/>
      <c r="L2502">
        <f t="shared" si="348"/>
        <v>0</v>
      </c>
      <c r="M2502" s="5">
        <f t="shared" si="349"/>
        <v>0</v>
      </c>
      <c r="N2502" s="5">
        <f t="shared" si="350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351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352">ROUND(E2503*(1/(F2503/60)),0)</f>
        <v>6</v>
      </c>
      <c r="I2503" s="7">
        <f t="shared" ref="I2503:I2527" si="353">IF(J2503=0, 0, (K2503-J2503)*1440)</f>
        <v>0</v>
      </c>
      <c r="J2503" s="11"/>
      <c r="K2503" s="11"/>
      <c r="L2503">
        <f t="shared" ref="L2503:L2527" si="354">IF(I2503&gt;0, G2503, 0)</f>
        <v>0</v>
      </c>
      <c r="M2503" s="5">
        <f t="shared" ref="M2503:M2527" si="355">IF(I2503=0,0,A2503+J2503)</f>
        <v>0</v>
      </c>
      <c r="N2503" s="5">
        <f t="shared" ref="N2503:N2527" si="356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357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352"/>
        <v>5</v>
      </c>
      <c r="I2504" s="7">
        <f t="shared" si="353"/>
        <v>20.000000000000007</v>
      </c>
      <c r="J2504" s="11">
        <v>0.2951388888888889</v>
      </c>
      <c r="K2504" s="11">
        <v>0.30902777777777779</v>
      </c>
      <c r="L2504">
        <f t="shared" si="354"/>
        <v>5</v>
      </c>
      <c r="M2504" s="5">
        <f t="shared" si="355"/>
        <v>45597.295138888891</v>
      </c>
      <c r="N2504" s="5">
        <f t="shared" si="356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357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352"/>
        <v>5</v>
      </c>
      <c r="I2505" s="7">
        <f t="shared" si="353"/>
        <v>10.000000000000044</v>
      </c>
      <c r="J2505" s="11">
        <v>0.3923611111111111</v>
      </c>
      <c r="K2505" s="11">
        <v>0.39930555555555558</v>
      </c>
      <c r="L2505">
        <f t="shared" si="354"/>
        <v>5</v>
      </c>
      <c r="M2505" s="5">
        <f t="shared" si="355"/>
        <v>45597.392361111109</v>
      </c>
      <c r="N2505" s="5">
        <f t="shared" si="356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357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352"/>
        <v>5</v>
      </c>
      <c r="I2506" s="7">
        <f t="shared" si="353"/>
        <v>0</v>
      </c>
      <c r="J2506" s="11"/>
      <c r="K2506" s="11"/>
      <c r="L2506">
        <f t="shared" si="354"/>
        <v>0</v>
      </c>
      <c r="M2506" s="5">
        <f t="shared" si="355"/>
        <v>0</v>
      </c>
      <c r="N2506" s="5">
        <f t="shared" si="356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357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352"/>
        <v>4</v>
      </c>
      <c r="I2507" s="7">
        <f t="shared" si="353"/>
        <v>0</v>
      </c>
      <c r="L2507">
        <f t="shared" si="354"/>
        <v>0</v>
      </c>
      <c r="M2507" s="5">
        <f t="shared" si="355"/>
        <v>0</v>
      </c>
      <c r="N2507" s="5">
        <f t="shared" si="356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357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352"/>
        <v>4</v>
      </c>
      <c r="I2508" s="7">
        <f t="shared" si="353"/>
        <v>0</v>
      </c>
      <c r="L2508">
        <f t="shared" si="354"/>
        <v>0</v>
      </c>
      <c r="M2508" s="5">
        <f t="shared" si="355"/>
        <v>0</v>
      </c>
      <c r="N2508" s="5">
        <f t="shared" si="356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357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352"/>
        <v>4</v>
      </c>
      <c r="I2509" s="7">
        <f t="shared" si="353"/>
        <v>0</v>
      </c>
      <c r="J2509" s="11"/>
      <c r="K2509" s="11"/>
      <c r="L2509">
        <f t="shared" si="354"/>
        <v>0</v>
      </c>
      <c r="M2509" s="5">
        <f t="shared" si="355"/>
        <v>0</v>
      </c>
      <c r="N2509" s="5">
        <f t="shared" si="356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357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352"/>
        <v>4</v>
      </c>
      <c r="I2510" s="7">
        <f t="shared" si="353"/>
        <v>0</v>
      </c>
      <c r="J2510" s="11"/>
      <c r="K2510" s="11"/>
      <c r="L2510">
        <f t="shared" si="354"/>
        <v>0</v>
      </c>
      <c r="M2510" s="5">
        <f t="shared" si="355"/>
        <v>0</v>
      </c>
      <c r="N2510" s="5">
        <f t="shared" si="356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357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352"/>
        <v>4</v>
      </c>
      <c r="I2511" s="7">
        <f t="shared" si="353"/>
        <v>0</v>
      </c>
      <c r="J2511" s="11"/>
      <c r="K2511" s="11"/>
      <c r="L2511">
        <f t="shared" si="354"/>
        <v>0</v>
      </c>
      <c r="M2511" s="5">
        <f t="shared" si="355"/>
        <v>0</v>
      </c>
      <c r="N2511" s="5">
        <f t="shared" si="356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357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352"/>
        <v>4</v>
      </c>
      <c r="I2512" s="7">
        <f t="shared" si="353"/>
        <v>0</v>
      </c>
      <c r="J2512" s="11"/>
      <c r="K2512" s="11"/>
      <c r="L2512">
        <f t="shared" si="354"/>
        <v>0</v>
      </c>
      <c r="M2512" s="5">
        <f t="shared" si="355"/>
        <v>0</v>
      </c>
      <c r="N2512" s="5">
        <f t="shared" si="356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357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352"/>
        <v>4</v>
      </c>
      <c r="I2513" s="7">
        <f t="shared" si="353"/>
        <v>0</v>
      </c>
      <c r="J2513" s="11"/>
      <c r="K2513" s="11"/>
      <c r="L2513">
        <f t="shared" si="354"/>
        <v>0</v>
      </c>
      <c r="M2513" s="5">
        <f t="shared" si="355"/>
        <v>0</v>
      </c>
      <c r="N2513" s="5">
        <f t="shared" si="356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357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352"/>
        <v>3</v>
      </c>
      <c r="I2514" s="7">
        <f t="shared" si="353"/>
        <v>0</v>
      </c>
      <c r="J2514" s="11"/>
      <c r="K2514" s="11"/>
      <c r="L2514">
        <f t="shared" si="354"/>
        <v>0</v>
      </c>
      <c r="M2514" s="5">
        <f t="shared" si="355"/>
        <v>0</v>
      </c>
      <c r="N2514" s="5">
        <f t="shared" si="356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357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352"/>
        <v>3</v>
      </c>
      <c r="I2515" s="7">
        <f t="shared" si="353"/>
        <v>90</v>
      </c>
      <c r="J2515" s="11">
        <v>0.51041666666666663</v>
      </c>
      <c r="K2515" s="11">
        <v>0.57291666666666663</v>
      </c>
      <c r="L2515">
        <f t="shared" si="354"/>
        <v>3</v>
      </c>
      <c r="M2515" s="5">
        <f t="shared" si="355"/>
        <v>45597.510416666664</v>
      </c>
      <c r="N2515" s="5">
        <f t="shared" si="356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357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352"/>
        <v>2</v>
      </c>
      <c r="I2516" s="7">
        <f t="shared" si="353"/>
        <v>75.000000000000057</v>
      </c>
      <c r="J2516" s="11">
        <v>0.44444444444444442</v>
      </c>
      <c r="K2516" s="11">
        <v>0.49652777777777779</v>
      </c>
      <c r="L2516">
        <f t="shared" si="354"/>
        <v>2</v>
      </c>
      <c r="M2516" s="5">
        <f t="shared" si="355"/>
        <v>45597.444444444445</v>
      </c>
      <c r="N2516" s="5">
        <f t="shared" si="356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357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352"/>
        <v>2</v>
      </c>
      <c r="I2517" s="7">
        <f t="shared" si="353"/>
        <v>0</v>
      </c>
      <c r="J2517" s="11"/>
      <c r="K2517" s="11"/>
      <c r="L2517">
        <f t="shared" si="354"/>
        <v>0</v>
      </c>
      <c r="M2517" s="5">
        <f t="shared" si="355"/>
        <v>0</v>
      </c>
      <c r="N2517" s="5">
        <f t="shared" si="356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357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352"/>
        <v>2</v>
      </c>
      <c r="I2518" s="7">
        <f t="shared" si="353"/>
        <v>20.000000000000007</v>
      </c>
      <c r="J2518" s="11">
        <v>0.37847222222222221</v>
      </c>
      <c r="K2518" s="11">
        <v>0.3923611111111111</v>
      </c>
      <c r="L2518">
        <f t="shared" si="354"/>
        <v>2</v>
      </c>
      <c r="M2518" s="5">
        <f t="shared" si="355"/>
        <v>45597.378472222219</v>
      </c>
      <c r="N2518" s="5">
        <f t="shared" si="356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357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352"/>
        <v>2</v>
      </c>
      <c r="I2519" s="7">
        <f t="shared" si="353"/>
        <v>0</v>
      </c>
      <c r="J2519" s="11"/>
      <c r="K2519" s="11"/>
      <c r="L2519">
        <f t="shared" si="354"/>
        <v>0</v>
      </c>
      <c r="M2519" s="5">
        <f t="shared" si="355"/>
        <v>0</v>
      </c>
      <c r="N2519" s="5">
        <f t="shared" si="356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357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352"/>
        <v>2</v>
      </c>
      <c r="I2520" s="7">
        <f t="shared" si="353"/>
        <v>0</v>
      </c>
      <c r="J2520" s="11"/>
      <c r="K2520" s="11"/>
      <c r="L2520">
        <f t="shared" si="354"/>
        <v>0</v>
      </c>
      <c r="M2520" s="5">
        <f t="shared" si="355"/>
        <v>0</v>
      </c>
      <c r="N2520" s="5">
        <f t="shared" si="356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357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352"/>
        <v>2</v>
      </c>
      <c r="I2521" s="7">
        <f t="shared" si="353"/>
        <v>0</v>
      </c>
      <c r="J2521" s="11"/>
      <c r="K2521" s="11"/>
      <c r="L2521">
        <f t="shared" si="354"/>
        <v>0</v>
      </c>
      <c r="M2521" s="5">
        <f t="shared" si="355"/>
        <v>0</v>
      </c>
      <c r="N2521" s="5">
        <f t="shared" si="356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357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352"/>
        <v>2</v>
      </c>
      <c r="I2522" s="7">
        <f t="shared" si="353"/>
        <v>0</v>
      </c>
      <c r="J2522" s="11"/>
      <c r="K2522" s="11"/>
      <c r="L2522">
        <f t="shared" si="354"/>
        <v>0</v>
      </c>
      <c r="M2522" s="5">
        <f t="shared" si="355"/>
        <v>0</v>
      </c>
      <c r="N2522" s="5">
        <f t="shared" si="356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357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352"/>
        <v>2</v>
      </c>
      <c r="I2523" s="7">
        <f t="shared" si="353"/>
        <v>40.000000000000014</v>
      </c>
      <c r="J2523" s="11">
        <v>0.34722222222222221</v>
      </c>
      <c r="K2523" s="11">
        <v>0.375</v>
      </c>
      <c r="L2523">
        <f t="shared" si="354"/>
        <v>2</v>
      </c>
      <c r="M2523" s="5">
        <f t="shared" si="355"/>
        <v>45597.347222222219</v>
      </c>
      <c r="N2523" s="5">
        <f t="shared" si="356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357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352"/>
        <v>2</v>
      </c>
      <c r="I2524" s="7">
        <f t="shared" si="353"/>
        <v>0</v>
      </c>
      <c r="J2524" s="11"/>
      <c r="K2524" s="11"/>
      <c r="L2524">
        <f t="shared" si="354"/>
        <v>0</v>
      </c>
      <c r="M2524" s="5">
        <f t="shared" si="355"/>
        <v>0</v>
      </c>
      <c r="N2524" s="5">
        <f t="shared" si="356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357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352"/>
        <v>0</v>
      </c>
      <c r="I2525" s="7">
        <f t="shared" si="353"/>
        <v>14.999999999999947</v>
      </c>
      <c r="J2525" s="11">
        <v>0.5</v>
      </c>
      <c r="K2525" s="11">
        <v>0.51041666666666663</v>
      </c>
      <c r="L2525">
        <f t="shared" si="354"/>
        <v>0</v>
      </c>
      <c r="M2525" s="5">
        <f t="shared" si="355"/>
        <v>45597.5</v>
      </c>
      <c r="N2525" s="5">
        <f t="shared" si="356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357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352"/>
        <v>0</v>
      </c>
      <c r="I2526" s="7">
        <f t="shared" si="353"/>
        <v>0</v>
      </c>
      <c r="J2526" s="11"/>
      <c r="K2526" s="11"/>
      <c r="L2526">
        <f t="shared" si="354"/>
        <v>0</v>
      </c>
      <c r="M2526" s="5">
        <f t="shared" si="355"/>
        <v>0</v>
      </c>
      <c r="N2526" s="5">
        <f t="shared" si="356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357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352"/>
        <v>0</v>
      </c>
      <c r="I2527" s="7">
        <f t="shared" si="353"/>
        <v>10.000000000000044</v>
      </c>
      <c r="J2527" s="11">
        <v>0.38194444444444442</v>
      </c>
      <c r="K2527" s="11">
        <v>0.3888888888888889</v>
      </c>
      <c r="L2527">
        <f t="shared" si="354"/>
        <v>0</v>
      </c>
      <c r="M2527" s="5">
        <f t="shared" si="355"/>
        <v>45597.381944444445</v>
      </c>
      <c r="N2527" s="5">
        <f t="shared" si="356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357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358">ROUND(E2534*(1/(F2534/60)),0)</f>
        <v>16</v>
      </c>
      <c r="I2534" s="7">
        <f t="shared" ref="I2534:I2565" si="359">IF(J2534=0, 0, (K2534-J2534)*1440)</f>
        <v>0</v>
      </c>
      <c r="J2534" s="11"/>
      <c r="K2534" s="11"/>
      <c r="L2534">
        <f t="shared" ref="L2534:L2565" si="360">IF(I2534&gt;0, G2534, 0)</f>
        <v>0</v>
      </c>
      <c r="M2534" s="5">
        <f t="shared" ref="M2534:M2565" si="361">IF(I2534=0,0,A2534+J2534)</f>
        <v>0</v>
      </c>
      <c r="N2534" s="5">
        <f t="shared" ref="N2534:N2565" si="362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363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358"/>
        <v>12</v>
      </c>
      <c r="H2535" s="12">
        <f>F2535*(1/(G2535/60))</f>
        <v>100</v>
      </c>
      <c r="I2535" s="7">
        <f t="shared" si="359"/>
        <v>9.9999999999999645</v>
      </c>
      <c r="J2535" s="11">
        <v>0.59375</v>
      </c>
      <c r="K2535" s="11">
        <v>0.60069444444444442</v>
      </c>
      <c r="L2535">
        <f t="shared" si="360"/>
        <v>12</v>
      </c>
      <c r="M2535" s="5">
        <f t="shared" si="361"/>
        <v>45600.59375</v>
      </c>
      <c r="N2535" s="5">
        <f t="shared" si="362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363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358"/>
        <v>12</v>
      </c>
      <c r="I2536" s="7">
        <f t="shared" si="359"/>
        <v>0</v>
      </c>
      <c r="L2536">
        <f t="shared" si="360"/>
        <v>0</v>
      </c>
      <c r="M2536" s="5">
        <f t="shared" si="361"/>
        <v>0</v>
      </c>
      <c r="N2536" s="5">
        <f t="shared" si="362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363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358"/>
        <v>12</v>
      </c>
      <c r="I2537" s="7">
        <f t="shared" si="359"/>
        <v>0</v>
      </c>
      <c r="J2537" s="11"/>
      <c r="K2537" s="11"/>
      <c r="L2537">
        <f t="shared" si="360"/>
        <v>0</v>
      </c>
      <c r="M2537" s="5">
        <f t="shared" si="361"/>
        <v>0</v>
      </c>
      <c r="N2537" s="5">
        <f t="shared" si="362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363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358"/>
        <v>12</v>
      </c>
      <c r="I2538" s="7">
        <f t="shared" si="359"/>
        <v>0</v>
      </c>
      <c r="J2538" s="11"/>
      <c r="K2538" s="11"/>
      <c r="L2538">
        <f t="shared" si="360"/>
        <v>0</v>
      </c>
      <c r="M2538" s="5">
        <f t="shared" si="361"/>
        <v>0</v>
      </c>
      <c r="N2538" s="5">
        <f t="shared" si="362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363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358"/>
        <v>9</v>
      </c>
      <c r="I2539" s="7">
        <f t="shared" si="359"/>
        <v>0</v>
      </c>
      <c r="J2539" s="11"/>
      <c r="K2539" s="11"/>
      <c r="L2539">
        <f t="shared" si="360"/>
        <v>0</v>
      </c>
      <c r="M2539" s="5">
        <f t="shared" si="361"/>
        <v>0</v>
      </c>
      <c r="N2539" s="5">
        <f t="shared" si="362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363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358"/>
        <v>8</v>
      </c>
      <c r="I2540" s="7">
        <f t="shared" si="359"/>
        <v>0</v>
      </c>
      <c r="J2540" s="11"/>
      <c r="K2540" s="11"/>
      <c r="L2540">
        <f t="shared" si="360"/>
        <v>0</v>
      </c>
      <c r="M2540" s="5">
        <f t="shared" si="361"/>
        <v>0</v>
      </c>
      <c r="N2540" s="5">
        <f t="shared" si="362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363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358"/>
        <v>8</v>
      </c>
      <c r="I2541" s="7">
        <f t="shared" si="359"/>
        <v>0</v>
      </c>
      <c r="J2541" s="11"/>
      <c r="K2541" s="11"/>
      <c r="L2541">
        <f t="shared" si="360"/>
        <v>0</v>
      </c>
      <c r="M2541" s="5">
        <f t="shared" si="361"/>
        <v>0</v>
      </c>
      <c r="N2541" s="5">
        <f t="shared" si="362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363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358"/>
        <v>6</v>
      </c>
      <c r="I2542" s="7">
        <f t="shared" si="359"/>
        <v>0</v>
      </c>
      <c r="J2542" s="11"/>
      <c r="K2542" s="11"/>
      <c r="L2542">
        <f t="shared" si="360"/>
        <v>0</v>
      </c>
      <c r="M2542" s="5">
        <f t="shared" si="361"/>
        <v>0</v>
      </c>
      <c r="N2542" s="5">
        <f t="shared" si="362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363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358"/>
        <v>6</v>
      </c>
      <c r="I2543" s="7">
        <f t="shared" si="359"/>
        <v>0</v>
      </c>
      <c r="J2543" s="11"/>
      <c r="K2543" s="11"/>
      <c r="L2543">
        <f t="shared" si="360"/>
        <v>0</v>
      </c>
      <c r="M2543" s="5">
        <f t="shared" si="361"/>
        <v>0</v>
      </c>
      <c r="N2543" s="5">
        <f t="shared" si="362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363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358"/>
        <v>6</v>
      </c>
      <c r="I2544" s="7">
        <f t="shared" si="359"/>
        <v>4.9999999999999822</v>
      </c>
      <c r="J2544" s="11">
        <v>0.60416666666666663</v>
      </c>
      <c r="K2544" s="11">
        <v>0.60763888888888884</v>
      </c>
      <c r="L2544">
        <f t="shared" si="360"/>
        <v>6</v>
      </c>
      <c r="M2544" s="5">
        <f t="shared" si="361"/>
        <v>45600.604166666664</v>
      </c>
      <c r="N2544" s="5">
        <f t="shared" si="362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363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358"/>
        <v>6</v>
      </c>
      <c r="I2545" s="7">
        <f t="shared" si="359"/>
        <v>0</v>
      </c>
      <c r="J2545" s="11"/>
      <c r="K2545" s="11"/>
      <c r="L2545">
        <f t="shared" si="360"/>
        <v>0</v>
      </c>
      <c r="M2545" s="5">
        <f t="shared" si="361"/>
        <v>0</v>
      </c>
      <c r="N2545" s="5">
        <f t="shared" si="362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363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358"/>
        <v>6</v>
      </c>
      <c r="I2546" s="7">
        <f t="shared" si="359"/>
        <v>0</v>
      </c>
      <c r="J2546" s="11"/>
      <c r="K2546" s="11"/>
      <c r="L2546">
        <f t="shared" si="360"/>
        <v>0</v>
      </c>
      <c r="M2546" s="5">
        <f t="shared" si="361"/>
        <v>0</v>
      </c>
      <c r="N2546" s="5">
        <f t="shared" si="362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363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358"/>
        <v>6</v>
      </c>
      <c r="I2547" s="7">
        <f t="shared" si="359"/>
        <v>20.000000000000089</v>
      </c>
      <c r="J2547" s="11">
        <v>0.66319444444444442</v>
      </c>
      <c r="K2547" s="11">
        <v>0.67708333333333337</v>
      </c>
      <c r="L2547">
        <f t="shared" si="360"/>
        <v>6</v>
      </c>
      <c r="M2547" s="5">
        <f t="shared" si="361"/>
        <v>45600.663194444445</v>
      </c>
      <c r="N2547" s="5">
        <f t="shared" si="362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363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358"/>
        <v>6</v>
      </c>
      <c r="I2548" s="7">
        <f t="shared" si="359"/>
        <v>15.000000000000107</v>
      </c>
      <c r="J2548" s="11">
        <v>0.76388888888888884</v>
      </c>
      <c r="K2548" s="11">
        <v>0.77430555555555558</v>
      </c>
      <c r="L2548">
        <f t="shared" si="360"/>
        <v>6</v>
      </c>
      <c r="M2548" s="5">
        <f t="shared" si="361"/>
        <v>45600.763888888891</v>
      </c>
      <c r="N2548" s="5">
        <f t="shared" si="362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363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358"/>
        <v>5</v>
      </c>
      <c r="I2549" s="7">
        <f t="shared" si="359"/>
        <v>29.999999999999972</v>
      </c>
      <c r="J2549" s="11">
        <v>0.29166666666666669</v>
      </c>
      <c r="K2549" s="11">
        <v>0.3125</v>
      </c>
      <c r="L2549">
        <f t="shared" si="360"/>
        <v>5</v>
      </c>
      <c r="M2549" s="5">
        <f t="shared" si="361"/>
        <v>45600.291666666664</v>
      </c>
      <c r="N2549" s="5">
        <f t="shared" si="362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363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358"/>
        <v>5</v>
      </c>
      <c r="I2550" s="7">
        <f t="shared" si="359"/>
        <v>130.00000000000003</v>
      </c>
      <c r="J2550" s="11">
        <v>0.84722222222222221</v>
      </c>
      <c r="K2550" s="11">
        <v>0.9375</v>
      </c>
      <c r="L2550">
        <f t="shared" si="360"/>
        <v>5</v>
      </c>
      <c r="M2550" s="5">
        <f t="shared" si="361"/>
        <v>45600.847222222219</v>
      </c>
      <c r="N2550" s="5">
        <f t="shared" si="362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363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358"/>
        <v>5</v>
      </c>
      <c r="I2551" s="7">
        <f t="shared" si="359"/>
        <v>9.9999999999999645</v>
      </c>
      <c r="J2551" s="11">
        <v>0.84027777777777779</v>
      </c>
      <c r="K2551" s="11">
        <v>0.84722222222222221</v>
      </c>
      <c r="L2551">
        <f t="shared" si="360"/>
        <v>5</v>
      </c>
      <c r="M2551" s="5">
        <f t="shared" si="361"/>
        <v>45600.840277777781</v>
      </c>
      <c r="N2551" s="5">
        <f t="shared" si="362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363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358"/>
        <v>4</v>
      </c>
      <c r="I2552" s="7">
        <f t="shared" si="359"/>
        <v>0</v>
      </c>
      <c r="L2552">
        <f t="shared" si="360"/>
        <v>0</v>
      </c>
      <c r="M2552" s="5">
        <f t="shared" si="361"/>
        <v>0</v>
      </c>
      <c r="N2552" s="5">
        <f t="shared" si="362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363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358"/>
        <v>4</v>
      </c>
      <c r="I2553" s="7">
        <f t="shared" si="359"/>
        <v>0</v>
      </c>
      <c r="L2553">
        <f t="shared" si="360"/>
        <v>0</v>
      </c>
      <c r="M2553" s="5">
        <f t="shared" si="361"/>
        <v>0</v>
      </c>
      <c r="N2553" s="5">
        <f t="shared" si="362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363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358"/>
        <v>4</v>
      </c>
      <c r="I2554" s="7">
        <f t="shared" si="359"/>
        <v>0</v>
      </c>
      <c r="J2554" s="11"/>
      <c r="K2554" s="11"/>
      <c r="L2554">
        <f t="shared" si="360"/>
        <v>0</v>
      </c>
      <c r="M2554" s="5">
        <f t="shared" si="361"/>
        <v>0</v>
      </c>
      <c r="N2554" s="5">
        <f t="shared" si="362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363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358"/>
        <v>4</v>
      </c>
      <c r="I2555" s="7">
        <f t="shared" si="359"/>
        <v>25.000000000000071</v>
      </c>
      <c r="J2555" s="11">
        <v>0.625</v>
      </c>
      <c r="K2555" s="11">
        <v>0.64236111111111116</v>
      </c>
      <c r="L2555">
        <f t="shared" si="360"/>
        <v>4</v>
      </c>
      <c r="M2555" s="5">
        <f t="shared" si="361"/>
        <v>45600.625</v>
      </c>
      <c r="N2555" s="5">
        <f t="shared" si="362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363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358"/>
        <v>4</v>
      </c>
      <c r="I2556" s="7">
        <f t="shared" si="359"/>
        <v>0</v>
      </c>
      <c r="J2556" s="11"/>
      <c r="K2556" s="11"/>
      <c r="L2556">
        <f t="shared" si="360"/>
        <v>0</v>
      </c>
      <c r="M2556" s="5">
        <f t="shared" si="361"/>
        <v>0</v>
      </c>
      <c r="N2556" s="5">
        <f t="shared" si="362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363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358"/>
        <v>4</v>
      </c>
      <c r="I2557" s="7">
        <f t="shared" si="359"/>
        <v>0</v>
      </c>
      <c r="J2557" s="11"/>
      <c r="K2557" s="11"/>
      <c r="L2557">
        <f t="shared" si="360"/>
        <v>0</v>
      </c>
      <c r="M2557" s="5">
        <f t="shared" si="361"/>
        <v>0</v>
      </c>
      <c r="N2557" s="5">
        <f t="shared" si="362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363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358"/>
        <v>4</v>
      </c>
      <c r="I2558" s="7">
        <f t="shared" si="359"/>
        <v>0</v>
      </c>
      <c r="J2558" s="11"/>
      <c r="K2558" s="11"/>
      <c r="L2558">
        <f t="shared" si="360"/>
        <v>0</v>
      </c>
      <c r="M2558" s="5">
        <f t="shared" si="361"/>
        <v>0</v>
      </c>
      <c r="N2558" s="5">
        <f t="shared" si="362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363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358"/>
        <v>3</v>
      </c>
      <c r="I2559" s="7">
        <f t="shared" si="359"/>
        <v>0</v>
      </c>
      <c r="J2559" s="11"/>
      <c r="K2559" s="11"/>
      <c r="L2559">
        <f t="shared" si="360"/>
        <v>0</v>
      </c>
      <c r="M2559" s="5">
        <f t="shared" si="361"/>
        <v>0</v>
      </c>
      <c r="N2559" s="5">
        <f t="shared" si="362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363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358"/>
        <v>3</v>
      </c>
      <c r="I2560" s="7">
        <f t="shared" si="359"/>
        <v>90</v>
      </c>
      <c r="J2560" s="11">
        <v>0.42708333333333331</v>
      </c>
      <c r="K2560" s="11">
        <v>0.48958333333333331</v>
      </c>
      <c r="L2560">
        <f t="shared" si="360"/>
        <v>3</v>
      </c>
      <c r="M2560" s="5">
        <f t="shared" si="361"/>
        <v>45600.427083333336</v>
      </c>
      <c r="N2560" s="5">
        <f t="shared" si="362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363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358"/>
        <v>3</v>
      </c>
      <c r="I2561" s="7">
        <f t="shared" si="359"/>
        <v>90</v>
      </c>
      <c r="J2561" s="11">
        <v>0.59375</v>
      </c>
      <c r="K2561" s="11">
        <v>0.65625</v>
      </c>
      <c r="L2561">
        <f t="shared" si="360"/>
        <v>3</v>
      </c>
      <c r="M2561" s="5">
        <f t="shared" si="361"/>
        <v>45600.59375</v>
      </c>
      <c r="N2561" s="5">
        <f t="shared" si="362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363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358"/>
        <v>3</v>
      </c>
      <c r="I2562" s="7">
        <f t="shared" si="359"/>
        <v>90</v>
      </c>
      <c r="J2562" s="11">
        <v>0.67708333333333337</v>
      </c>
      <c r="K2562" s="11">
        <v>0.73958333333333337</v>
      </c>
      <c r="L2562">
        <f t="shared" si="360"/>
        <v>3</v>
      </c>
      <c r="M2562" s="5">
        <f t="shared" si="361"/>
        <v>45600.677083333336</v>
      </c>
      <c r="N2562" s="5">
        <f t="shared" si="362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363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358"/>
        <v>2</v>
      </c>
      <c r="I2563" s="7">
        <f t="shared" si="359"/>
        <v>0</v>
      </c>
      <c r="J2563" s="11"/>
      <c r="K2563" s="11"/>
      <c r="L2563">
        <f t="shared" si="360"/>
        <v>0</v>
      </c>
      <c r="M2563" s="5">
        <f t="shared" si="361"/>
        <v>0</v>
      </c>
      <c r="N2563" s="5">
        <f t="shared" si="362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363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358"/>
        <v>2</v>
      </c>
      <c r="I2564" s="7">
        <f t="shared" si="359"/>
        <v>0</v>
      </c>
      <c r="J2564" s="11"/>
      <c r="K2564" s="11"/>
      <c r="L2564">
        <f t="shared" si="360"/>
        <v>0</v>
      </c>
      <c r="M2564" s="5">
        <f t="shared" si="361"/>
        <v>0</v>
      </c>
      <c r="N2564" s="5">
        <f t="shared" si="362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363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358"/>
        <v>2</v>
      </c>
      <c r="I2565" s="7">
        <f t="shared" si="359"/>
        <v>0</v>
      </c>
      <c r="J2565" s="11"/>
      <c r="K2565" s="11"/>
      <c r="L2565">
        <f t="shared" si="360"/>
        <v>0</v>
      </c>
      <c r="M2565" s="5">
        <f t="shared" si="361"/>
        <v>0</v>
      </c>
      <c r="N2565" s="5">
        <f t="shared" si="362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363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364">ROUND(E2566*(1/(F2566/60)),0)</f>
        <v>2</v>
      </c>
      <c r="I2566" s="7">
        <f t="shared" ref="I2566:I2597" si="365">IF(J2566=0, 0, (K2566-J2566)*1440)</f>
        <v>0</v>
      </c>
      <c r="J2566" s="11"/>
      <c r="K2566" s="11"/>
      <c r="L2566">
        <f t="shared" ref="L2566:L2597" si="366">IF(I2566&gt;0, G2566, 0)</f>
        <v>0</v>
      </c>
      <c r="M2566" s="5">
        <f t="shared" ref="M2566:M2597" si="367">IF(I2566=0,0,A2566+J2566)</f>
        <v>0</v>
      </c>
      <c r="N2566" s="5">
        <f t="shared" ref="N2566:N2597" si="368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369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364"/>
        <v>2</v>
      </c>
      <c r="I2567" s="7">
        <f t="shared" si="365"/>
        <v>0</v>
      </c>
      <c r="J2567" s="11"/>
      <c r="K2567" s="11"/>
      <c r="L2567">
        <f t="shared" si="366"/>
        <v>0</v>
      </c>
      <c r="M2567" s="5">
        <f t="shared" si="367"/>
        <v>0</v>
      </c>
      <c r="N2567" s="5">
        <f t="shared" si="368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369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364"/>
        <v>2</v>
      </c>
      <c r="I2568" s="7">
        <f t="shared" si="365"/>
        <v>0</v>
      </c>
      <c r="J2568" s="11"/>
      <c r="K2568" s="11"/>
      <c r="L2568">
        <f t="shared" si="366"/>
        <v>0</v>
      </c>
      <c r="M2568" s="5">
        <f t="shared" si="367"/>
        <v>0</v>
      </c>
      <c r="N2568" s="5">
        <f t="shared" si="368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369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364"/>
        <v>2</v>
      </c>
      <c r="I2569" s="7">
        <f t="shared" si="365"/>
        <v>0</v>
      </c>
      <c r="J2569" s="11"/>
      <c r="K2569" s="11"/>
      <c r="L2569">
        <f t="shared" si="366"/>
        <v>0</v>
      </c>
      <c r="M2569" s="5">
        <f t="shared" si="367"/>
        <v>0</v>
      </c>
      <c r="N2569" s="5">
        <f t="shared" si="368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369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364"/>
        <v>2</v>
      </c>
      <c r="I2570" s="7">
        <f t="shared" si="365"/>
        <v>0</v>
      </c>
      <c r="J2570" s="11"/>
      <c r="K2570" s="11"/>
      <c r="L2570">
        <f t="shared" si="366"/>
        <v>0</v>
      </c>
      <c r="M2570" s="5">
        <f t="shared" si="367"/>
        <v>0</v>
      </c>
      <c r="N2570" s="5">
        <f t="shared" si="368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369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364"/>
        <v>2</v>
      </c>
      <c r="I2571" s="7">
        <f t="shared" si="365"/>
        <v>0</v>
      </c>
      <c r="J2571" s="11"/>
      <c r="K2571" s="11"/>
      <c r="L2571">
        <f t="shared" si="366"/>
        <v>0</v>
      </c>
      <c r="M2571" s="5">
        <f t="shared" si="367"/>
        <v>0</v>
      </c>
      <c r="N2571" s="5">
        <f t="shared" si="368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369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364"/>
        <v>0</v>
      </c>
      <c r="I2572" s="7">
        <f t="shared" si="365"/>
        <v>9.9999999999999645</v>
      </c>
      <c r="J2572" s="11">
        <v>0.5</v>
      </c>
      <c r="K2572" s="11">
        <v>0.50694444444444442</v>
      </c>
      <c r="L2572">
        <f t="shared" si="366"/>
        <v>0</v>
      </c>
      <c r="M2572" s="5">
        <f t="shared" si="367"/>
        <v>45600.5</v>
      </c>
      <c r="N2572" s="5">
        <f t="shared" si="368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369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364"/>
        <v>0</v>
      </c>
      <c r="I2573" s="7">
        <f t="shared" si="365"/>
        <v>20.000000000000089</v>
      </c>
      <c r="J2573" s="11">
        <v>0.82638888888888884</v>
      </c>
      <c r="K2573" s="11">
        <v>0.84027777777777779</v>
      </c>
      <c r="L2573">
        <f t="shared" si="366"/>
        <v>0</v>
      </c>
      <c r="M2573" s="5">
        <f t="shared" si="367"/>
        <v>45600.826388888891</v>
      </c>
      <c r="N2573" s="5">
        <f t="shared" si="368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369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364"/>
        <v>0</v>
      </c>
      <c r="I2574" s="7">
        <f t="shared" si="365"/>
        <v>20.000000000000007</v>
      </c>
      <c r="J2574" s="11">
        <v>0.31944444444444442</v>
      </c>
      <c r="K2574" s="11">
        <v>0.33333333333333331</v>
      </c>
      <c r="L2574">
        <f t="shared" si="366"/>
        <v>0</v>
      </c>
      <c r="M2574" s="5">
        <f t="shared" si="367"/>
        <v>45600.319444444445</v>
      </c>
      <c r="N2574" s="5">
        <f t="shared" si="368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369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364"/>
        <v>16</v>
      </c>
      <c r="I2575" s="7">
        <f t="shared" si="365"/>
        <v>0</v>
      </c>
      <c r="J2575" s="11"/>
      <c r="K2575" s="11"/>
      <c r="L2575">
        <f t="shared" si="366"/>
        <v>0</v>
      </c>
      <c r="M2575" s="5">
        <f t="shared" si="367"/>
        <v>0</v>
      </c>
      <c r="N2575" s="5">
        <f t="shared" si="368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369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364"/>
        <v>12</v>
      </c>
      <c r="H2576" s="12">
        <f>F2576*(1/(G2576/60))</f>
        <v>100</v>
      </c>
      <c r="I2576" s="7">
        <f t="shared" si="365"/>
        <v>4.9999999999999822</v>
      </c>
      <c r="J2576" s="11">
        <v>0.35416666666666669</v>
      </c>
      <c r="K2576" s="11">
        <v>0.3576388888888889</v>
      </c>
      <c r="L2576">
        <f t="shared" si="366"/>
        <v>12</v>
      </c>
      <c r="M2576" s="5">
        <f t="shared" si="367"/>
        <v>45601.354166666664</v>
      </c>
      <c r="N2576" s="5">
        <f t="shared" si="368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369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364"/>
        <v>12</v>
      </c>
      <c r="I2577" s="7">
        <f t="shared" si="365"/>
        <v>0</v>
      </c>
      <c r="L2577">
        <f t="shared" si="366"/>
        <v>0</v>
      </c>
      <c r="M2577" s="5">
        <f t="shared" si="367"/>
        <v>0</v>
      </c>
      <c r="N2577" s="5">
        <f t="shared" si="368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369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364"/>
        <v>12</v>
      </c>
      <c r="I2578" s="7">
        <f t="shared" si="365"/>
        <v>0</v>
      </c>
      <c r="J2578" s="11"/>
      <c r="K2578" s="11"/>
      <c r="L2578">
        <f t="shared" si="366"/>
        <v>0</v>
      </c>
      <c r="M2578" s="5">
        <f t="shared" si="367"/>
        <v>0</v>
      </c>
      <c r="N2578" s="5">
        <f t="shared" si="368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369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364"/>
        <v>12</v>
      </c>
      <c r="I2579" s="7">
        <f t="shared" si="365"/>
        <v>0</v>
      </c>
      <c r="J2579" s="11"/>
      <c r="K2579" s="11"/>
      <c r="L2579">
        <f t="shared" si="366"/>
        <v>0</v>
      </c>
      <c r="M2579" s="5">
        <f t="shared" si="367"/>
        <v>0</v>
      </c>
      <c r="N2579" s="5">
        <f t="shared" si="368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369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364"/>
        <v>9</v>
      </c>
      <c r="I2580" s="7">
        <f t="shared" si="365"/>
        <v>0</v>
      </c>
      <c r="J2580" s="11"/>
      <c r="K2580" s="11"/>
      <c r="L2580">
        <f t="shared" si="366"/>
        <v>0</v>
      </c>
      <c r="M2580" s="5">
        <f t="shared" si="367"/>
        <v>0</v>
      </c>
      <c r="N2580" s="5">
        <f t="shared" si="368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369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364"/>
        <v>8</v>
      </c>
      <c r="I2581" s="7">
        <f t="shared" si="365"/>
        <v>0</v>
      </c>
      <c r="J2581" s="11"/>
      <c r="K2581" s="11"/>
      <c r="L2581">
        <f t="shared" si="366"/>
        <v>0</v>
      </c>
      <c r="M2581" s="5">
        <f t="shared" si="367"/>
        <v>0</v>
      </c>
      <c r="N2581" s="5">
        <f t="shared" si="368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369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364"/>
        <v>6</v>
      </c>
      <c r="I2582" s="7">
        <f t="shared" si="365"/>
        <v>0</v>
      </c>
      <c r="J2582" s="11"/>
      <c r="K2582" s="11"/>
      <c r="L2582">
        <f t="shared" si="366"/>
        <v>0</v>
      </c>
      <c r="M2582" s="5">
        <f t="shared" si="367"/>
        <v>0</v>
      </c>
      <c r="N2582" s="5">
        <f t="shared" si="368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369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364"/>
        <v>6</v>
      </c>
      <c r="I2583" s="7">
        <f t="shared" si="365"/>
        <v>0</v>
      </c>
      <c r="J2583" s="11"/>
      <c r="K2583" s="11"/>
      <c r="L2583">
        <f t="shared" si="366"/>
        <v>0</v>
      </c>
      <c r="M2583" s="5">
        <f t="shared" si="367"/>
        <v>0</v>
      </c>
      <c r="N2583" s="5">
        <f t="shared" si="368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369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364"/>
        <v>6</v>
      </c>
      <c r="I2584" s="7">
        <f t="shared" si="365"/>
        <v>0</v>
      </c>
      <c r="J2584" s="11"/>
      <c r="K2584" s="11"/>
      <c r="L2584">
        <f t="shared" si="366"/>
        <v>0</v>
      </c>
      <c r="M2584" s="5">
        <f t="shared" si="367"/>
        <v>0</v>
      </c>
      <c r="N2584" s="5">
        <f t="shared" si="368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369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364"/>
        <v>6</v>
      </c>
      <c r="I2585" s="7">
        <f t="shared" si="365"/>
        <v>0</v>
      </c>
      <c r="J2585" s="11"/>
      <c r="K2585" s="11"/>
      <c r="L2585">
        <f t="shared" si="366"/>
        <v>0</v>
      </c>
      <c r="M2585" s="5">
        <f t="shared" si="367"/>
        <v>0</v>
      </c>
      <c r="N2585" s="5">
        <f t="shared" si="368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369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364"/>
        <v>6</v>
      </c>
      <c r="I2586" s="7">
        <f t="shared" si="365"/>
        <v>0</v>
      </c>
      <c r="J2586" s="11"/>
      <c r="K2586" s="11"/>
      <c r="L2586">
        <f t="shared" si="366"/>
        <v>0</v>
      </c>
      <c r="M2586" s="5">
        <f t="shared" si="367"/>
        <v>0</v>
      </c>
      <c r="N2586" s="5">
        <f t="shared" si="368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369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364"/>
        <v>6</v>
      </c>
      <c r="I2587" s="7">
        <f t="shared" si="365"/>
        <v>0</v>
      </c>
      <c r="J2587" s="11"/>
      <c r="K2587" s="11"/>
      <c r="L2587">
        <f t="shared" si="366"/>
        <v>0</v>
      </c>
      <c r="M2587" s="5">
        <f t="shared" si="367"/>
        <v>0</v>
      </c>
      <c r="N2587" s="5">
        <f t="shared" si="368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369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364"/>
        <v>6</v>
      </c>
      <c r="I2588" s="7">
        <f t="shared" si="365"/>
        <v>4.9999999999999822</v>
      </c>
      <c r="J2588" s="11">
        <v>0.30555555555555558</v>
      </c>
      <c r="K2588" s="11">
        <v>0.30902777777777779</v>
      </c>
      <c r="L2588">
        <f t="shared" si="366"/>
        <v>6</v>
      </c>
      <c r="M2588" s="5">
        <f t="shared" si="367"/>
        <v>45601.305555555555</v>
      </c>
      <c r="N2588" s="5">
        <f t="shared" si="368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369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364"/>
        <v>5</v>
      </c>
      <c r="I2589" s="7">
        <f t="shared" si="365"/>
        <v>14.999999999999947</v>
      </c>
      <c r="J2589" s="11">
        <v>0.29166666666666669</v>
      </c>
      <c r="K2589" s="11">
        <v>0.30208333333333331</v>
      </c>
      <c r="L2589">
        <f t="shared" si="366"/>
        <v>5</v>
      </c>
      <c r="M2589" s="5">
        <f t="shared" si="367"/>
        <v>45601.291666666664</v>
      </c>
      <c r="N2589" s="5">
        <f t="shared" si="368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369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364"/>
        <v>5</v>
      </c>
      <c r="I2590" s="7">
        <f t="shared" si="365"/>
        <v>239.99999999999994</v>
      </c>
      <c r="J2590" s="11">
        <v>0.77083333333333337</v>
      </c>
      <c r="K2590" s="11">
        <v>0.9375</v>
      </c>
      <c r="L2590">
        <f t="shared" si="366"/>
        <v>5</v>
      </c>
      <c r="M2590" s="5">
        <f t="shared" si="367"/>
        <v>45601.770833333336</v>
      </c>
      <c r="N2590" s="5">
        <f t="shared" si="368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369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364"/>
        <v>5</v>
      </c>
      <c r="I2591" s="7">
        <f t="shared" si="365"/>
        <v>15.000000000000027</v>
      </c>
      <c r="J2591" s="11">
        <v>0.3125</v>
      </c>
      <c r="K2591" s="11">
        <v>0.32291666666666669</v>
      </c>
      <c r="L2591">
        <f t="shared" si="366"/>
        <v>5</v>
      </c>
      <c r="M2591" s="5">
        <f t="shared" si="367"/>
        <v>45601.3125</v>
      </c>
      <c r="N2591" s="5">
        <f t="shared" si="368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369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364"/>
        <v>5</v>
      </c>
      <c r="I2592" s="7">
        <f t="shared" si="365"/>
        <v>0</v>
      </c>
      <c r="L2592">
        <f t="shared" si="366"/>
        <v>0</v>
      </c>
      <c r="M2592" s="5">
        <f t="shared" si="367"/>
        <v>0</v>
      </c>
      <c r="N2592" s="5">
        <f t="shared" si="368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369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364"/>
        <v>4</v>
      </c>
      <c r="I2593" s="7">
        <f t="shared" si="365"/>
        <v>0</v>
      </c>
      <c r="L2593">
        <f t="shared" si="366"/>
        <v>0</v>
      </c>
      <c r="M2593" s="5">
        <f t="shared" si="367"/>
        <v>0</v>
      </c>
      <c r="N2593" s="5">
        <f t="shared" si="368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369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364"/>
        <v>4</v>
      </c>
      <c r="I2594" s="7">
        <f t="shared" si="365"/>
        <v>0</v>
      </c>
      <c r="J2594" s="11"/>
      <c r="K2594" s="11"/>
      <c r="L2594">
        <f t="shared" si="366"/>
        <v>0</v>
      </c>
      <c r="M2594" s="5">
        <f t="shared" si="367"/>
        <v>0</v>
      </c>
      <c r="N2594" s="5">
        <f t="shared" si="368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369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364"/>
        <v>4</v>
      </c>
      <c r="I2595" s="7">
        <f t="shared" si="365"/>
        <v>0</v>
      </c>
      <c r="J2595" s="11"/>
      <c r="K2595" s="11"/>
      <c r="L2595">
        <f t="shared" si="366"/>
        <v>0</v>
      </c>
      <c r="M2595" s="5">
        <f t="shared" si="367"/>
        <v>0</v>
      </c>
      <c r="N2595" s="5">
        <f t="shared" si="368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369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364"/>
        <v>4</v>
      </c>
      <c r="I2596" s="7">
        <f t="shared" si="365"/>
        <v>0</v>
      </c>
      <c r="J2596" s="11"/>
      <c r="K2596" s="11"/>
      <c r="L2596">
        <f t="shared" si="366"/>
        <v>0</v>
      </c>
      <c r="M2596" s="5">
        <f t="shared" si="367"/>
        <v>0</v>
      </c>
      <c r="N2596" s="5">
        <f t="shared" si="368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369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364"/>
        <v>4</v>
      </c>
      <c r="I2597" s="7">
        <f t="shared" si="365"/>
        <v>0</v>
      </c>
      <c r="J2597" s="11"/>
      <c r="K2597" s="11"/>
      <c r="L2597">
        <f t="shared" si="366"/>
        <v>0</v>
      </c>
      <c r="M2597" s="5">
        <f t="shared" si="367"/>
        <v>0</v>
      </c>
      <c r="N2597" s="5">
        <f t="shared" si="368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369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370">ROUND(E2598*(1/(F2598/60)),0)</f>
        <v>4</v>
      </c>
      <c r="I2598" s="7">
        <f t="shared" ref="I2598:I2618" si="371">IF(J2598=0, 0, (K2598-J2598)*1440)</f>
        <v>0</v>
      </c>
      <c r="J2598" s="11"/>
      <c r="K2598" s="11"/>
      <c r="L2598">
        <f t="shared" ref="L2598:L2618" si="372">IF(I2598&gt;0, G2598, 0)</f>
        <v>0</v>
      </c>
      <c r="M2598" s="5">
        <f t="shared" ref="M2598:M2618" si="373">IF(I2598=0,0,A2598+J2598)</f>
        <v>0</v>
      </c>
      <c r="N2598" s="5">
        <f t="shared" ref="N2598:N2618" si="374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375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370"/>
        <v>3</v>
      </c>
      <c r="I2599" s="7">
        <f t="shared" si="371"/>
        <v>0</v>
      </c>
      <c r="J2599" s="11"/>
      <c r="K2599" s="11"/>
      <c r="L2599">
        <f t="shared" si="372"/>
        <v>0</v>
      </c>
      <c r="M2599" s="5">
        <f t="shared" si="373"/>
        <v>0</v>
      </c>
      <c r="N2599" s="5">
        <f t="shared" si="374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375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370"/>
        <v>3</v>
      </c>
      <c r="I2600" s="7">
        <f t="shared" si="371"/>
        <v>0</v>
      </c>
      <c r="J2600" s="11"/>
      <c r="K2600" s="11"/>
      <c r="L2600">
        <f t="shared" si="372"/>
        <v>0</v>
      </c>
      <c r="M2600" s="5">
        <f t="shared" si="373"/>
        <v>0</v>
      </c>
      <c r="N2600" s="5">
        <f t="shared" si="374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375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370"/>
        <v>3</v>
      </c>
      <c r="I2601" s="7">
        <f t="shared" si="371"/>
        <v>90</v>
      </c>
      <c r="J2601" s="11">
        <v>0.35416666666666669</v>
      </c>
      <c r="K2601" s="11">
        <v>0.41666666666666669</v>
      </c>
      <c r="L2601">
        <f t="shared" si="372"/>
        <v>3</v>
      </c>
      <c r="M2601" s="5">
        <f t="shared" si="373"/>
        <v>45601.354166666664</v>
      </c>
      <c r="N2601" s="5">
        <f t="shared" si="374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375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370"/>
        <v>3</v>
      </c>
      <c r="I2602" s="7">
        <f t="shared" si="371"/>
        <v>90</v>
      </c>
      <c r="J2602" s="11">
        <v>0.42708333333333331</v>
      </c>
      <c r="K2602" s="11">
        <v>0.48958333333333331</v>
      </c>
      <c r="L2602">
        <f t="shared" si="372"/>
        <v>3</v>
      </c>
      <c r="M2602" s="5">
        <f t="shared" si="373"/>
        <v>45601.427083333336</v>
      </c>
      <c r="N2602" s="5">
        <f t="shared" si="374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375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370"/>
        <v>3</v>
      </c>
      <c r="I2603" s="7">
        <f t="shared" si="371"/>
        <v>90</v>
      </c>
      <c r="J2603" s="11">
        <v>0.51041666666666663</v>
      </c>
      <c r="K2603" s="11">
        <v>0.57291666666666663</v>
      </c>
      <c r="L2603">
        <f t="shared" si="372"/>
        <v>3</v>
      </c>
      <c r="M2603" s="5">
        <f t="shared" si="373"/>
        <v>45601.510416666664</v>
      </c>
      <c r="N2603" s="5">
        <f t="shared" si="374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375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370"/>
        <v>3</v>
      </c>
      <c r="I2604" s="7">
        <f t="shared" si="371"/>
        <v>90</v>
      </c>
      <c r="J2604" s="11">
        <v>0.67708333333333337</v>
      </c>
      <c r="K2604" s="11">
        <v>0.73958333333333337</v>
      </c>
      <c r="L2604">
        <f t="shared" si="372"/>
        <v>3</v>
      </c>
      <c r="M2604" s="5">
        <f t="shared" si="373"/>
        <v>45601.677083333336</v>
      </c>
      <c r="N2604" s="5">
        <f t="shared" si="374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375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370"/>
        <v>3</v>
      </c>
      <c r="I2605" s="7">
        <f t="shared" si="371"/>
        <v>90</v>
      </c>
      <c r="J2605" s="11">
        <v>0.59375</v>
      </c>
      <c r="K2605" s="11">
        <v>0.65625</v>
      </c>
      <c r="L2605">
        <f t="shared" si="372"/>
        <v>3</v>
      </c>
      <c r="M2605" s="5">
        <f t="shared" si="373"/>
        <v>45601.59375</v>
      </c>
      <c r="N2605" s="5">
        <f t="shared" si="374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375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370"/>
        <v>2</v>
      </c>
      <c r="I2606" s="7">
        <f t="shared" si="371"/>
        <v>0</v>
      </c>
      <c r="J2606" s="11"/>
      <c r="K2606" s="11"/>
      <c r="L2606">
        <f t="shared" si="372"/>
        <v>0</v>
      </c>
      <c r="M2606" s="5">
        <f t="shared" si="373"/>
        <v>0</v>
      </c>
      <c r="N2606" s="5">
        <f t="shared" si="374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375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370"/>
        <v>2</v>
      </c>
      <c r="I2607" s="7">
        <f t="shared" si="371"/>
        <v>0</v>
      </c>
      <c r="J2607" s="11"/>
      <c r="K2607" s="11"/>
      <c r="L2607">
        <f t="shared" si="372"/>
        <v>0</v>
      </c>
      <c r="M2607" s="5">
        <f t="shared" si="373"/>
        <v>0</v>
      </c>
      <c r="N2607" s="5">
        <f t="shared" si="374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375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370"/>
        <v>2</v>
      </c>
      <c r="I2608" s="7">
        <f t="shared" si="371"/>
        <v>0</v>
      </c>
      <c r="J2608" s="11"/>
      <c r="K2608" s="11"/>
      <c r="L2608">
        <f t="shared" si="372"/>
        <v>0</v>
      </c>
      <c r="M2608" s="5">
        <f t="shared" si="373"/>
        <v>0</v>
      </c>
      <c r="N2608" s="5">
        <f t="shared" si="374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375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370"/>
        <v>2</v>
      </c>
      <c r="I2609" s="7">
        <f t="shared" si="371"/>
        <v>0</v>
      </c>
      <c r="J2609" s="11"/>
      <c r="K2609" s="11"/>
      <c r="L2609">
        <f t="shared" si="372"/>
        <v>0</v>
      </c>
      <c r="M2609" s="5">
        <f t="shared" si="373"/>
        <v>0</v>
      </c>
      <c r="N2609" s="5">
        <f t="shared" si="374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375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370"/>
        <v>2</v>
      </c>
      <c r="I2610" s="7">
        <f t="shared" si="371"/>
        <v>0</v>
      </c>
      <c r="J2610" s="11"/>
      <c r="K2610" s="11"/>
      <c r="L2610">
        <f t="shared" si="372"/>
        <v>0</v>
      </c>
      <c r="M2610" s="5">
        <f t="shared" si="373"/>
        <v>0</v>
      </c>
      <c r="N2610" s="5">
        <f t="shared" si="374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375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370"/>
        <v>2</v>
      </c>
      <c r="I2611" s="7">
        <f t="shared" si="371"/>
        <v>0</v>
      </c>
      <c r="J2611" s="11"/>
      <c r="K2611" s="11"/>
      <c r="L2611">
        <f t="shared" si="372"/>
        <v>0</v>
      </c>
      <c r="M2611" s="5">
        <f t="shared" si="373"/>
        <v>0</v>
      </c>
      <c r="N2611" s="5">
        <f t="shared" si="374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375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370"/>
        <v>2</v>
      </c>
      <c r="I2612" s="7">
        <f t="shared" si="371"/>
        <v>0</v>
      </c>
      <c r="J2612" s="11"/>
      <c r="K2612" s="11"/>
      <c r="L2612">
        <f t="shared" si="372"/>
        <v>0</v>
      </c>
      <c r="M2612" s="5">
        <f t="shared" si="373"/>
        <v>0</v>
      </c>
      <c r="N2612" s="5">
        <f t="shared" si="374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375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370"/>
        <v>2</v>
      </c>
      <c r="I2613" s="7">
        <f t="shared" si="371"/>
        <v>0</v>
      </c>
      <c r="J2613" s="11"/>
      <c r="K2613" s="11"/>
      <c r="L2613">
        <f t="shared" si="372"/>
        <v>0</v>
      </c>
      <c r="M2613" s="5">
        <f t="shared" si="373"/>
        <v>0</v>
      </c>
      <c r="N2613" s="5">
        <f t="shared" si="374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375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370"/>
        <v>2</v>
      </c>
      <c r="I2614" s="7">
        <f t="shared" si="371"/>
        <v>0</v>
      </c>
      <c r="J2614" s="11"/>
      <c r="K2614" s="11"/>
      <c r="L2614">
        <f t="shared" si="372"/>
        <v>0</v>
      </c>
      <c r="M2614" s="5">
        <f t="shared" si="373"/>
        <v>0</v>
      </c>
      <c r="N2614" s="5">
        <f t="shared" si="374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375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370"/>
        <v>0</v>
      </c>
      <c r="I2615" s="7">
        <f t="shared" si="371"/>
        <v>19.999999999999929</v>
      </c>
      <c r="J2615" s="11">
        <v>0.49305555555555558</v>
      </c>
      <c r="K2615" s="11">
        <v>0.50694444444444442</v>
      </c>
      <c r="L2615">
        <f t="shared" si="372"/>
        <v>0</v>
      </c>
      <c r="M2615" s="5">
        <f t="shared" si="373"/>
        <v>45601.493055555555</v>
      </c>
      <c r="N2615" s="5">
        <f t="shared" si="374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375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370"/>
        <v>0</v>
      </c>
      <c r="I2616" s="7">
        <f t="shared" si="371"/>
        <v>0</v>
      </c>
      <c r="J2616" s="11"/>
      <c r="K2616" s="11"/>
      <c r="L2616">
        <f t="shared" si="372"/>
        <v>0</v>
      </c>
      <c r="M2616" s="5">
        <f t="shared" si="373"/>
        <v>0</v>
      </c>
      <c r="N2616" s="5">
        <f t="shared" si="374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375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370"/>
        <v>0</v>
      </c>
      <c r="I2617" s="7">
        <f t="shared" si="371"/>
        <v>5.0000000000000622</v>
      </c>
      <c r="J2617" s="11">
        <v>0.28819444444444442</v>
      </c>
      <c r="K2617" s="11">
        <v>0.29166666666666669</v>
      </c>
      <c r="L2617">
        <f t="shared" si="372"/>
        <v>0</v>
      </c>
      <c r="M2617" s="5">
        <f t="shared" si="373"/>
        <v>45601.288194444445</v>
      </c>
      <c r="N2617" s="5">
        <f t="shared" si="374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375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370"/>
        <v>2</v>
      </c>
      <c r="I2618" s="7">
        <f t="shared" si="371"/>
        <v>20.000000000000089</v>
      </c>
      <c r="J2618" s="11">
        <v>0.57638888888888884</v>
      </c>
      <c r="K2618" s="11">
        <v>0.59027777777777779</v>
      </c>
      <c r="L2618">
        <f t="shared" si="372"/>
        <v>2</v>
      </c>
      <c r="M2618" s="5">
        <f t="shared" si="373"/>
        <v>45601.576388888891</v>
      </c>
      <c r="N2618" s="5">
        <f t="shared" si="374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375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376">ROUND(E2620*(1/(F2620/60)),0)</f>
        <v>16</v>
      </c>
      <c r="I2620" s="7">
        <f t="shared" ref="I2620:I2659" si="377">IF(J2620=0, 0, (K2620-J2620)*1440)</f>
        <v>0</v>
      </c>
      <c r="J2620" s="11"/>
      <c r="K2620" s="11"/>
      <c r="L2620">
        <f t="shared" ref="L2620:L2659" si="378">IF(I2620&gt;0, G2620, 0)</f>
        <v>0</v>
      </c>
      <c r="M2620" s="5">
        <f t="shared" ref="M2620:M2659" si="379">IF(I2620=0,0,A2620+J2620)</f>
        <v>0</v>
      </c>
      <c r="N2620" s="5">
        <f t="shared" ref="N2620:N2659" si="380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381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376"/>
        <v>12</v>
      </c>
      <c r="H2621" s="12">
        <f>F2621*(1/(G2621/60))</f>
        <v>100</v>
      </c>
      <c r="I2621" s="7">
        <f t="shared" si="377"/>
        <v>9.9999999999999645</v>
      </c>
      <c r="J2621" s="11">
        <v>0.46180555555555558</v>
      </c>
      <c r="K2621" s="11">
        <v>0.46875</v>
      </c>
      <c r="L2621">
        <f t="shared" si="378"/>
        <v>12</v>
      </c>
      <c r="M2621" s="5">
        <f t="shared" si="379"/>
        <v>45604.461805555555</v>
      </c>
      <c r="N2621" s="5">
        <f t="shared" si="380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381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376"/>
        <v>12</v>
      </c>
      <c r="I2622" s="7">
        <f t="shared" si="377"/>
        <v>0</v>
      </c>
      <c r="L2622">
        <f t="shared" si="378"/>
        <v>0</v>
      </c>
      <c r="M2622" s="5">
        <f t="shared" si="379"/>
        <v>0</v>
      </c>
      <c r="N2622" s="5">
        <f t="shared" si="380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381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376"/>
        <v>12</v>
      </c>
      <c r="I2623" s="7">
        <f t="shared" si="377"/>
        <v>0</v>
      </c>
      <c r="J2623" s="11"/>
      <c r="K2623" s="11"/>
      <c r="L2623">
        <f t="shared" si="378"/>
        <v>0</v>
      </c>
      <c r="M2623" s="5">
        <f t="shared" si="379"/>
        <v>0</v>
      </c>
      <c r="N2623" s="5">
        <f t="shared" si="380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381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376"/>
        <v>12</v>
      </c>
      <c r="I2624" s="7">
        <f t="shared" si="377"/>
        <v>0</v>
      </c>
      <c r="J2624" s="11"/>
      <c r="K2624" s="11"/>
      <c r="L2624">
        <f t="shared" si="378"/>
        <v>0</v>
      </c>
      <c r="M2624" s="5">
        <f t="shared" si="379"/>
        <v>0</v>
      </c>
      <c r="N2624" s="5">
        <f t="shared" si="380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381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376"/>
        <v>9</v>
      </c>
      <c r="I2625" s="7">
        <f t="shared" si="377"/>
        <v>0</v>
      </c>
      <c r="J2625" s="11"/>
      <c r="K2625" s="11"/>
      <c r="L2625">
        <f t="shared" si="378"/>
        <v>0</v>
      </c>
      <c r="M2625" s="5">
        <f t="shared" si="379"/>
        <v>0</v>
      </c>
      <c r="N2625" s="5">
        <f t="shared" si="380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381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376"/>
        <v>8</v>
      </c>
      <c r="I2626" s="7">
        <f t="shared" si="377"/>
        <v>0</v>
      </c>
      <c r="J2626" s="11"/>
      <c r="K2626" s="11"/>
      <c r="L2626">
        <f t="shared" si="378"/>
        <v>0</v>
      </c>
      <c r="M2626" s="5">
        <f t="shared" si="379"/>
        <v>0</v>
      </c>
      <c r="N2626" s="5">
        <f t="shared" si="380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381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376"/>
        <v>6</v>
      </c>
      <c r="I2627" s="7">
        <f t="shared" si="377"/>
        <v>0</v>
      </c>
      <c r="J2627" s="11"/>
      <c r="K2627" s="11"/>
      <c r="L2627">
        <f t="shared" si="378"/>
        <v>0</v>
      </c>
      <c r="M2627" s="5">
        <f t="shared" si="379"/>
        <v>0</v>
      </c>
      <c r="N2627" s="5">
        <f t="shared" si="380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381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376"/>
        <v>6</v>
      </c>
      <c r="I2628" s="7">
        <f t="shared" si="377"/>
        <v>0</v>
      </c>
      <c r="J2628" s="11"/>
      <c r="K2628" s="11"/>
      <c r="L2628">
        <f t="shared" si="378"/>
        <v>0</v>
      </c>
      <c r="M2628" s="5">
        <f t="shared" si="379"/>
        <v>0</v>
      </c>
      <c r="N2628" s="5">
        <f t="shared" si="380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381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376"/>
        <v>6</v>
      </c>
      <c r="I2629" s="7">
        <f t="shared" si="377"/>
        <v>0</v>
      </c>
      <c r="J2629" s="11"/>
      <c r="K2629" s="11"/>
      <c r="L2629">
        <f t="shared" si="378"/>
        <v>0</v>
      </c>
      <c r="M2629" s="5">
        <f t="shared" si="379"/>
        <v>0</v>
      </c>
      <c r="N2629" s="5">
        <f t="shared" si="380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381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376"/>
        <v>6</v>
      </c>
      <c r="I2630" s="7">
        <f t="shared" si="377"/>
        <v>0</v>
      </c>
      <c r="J2630" s="11"/>
      <c r="K2630" s="11"/>
      <c r="L2630">
        <f t="shared" si="378"/>
        <v>0</v>
      </c>
      <c r="M2630" s="5">
        <f t="shared" si="379"/>
        <v>0</v>
      </c>
      <c r="N2630" s="5">
        <f t="shared" si="380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381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376"/>
        <v>6</v>
      </c>
      <c r="I2631" s="7">
        <f t="shared" si="377"/>
        <v>0</v>
      </c>
      <c r="J2631" s="11"/>
      <c r="K2631" s="11"/>
      <c r="L2631">
        <f t="shared" si="378"/>
        <v>0</v>
      </c>
      <c r="M2631" s="5">
        <f t="shared" si="379"/>
        <v>0</v>
      </c>
      <c r="N2631" s="5">
        <f t="shared" si="380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381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376"/>
        <v>6</v>
      </c>
      <c r="I2632" s="7">
        <f t="shared" si="377"/>
        <v>0</v>
      </c>
      <c r="J2632" s="11"/>
      <c r="K2632" s="11"/>
      <c r="L2632">
        <f t="shared" si="378"/>
        <v>0</v>
      </c>
      <c r="M2632" s="5">
        <f t="shared" si="379"/>
        <v>0</v>
      </c>
      <c r="N2632" s="5">
        <f t="shared" si="380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381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376"/>
        <v>5</v>
      </c>
      <c r="I2633" s="7">
        <f t="shared" si="377"/>
        <v>20.000000000000007</v>
      </c>
      <c r="J2633" s="11">
        <v>0.28472222222222221</v>
      </c>
      <c r="K2633" s="11">
        <v>0.2986111111111111</v>
      </c>
      <c r="L2633">
        <f t="shared" si="378"/>
        <v>5</v>
      </c>
      <c r="M2633" s="5">
        <f t="shared" si="379"/>
        <v>45604.284722222219</v>
      </c>
      <c r="N2633" s="5">
        <f t="shared" si="380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381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376"/>
        <v>5</v>
      </c>
      <c r="I2634" s="7">
        <f t="shared" si="377"/>
        <v>0</v>
      </c>
      <c r="J2634" s="11"/>
      <c r="K2634" s="11"/>
      <c r="L2634">
        <f t="shared" si="378"/>
        <v>0</v>
      </c>
      <c r="M2634" s="5">
        <f t="shared" si="379"/>
        <v>0</v>
      </c>
      <c r="N2634" s="5">
        <f t="shared" si="380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381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376"/>
        <v>5</v>
      </c>
      <c r="I2635" s="7">
        <f t="shared" si="377"/>
        <v>0</v>
      </c>
      <c r="J2635" s="11"/>
      <c r="K2635" s="11"/>
      <c r="L2635">
        <f t="shared" si="378"/>
        <v>0</v>
      </c>
      <c r="M2635" s="5">
        <f t="shared" si="379"/>
        <v>0</v>
      </c>
      <c r="N2635" s="5">
        <f t="shared" si="380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381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376"/>
        <v>5</v>
      </c>
      <c r="I2636" s="7">
        <f t="shared" si="377"/>
        <v>0</v>
      </c>
      <c r="L2636">
        <f t="shared" si="378"/>
        <v>0</v>
      </c>
      <c r="M2636" s="5">
        <f t="shared" si="379"/>
        <v>0</v>
      </c>
      <c r="N2636" s="5">
        <f t="shared" si="380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381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376"/>
        <v>4</v>
      </c>
      <c r="I2637" s="7">
        <f t="shared" si="377"/>
        <v>0</v>
      </c>
      <c r="L2637">
        <f t="shared" si="378"/>
        <v>0</v>
      </c>
      <c r="M2637" s="5">
        <f t="shared" si="379"/>
        <v>0</v>
      </c>
      <c r="N2637" s="5">
        <f t="shared" si="380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381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376"/>
        <v>4</v>
      </c>
      <c r="I2638" s="7">
        <f t="shared" si="377"/>
        <v>0</v>
      </c>
      <c r="J2638" s="11"/>
      <c r="K2638" s="11"/>
      <c r="L2638">
        <f t="shared" si="378"/>
        <v>0</v>
      </c>
      <c r="M2638" s="5">
        <f t="shared" si="379"/>
        <v>0</v>
      </c>
      <c r="N2638" s="5">
        <f t="shared" si="380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381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376"/>
        <v>4</v>
      </c>
      <c r="I2639" s="7">
        <f t="shared" si="377"/>
        <v>0</v>
      </c>
      <c r="J2639" s="11"/>
      <c r="K2639" s="11"/>
      <c r="L2639">
        <f t="shared" si="378"/>
        <v>0</v>
      </c>
      <c r="M2639" s="5">
        <f t="shared" si="379"/>
        <v>0</v>
      </c>
      <c r="N2639" s="5">
        <f t="shared" si="380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381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376"/>
        <v>4</v>
      </c>
      <c r="I2640" s="7">
        <f t="shared" si="377"/>
        <v>0</v>
      </c>
      <c r="J2640" s="11"/>
      <c r="K2640" s="11"/>
      <c r="L2640">
        <f t="shared" si="378"/>
        <v>0</v>
      </c>
      <c r="M2640" s="5">
        <f t="shared" si="379"/>
        <v>0</v>
      </c>
      <c r="N2640" s="5">
        <f t="shared" si="380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381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376"/>
        <v>4</v>
      </c>
      <c r="I2641" s="7">
        <f t="shared" si="377"/>
        <v>0</v>
      </c>
      <c r="J2641" s="11"/>
      <c r="K2641" s="11"/>
      <c r="L2641">
        <f t="shared" si="378"/>
        <v>0</v>
      </c>
      <c r="M2641" s="5">
        <f t="shared" si="379"/>
        <v>0</v>
      </c>
      <c r="N2641" s="5">
        <f t="shared" si="380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381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376"/>
        <v>4</v>
      </c>
      <c r="I2642" s="7">
        <f t="shared" si="377"/>
        <v>0</v>
      </c>
      <c r="J2642" s="11"/>
      <c r="K2642" s="11"/>
      <c r="L2642">
        <f t="shared" si="378"/>
        <v>0</v>
      </c>
      <c r="M2642" s="5">
        <f t="shared" si="379"/>
        <v>0</v>
      </c>
      <c r="N2642" s="5">
        <f t="shared" si="380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381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376"/>
        <v>3</v>
      </c>
      <c r="I2643" s="7">
        <f t="shared" si="377"/>
        <v>0</v>
      </c>
      <c r="J2643" s="11"/>
      <c r="K2643" s="11"/>
      <c r="L2643">
        <f t="shared" si="378"/>
        <v>0</v>
      </c>
      <c r="M2643" s="5">
        <f t="shared" si="379"/>
        <v>0</v>
      </c>
      <c r="N2643" s="5">
        <f t="shared" si="380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381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376"/>
        <v>3</v>
      </c>
      <c r="I2644" s="7">
        <f t="shared" si="377"/>
        <v>0</v>
      </c>
      <c r="J2644" s="11"/>
      <c r="K2644" s="11"/>
      <c r="L2644">
        <f t="shared" si="378"/>
        <v>0</v>
      </c>
      <c r="M2644" s="5">
        <f t="shared" si="379"/>
        <v>0</v>
      </c>
      <c r="N2644" s="5">
        <f t="shared" si="380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381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376"/>
        <v>3</v>
      </c>
      <c r="I2645" s="7">
        <f t="shared" si="377"/>
        <v>90</v>
      </c>
      <c r="J2645" s="11">
        <v>0.51041666666666663</v>
      </c>
      <c r="K2645" s="11">
        <v>0.57291666666666663</v>
      </c>
      <c r="L2645">
        <f t="shared" si="378"/>
        <v>3</v>
      </c>
      <c r="M2645" s="5">
        <f t="shared" si="379"/>
        <v>45604.510416666664</v>
      </c>
      <c r="N2645" s="5">
        <f t="shared" si="380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381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376"/>
        <v>2</v>
      </c>
      <c r="I2646" s="7">
        <f t="shared" si="377"/>
        <v>0</v>
      </c>
      <c r="J2646" s="11"/>
      <c r="K2646" s="11"/>
      <c r="L2646">
        <f t="shared" si="378"/>
        <v>0</v>
      </c>
      <c r="M2646" s="5">
        <f t="shared" si="379"/>
        <v>0</v>
      </c>
      <c r="N2646" s="5">
        <f t="shared" si="380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381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376"/>
        <v>2</v>
      </c>
      <c r="I2647" s="7">
        <f t="shared" si="377"/>
        <v>0</v>
      </c>
      <c r="J2647" s="11"/>
      <c r="K2647" s="11"/>
      <c r="L2647">
        <f t="shared" si="378"/>
        <v>0</v>
      </c>
      <c r="M2647" s="5">
        <f t="shared" si="379"/>
        <v>0</v>
      </c>
      <c r="N2647" s="5">
        <f t="shared" si="380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381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376"/>
        <v>2</v>
      </c>
      <c r="I2648" s="7">
        <f t="shared" si="377"/>
        <v>0</v>
      </c>
      <c r="J2648" s="11"/>
      <c r="K2648" s="11"/>
      <c r="L2648">
        <f t="shared" si="378"/>
        <v>0</v>
      </c>
      <c r="M2648" s="5">
        <f t="shared" si="379"/>
        <v>0</v>
      </c>
      <c r="N2648" s="5">
        <f t="shared" si="380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381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376"/>
        <v>2</v>
      </c>
      <c r="I2649" s="7">
        <f t="shared" si="377"/>
        <v>0</v>
      </c>
      <c r="J2649" s="11"/>
      <c r="K2649" s="11"/>
      <c r="L2649">
        <f t="shared" si="378"/>
        <v>0</v>
      </c>
      <c r="M2649" s="5">
        <f t="shared" si="379"/>
        <v>0</v>
      </c>
      <c r="N2649" s="5">
        <f t="shared" si="380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381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376"/>
        <v>2</v>
      </c>
      <c r="I2650" s="7">
        <f t="shared" si="377"/>
        <v>0</v>
      </c>
      <c r="J2650" s="11"/>
      <c r="K2650" s="11"/>
      <c r="L2650">
        <f t="shared" si="378"/>
        <v>0</v>
      </c>
      <c r="M2650" s="5">
        <f t="shared" si="379"/>
        <v>0</v>
      </c>
      <c r="N2650" s="5">
        <f t="shared" si="380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381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376"/>
        <v>2</v>
      </c>
      <c r="I2651" s="7">
        <f t="shared" si="377"/>
        <v>0</v>
      </c>
      <c r="J2651" s="11"/>
      <c r="K2651" s="11"/>
      <c r="L2651">
        <f t="shared" si="378"/>
        <v>0</v>
      </c>
      <c r="M2651" s="5">
        <f t="shared" si="379"/>
        <v>0</v>
      </c>
      <c r="N2651" s="5">
        <f t="shared" si="380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381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376"/>
        <v>2</v>
      </c>
      <c r="I2652" s="7">
        <f t="shared" si="377"/>
        <v>0</v>
      </c>
      <c r="J2652" s="11"/>
      <c r="K2652" s="11"/>
      <c r="L2652">
        <f t="shared" si="378"/>
        <v>0</v>
      </c>
      <c r="M2652" s="5">
        <f t="shared" si="379"/>
        <v>0</v>
      </c>
      <c r="N2652" s="5">
        <f t="shared" si="380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381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376"/>
        <v>2</v>
      </c>
      <c r="I2653" s="7">
        <f t="shared" si="377"/>
        <v>0</v>
      </c>
      <c r="J2653" s="11"/>
      <c r="K2653" s="11"/>
      <c r="L2653">
        <f t="shared" si="378"/>
        <v>0</v>
      </c>
      <c r="M2653" s="5">
        <f t="shared" si="379"/>
        <v>0</v>
      </c>
      <c r="N2653" s="5">
        <f t="shared" si="380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381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376"/>
        <v>2</v>
      </c>
      <c r="I2654" s="7">
        <f t="shared" si="377"/>
        <v>0</v>
      </c>
      <c r="J2654" s="11"/>
      <c r="K2654" s="11"/>
      <c r="L2654">
        <f t="shared" si="378"/>
        <v>0</v>
      </c>
      <c r="M2654" s="5">
        <f t="shared" si="379"/>
        <v>0</v>
      </c>
      <c r="N2654" s="5">
        <f t="shared" si="380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381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376"/>
        <v>0</v>
      </c>
      <c r="I2655" s="7">
        <f t="shared" si="377"/>
        <v>24.999999999999993</v>
      </c>
      <c r="J2655" s="11">
        <v>0.4826388888888889</v>
      </c>
      <c r="K2655" s="11">
        <v>0.5</v>
      </c>
      <c r="L2655">
        <f t="shared" si="378"/>
        <v>0</v>
      </c>
      <c r="M2655" s="5">
        <f t="shared" si="379"/>
        <v>45604.482638888891</v>
      </c>
      <c r="N2655" s="5">
        <f t="shared" si="380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381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376"/>
        <v>0</v>
      </c>
      <c r="I2656" s="7">
        <f t="shared" si="377"/>
        <v>0</v>
      </c>
      <c r="J2656" s="11"/>
      <c r="K2656" s="11"/>
      <c r="L2656">
        <f t="shared" si="378"/>
        <v>0</v>
      </c>
      <c r="M2656" s="5">
        <f t="shared" si="379"/>
        <v>0</v>
      </c>
      <c r="N2656" s="5">
        <f t="shared" si="380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381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376"/>
        <v>0</v>
      </c>
      <c r="I2657" s="7">
        <f t="shared" si="377"/>
        <v>9.9999999999999645</v>
      </c>
      <c r="J2657" s="11">
        <v>0.35416666666666669</v>
      </c>
      <c r="K2657" s="11">
        <v>0.3611111111111111</v>
      </c>
      <c r="L2657">
        <f t="shared" si="378"/>
        <v>0</v>
      </c>
      <c r="M2657" s="5">
        <f t="shared" si="379"/>
        <v>45604.354166666664</v>
      </c>
      <c r="N2657" s="5">
        <f t="shared" si="380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381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376"/>
        <v>2</v>
      </c>
      <c r="I2658" s="7">
        <f t="shared" si="377"/>
        <v>24.999999999999993</v>
      </c>
      <c r="J2658" s="11">
        <v>0.30208333333333331</v>
      </c>
      <c r="K2658" s="11">
        <v>0.31944444444444442</v>
      </c>
      <c r="L2658">
        <f t="shared" si="378"/>
        <v>2</v>
      </c>
      <c r="M2658" s="5">
        <f t="shared" si="379"/>
        <v>45604.302083333336</v>
      </c>
      <c r="N2658" s="5">
        <f t="shared" si="380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381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376"/>
        <v>2</v>
      </c>
      <c r="I2659" s="7">
        <f t="shared" si="377"/>
        <v>15.000000000000027</v>
      </c>
      <c r="J2659" s="11">
        <v>0.46875</v>
      </c>
      <c r="K2659" s="11">
        <v>0.47916666666666669</v>
      </c>
      <c r="L2659">
        <f t="shared" si="378"/>
        <v>2</v>
      </c>
      <c r="M2659" s="5">
        <f t="shared" si="379"/>
        <v>45604.46875</v>
      </c>
      <c r="N2659" s="5">
        <f t="shared" si="380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381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382">ROUND(E2662*(1/(F2662/60)),0)</f>
        <v>16</v>
      </c>
      <c r="I2662" s="7">
        <f t="shared" ref="I2662:I2701" si="383">IF(J2662=0, 0, (K2662-J2662)*1440)</f>
        <v>0</v>
      </c>
      <c r="J2662" s="11"/>
      <c r="K2662" s="11"/>
      <c r="L2662">
        <f t="shared" ref="L2662:L2701" si="384">IF(I2662&gt;0, G2662, 0)</f>
        <v>0</v>
      </c>
      <c r="M2662" s="5">
        <f t="shared" ref="M2662:M2701" si="385">IF(I2662=0,0,A2662+J2662)</f>
        <v>0</v>
      </c>
      <c r="N2662" s="5">
        <f t="shared" ref="N2662:N2701" si="386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387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382"/>
        <v>12</v>
      </c>
      <c r="H2663" s="12">
        <f>F2663*(1/(G2663/60))</f>
        <v>100</v>
      </c>
      <c r="I2663" s="7">
        <f t="shared" si="383"/>
        <v>4.9999999999999822</v>
      </c>
      <c r="J2663" s="11">
        <v>0.63194444444444442</v>
      </c>
      <c r="K2663" s="11">
        <v>0.63541666666666663</v>
      </c>
      <c r="L2663">
        <f t="shared" si="384"/>
        <v>12</v>
      </c>
      <c r="M2663" s="5">
        <f t="shared" si="385"/>
        <v>45605.631944444445</v>
      </c>
      <c r="N2663" s="5">
        <f t="shared" si="386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387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382"/>
        <v>12</v>
      </c>
      <c r="I2664" s="7">
        <f t="shared" si="383"/>
        <v>0</v>
      </c>
      <c r="L2664">
        <f t="shared" si="384"/>
        <v>0</v>
      </c>
      <c r="M2664" s="5">
        <f t="shared" si="385"/>
        <v>0</v>
      </c>
      <c r="N2664" s="5">
        <f t="shared" si="386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387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382"/>
        <v>12</v>
      </c>
      <c r="I2665" s="7">
        <f t="shared" si="383"/>
        <v>0</v>
      </c>
      <c r="J2665" s="11"/>
      <c r="K2665" s="11"/>
      <c r="L2665">
        <f t="shared" si="384"/>
        <v>0</v>
      </c>
      <c r="M2665" s="5">
        <f t="shared" si="385"/>
        <v>0</v>
      </c>
      <c r="N2665" s="5">
        <f t="shared" si="386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387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382"/>
        <v>12</v>
      </c>
      <c r="I2666" s="7">
        <f t="shared" si="383"/>
        <v>0</v>
      </c>
      <c r="J2666" s="11"/>
      <c r="K2666" s="11"/>
      <c r="L2666">
        <f t="shared" si="384"/>
        <v>0</v>
      </c>
      <c r="M2666" s="5">
        <f t="shared" si="385"/>
        <v>0</v>
      </c>
      <c r="N2666" s="5">
        <f t="shared" si="386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387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382"/>
        <v>9</v>
      </c>
      <c r="I2667" s="7">
        <f t="shared" si="383"/>
        <v>0</v>
      </c>
      <c r="J2667" s="11"/>
      <c r="K2667" s="11"/>
      <c r="L2667">
        <f t="shared" si="384"/>
        <v>0</v>
      </c>
      <c r="M2667" s="5">
        <f t="shared" si="385"/>
        <v>0</v>
      </c>
      <c r="N2667" s="5">
        <f t="shared" si="386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387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382"/>
        <v>8</v>
      </c>
      <c r="I2668" s="7">
        <f t="shared" si="383"/>
        <v>0</v>
      </c>
      <c r="J2668" s="11"/>
      <c r="K2668" s="11"/>
      <c r="L2668">
        <f t="shared" si="384"/>
        <v>0</v>
      </c>
      <c r="M2668" s="5">
        <f t="shared" si="385"/>
        <v>0</v>
      </c>
      <c r="N2668" s="5">
        <f t="shared" si="386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387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382"/>
        <v>6</v>
      </c>
      <c r="I2669" s="7">
        <f t="shared" si="383"/>
        <v>0</v>
      </c>
      <c r="J2669" s="11"/>
      <c r="K2669" s="11"/>
      <c r="L2669">
        <f t="shared" si="384"/>
        <v>0</v>
      </c>
      <c r="M2669" s="5">
        <f t="shared" si="385"/>
        <v>0</v>
      </c>
      <c r="N2669" s="5">
        <f t="shared" si="386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387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382"/>
        <v>6</v>
      </c>
      <c r="I2670" s="7">
        <f t="shared" si="383"/>
        <v>0</v>
      </c>
      <c r="J2670" s="11"/>
      <c r="K2670" s="11"/>
      <c r="L2670">
        <f t="shared" si="384"/>
        <v>0</v>
      </c>
      <c r="M2670" s="5">
        <f t="shared" si="385"/>
        <v>0</v>
      </c>
      <c r="N2670" s="5">
        <f t="shared" si="386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387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382"/>
        <v>6</v>
      </c>
      <c r="I2671" s="7">
        <f t="shared" si="383"/>
        <v>0</v>
      </c>
      <c r="J2671" s="11"/>
      <c r="K2671" s="11"/>
      <c r="L2671">
        <f t="shared" si="384"/>
        <v>0</v>
      </c>
      <c r="M2671" s="5">
        <f t="shared" si="385"/>
        <v>0</v>
      </c>
      <c r="N2671" s="5">
        <f t="shared" si="386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387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382"/>
        <v>6</v>
      </c>
      <c r="I2672" s="7">
        <f t="shared" si="383"/>
        <v>0</v>
      </c>
      <c r="J2672" s="11"/>
      <c r="K2672" s="11"/>
      <c r="L2672">
        <f t="shared" si="384"/>
        <v>0</v>
      </c>
      <c r="M2672" s="5">
        <f t="shared" si="385"/>
        <v>0</v>
      </c>
      <c r="N2672" s="5">
        <f t="shared" si="386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387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382"/>
        <v>6</v>
      </c>
      <c r="I2673" s="7">
        <f t="shared" si="383"/>
        <v>0</v>
      </c>
      <c r="J2673" s="11"/>
      <c r="K2673" s="11"/>
      <c r="L2673">
        <f t="shared" si="384"/>
        <v>0</v>
      </c>
      <c r="M2673" s="5">
        <f t="shared" si="385"/>
        <v>0</v>
      </c>
      <c r="N2673" s="5">
        <f t="shared" si="386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387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382"/>
        <v>6</v>
      </c>
      <c r="I2674" s="7">
        <f t="shared" si="383"/>
        <v>0</v>
      </c>
      <c r="J2674" s="11"/>
      <c r="K2674" s="11"/>
      <c r="L2674">
        <f t="shared" si="384"/>
        <v>0</v>
      </c>
      <c r="M2674" s="5">
        <f t="shared" si="385"/>
        <v>0</v>
      </c>
      <c r="N2674" s="5">
        <f t="shared" si="386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387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382"/>
        <v>5</v>
      </c>
      <c r="I2675" s="7">
        <f t="shared" si="383"/>
        <v>0</v>
      </c>
      <c r="J2675" s="11"/>
      <c r="K2675" s="11"/>
      <c r="L2675">
        <f t="shared" si="384"/>
        <v>0</v>
      </c>
      <c r="M2675" s="5">
        <f t="shared" si="385"/>
        <v>0</v>
      </c>
      <c r="N2675" s="5">
        <f t="shared" si="386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387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382"/>
        <v>5</v>
      </c>
      <c r="I2676" s="7">
        <f t="shared" si="383"/>
        <v>0</v>
      </c>
      <c r="J2676" s="11"/>
      <c r="K2676" s="11"/>
      <c r="L2676">
        <f t="shared" si="384"/>
        <v>0</v>
      </c>
      <c r="M2676" s="5">
        <f t="shared" si="385"/>
        <v>0</v>
      </c>
      <c r="N2676" s="5">
        <f t="shared" si="386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387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382"/>
        <v>5</v>
      </c>
      <c r="I2677" s="7">
        <f t="shared" si="383"/>
        <v>0</v>
      </c>
      <c r="J2677" s="11"/>
      <c r="K2677" s="11"/>
      <c r="L2677">
        <f t="shared" si="384"/>
        <v>0</v>
      </c>
      <c r="M2677" s="5">
        <f t="shared" si="385"/>
        <v>0</v>
      </c>
      <c r="N2677" s="5">
        <f t="shared" si="386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387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382"/>
        <v>5</v>
      </c>
      <c r="I2678" s="7">
        <f t="shared" si="383"/>
        <v>0</v>
      </c>
      <c r="L2678">
        <f t="shared" si="384"/>
        <v>0</v>
      </c>
      <c r="M2678" s="5">
        <f t="shared" si="385"/>
        <v>0</v>
      </c>
      <c r="N2678" s="5">
        <f t="shared" si="386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387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382"/>
        <v>4</v>
      </c>
      <c r="I2679" s="7">
        <f t="shared" si="383"/>
        <v>0</v>
      </c>
      <c r="L2679">
        <f t="shared" si="384"/>
        <v>0</v>
      </c>
      <c r="M2679" s="5">
        <f t="shared" si="385"/>
        <v>0</v>
      </c>
      <c r="N2679" s="5">
        <f t="shared" si="386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387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382"/>
        <v>4</v>
      </c>
      <c r="I2680" s="7">
        <f t="shared" si="383"/>
        <v>0</v>
      </c>
      <c r="J2680" s="11"/>
      <c r="K2680" s="11"/>
      <c r="L2680">
        <f t="shared" si="384"/>
        <v>0</v>
      </c>
      <c r="M2680" s="5">
        <f t="shared" si="385"/>
        <v>0</v>
      </c>
      <c r="N2680" s="5">
        <f t="shared" si="386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387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382"/>
        <v>4</v>
      </c>
      <c r="I2681" s="7">
        <f t="shared" si="383"/>
        <v>0</v>
      </c>
      <c r="J2681" s="11"/>
      <c r="K2681" s="11"/>
      <c r="L2681">
        <f t="shared" si="384"/>
        <v>0</v>
      </c>
      <c r="M2681" s="5">
        <f t="shared" si="385"/>
        <v>0</v>
      </c>
      <c r="N2681" s="5">
        <f t="shared" si="386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387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382"/>
        <v>4</v>
      </c>
      <c r="I2682" s="7">
        <f t="shared" si="383"/>
        <v>0</v>
      </c>
      <c r="J2682" s="11"/>
      <c r="K2682" s="11"/>
      <c r="L2682">
        <f t="shared" si="384"/>
        <v>0</v>
      </c>
      <c r="M2682" s="5">
        <f t="shared" si="385"/>
        <v>0</v>
      </c>
      <c r="N2682" s="5">
        <f t="shared" si="386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387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382"/>
        <v>4</v>
      </c>
      <c r="I2683" s="7">
        <f t="shared" si="383"/>
        <v>0</v>
      </c>
      <c r="J2683" s="11"/>
      <c r="K2683" s="11"/>
      <c r="L2683">
        <f t="shared" si="384"/>
        <v>0</v>
      </c>
      <c r="M2683" s="5">
        <f t="shared" si="385"/>
        <v>0</v>
      </c>
      <c r="N2683" s="5">
        <f t="shared" si="386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387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382"/>
        <v>4</v>
      </c>
      <c r="I2684" s="7">
        <f t="shared" si="383"/>
        <v>0</v>
      </c>
      <c r="J2684" s="11"/>
      <c r="K2684" s="11"/>
      <c r="L2684">
        <f t="shared" si="384"/>
        <v>0</v>
      </c>
      <c r="M2684" s="5">
        <f t="shared" si="385"/>
        <v>0</v>
      </c>
      <c r="N2684" s="5">
        <f t="shared" si="386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387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382"/>
        <v>3</v>
      </c>
      <c r="I2685" s="7">
        <f t="shared" si="383"/>
        <v>0</v>
      </c>
      <c r="J2685" s="11"/>
      <c r="K2685" s="11"/>
      <c r="L2685">
        <f t="shared" si="384"/>
        <v>0</v>
      </c>
      <c r="M2685" s="5">
        <f t="shared" si="385"/>
        <v>0</v>
      </c>
      <c r="N2685" s="5">
        <f t="shared" si="386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387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382"/>
        <v>3</v>
      </c>
      <c r="I2686" s="7">
        <f t="shared" si="383"/>
        <v>0</v>
      </c>
      <c r="J2686" s="11"/>
      <c r="K2686" s="11"/>
      <c r="L2686">
        <f t="shared" si="384"/>
        <v>0</v>
      </c>
      <c r="M2686" s="5">
        <f t="shared" si="385"/>
        <v>0</v>
      </c>
      <c r="N2686" s="5">
        <f t="shared" si="386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387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382"/>
        <v>3</v>
      </c>
      <c r="I2687" s="7">
        <f t="shared" si="383"/>
        <v>0</v>
      </c>
      <c r="J2687" s="11"/>
      <c r="K2687" s="11"/>
      <c r="L2687">
        <f t="shared" si="384"/>
        <v>0</v>
      </c>
      <c r="M2687" s="5">
        <f t="shared" si="385"/>
        <v>0</v>
      </c>
      <c r="N2687" s="5">
        <f t="shared" si="386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387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382"/>
        <v>2</v>
      </c>
      <c r="I2688" s="7">
        <f t="shared" si="383"/>
        <v>0</v>
      </c>
      <c r="J2688" s="11"/>
      <c r="K2688" s="11"/>
      <c r="L2688">
        <f t="shared" si="384"/>
        <v>0</v>
      </c>
      <c r="M2688" s="5">
        <f t="shared" si="385"/>
        <v>0</v>
      </c>
      <c r="N2688" s="5">
        <f t="shared" si="386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387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382"/>
        <v>2</v>
      </c>
      <c r="I2689" s="7">
        <f t="shared" si="383"/>
        <v>0</v>
      </c>
      <c r="J2689" s="11"/>
      <c r="K2689" s="11"/>
      <c r="L2689">
        <f t="shared" si="384"/>
        <v>0</v>
      </c>
      <c r="M2689" s="5">
        <f t="shared" si="385"/>
        <v>0</v>
      </c>
      <c r="N2689" s="5">
        <f t="shared" si="386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387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382"/>
        <v>2</v>
      </c>
      <c r="I2690" s="7">
        <f t="shared" si="383"/>
        <v>0</v>
      </c>
      <c r="J2690" s="11"/>
      <c r="K2690" s="11"/>
      <c r="L2690">
        <f t="shared" si="384"/>
        <v>0</v>
      </c>
      <c r="M2690" s="5">
        <f t="shared" si="385"/>
        <v>0</v>
      </c>
      <c r="N2690" s="5">
        <f t="shared" si="386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387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382"/>
        <v>2</v>
      </c>
      <c r="I2691" s="7">
        <f t="shared" si="383"/>
        <v>0</v>
      </c>
      <c r="J2691" s="11"/>
      <c r="K2691" s="11"/>
      <c r="L2691">
        <f t="shared" si="384"/>
        <v>0</v>
      </c>
      <c r="M2691" s="5">
        <f t="shared" si="385"/>
        <v>0</v>
      </c>
      <c r="N2691" s="5">
        <f t="shared" si="386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387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382"/>
        <v>2</v>
      </c>
      <c r="I2692" s="7">
        <f t="shared" si="383"/>
        <v>0</v>
      </c>
      <c r="J2692" s="11"/>
      <c r="K2692" s="11"/>
      <c r="L2692">
        <f t="shared" si="384"/>
        <v>0</v>
      </c>
      <c r="M2692" s="5">
        <f t="shared" si="385"/>
        <v>0</v>
      </c>
      <c r="N2692" s="5">
        <f t="shared" si="386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387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382"/>
        <v>2</v>
      </c>
      <c r="I2693" s="7">
        <f t="shared" si="383"/>
        <v>0</v>
      </c>
      <c r="J2693" s="11"/>
      <c r="K2693" s="11"/>
      <c r="L2693">
        <f t="shared" si="384"/>
        <v>0</v>
      </c>
      <c r="M2693" s="5">
        <f t="shared" si="385"/>
        <v>0</v>
      </c>
      <c r="N2693" s="5">
        <f t="shared" si="386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387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382"/>
        <v>2</v>
      </c>
      <c r="I2694" s="7">
        <f t="shared" si="383"/>
        <v>0</v>
      </c>
      <c r="J2694" s="11"/>
      <c r="K2694" s="11"/>
      <c r="L2694">
        <f t="shared" si="384"/>
        <v>0</v>
      </c>
      <c r="M2694" s="5">
        <f t="shared" si="385"/>
        <v>0</v>
      </c>
      <c r="N2694" s="5">
        <f t="shared" si="386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387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382"/>
        <v>2</v>
      </c>
      <c r="I2695" s="7">
        <f t="shared" si="383"/>
        <v>0</v>
      </c>
      <c r="J2695" s="11"/>
      <c r="K2695" s="11"/>
      <c r="L2695">
        <f t="shared" si="384"/>
        <v>0</v>
      </c>
      <c r="M2695" s="5">
        <f t="shared" si="385"/>
        <v>0</v>
      </c>
      <c r="N2695" s="5">
        <f t="shared" si="386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387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382"/>
        <v>2</v>
      </c>
      <c r="I2696" s="7">
        <f t="shared" si="383"/>
        <v>0</v>
      </c>
      <c r="J2696" s="11"/>
      <c r="K2696" s="11"/>
      <c r="L2696">
        <f t="shared" si="384"/>
        <v>0</v>
      </c>
      <c r="M2696" s="5">
        <f t="shared" si="385"/>
        <v>0</v>
      </c>
      <c r="N2696" s="5">
        <f t="shared" si="386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387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382"/>
        <v>0</v>
      </c>
      <c r="I2697" s="7">
        <f t="shared" si="383"/>
        <v>0</v>
      </c>
      <c r="J2697" s="11"/>
      <c r="K2697" s="11"/>
      <c r="L2697">
        <f t="shared" si="384"/>
        <v>0</v>
      </c>
      <c r="M2697" s="5">
        <f t="shared" si="385"/>
        <v>0</v>
      </c>
      <c r="N2697" s="5">
        <f t="shared" si="386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387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382"/>
        <v>0</v>
      </c>
      <c r="I2698" s="7">
        <f t="shared" si="383"/>
        <v>0</v>
      </c>
      <c r="J2698" s="11"/>
      <c r="K2698" s="11"/>
      <c r="L2698">
        <f t="shared" si="384"/>
        <v>0</v>
      </c>
      <c r="M2698" s="5">
        <f t="shared" si="385"/>
        <v>0</v>
      </c>
      <c r="N2698" s="5">
        <f t="shared" si="386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387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382"/>
        <v>0</v>
      </c>
      <c r="I2699" s="7">
        <f t="shared" si="383"/>
        <v>0</v>
      </c>
      <c r="J2699" s="11"/>
      <c r="K2699" s="11"/>
      <c r="L2699">
        <f t="shared" si="384"/>
        <v>0</v>
      </c>
      <c r="M2699" s="5">
        <f t="shared" si="385"/>
        <v>0</v>
      </c>
      <c r="N2699" s="5">
        <f t="shared" si="386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387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382"/>
        <v>2</v>
      </c>
      <c r="I2700" s="7">
        <f t="shared" si="383"/>
        <v>0</v>
      </c>
      <c r="J2700" s="11"/>
      <c r="K2700" s="11"/>
      <c r="L2700">
        <f t="shared" si="384"/>
        <v>0</v>
      </c>
      <c r="M2700" s="5">
        <f t="shared" si="385"/>
        <v>0</v>
      </c>
      <c r="N2700" s="5">
        <f t="shared" si="386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387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382"/>
        <v>2</v>
      </c>
      <c r="I2701" s="7">
        <f t="shared" si="383"/>
        <v>0</v>
      </c>
      <c r="J2701" s="11"/>
      <c r="K2701" s="11"/>
      <c r="L2701">
        <f t="shared" si="384"/>
        <v>0</v>
      </c>
      <c r="M2701" s="5">
        <f t="shared" si="385"/>
        <v>0</v>
      </c>
      <c r="N2701" s="5">
        <f t="shared" si="386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387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388">ROUND(E2704*(1/(F2704/60)),0)</f>
        <v>16</v>
      </c>
      <c r="I2704" s="7">
        <f t="shared" ref="I2704:I2735" si="389">IF(J2704=0, 0, (K2704-J2704)*1440)</f>
        <v>0</v>
      </c>
      <c r="J2704" s="11"/>
      <c r="K2704" s="11"/>
      <c r="L2704">
        <f t="shared" ref="L2704:L2735" si="390">IF(I2704&gt;0, G2704, 0)</f>
        <v>0</v>
      </c>
      <c r="M2704" s="5">
        <f t="shared" ref="M2704:M2735" si="391">IF(I2704=0,0,A2704+J2704)</f>
        <v>0</v>
      </c>
      <c r="N2704" s="5">
        <f t="shared" ref="N2704:N2735" si="392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393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388"/>
        <v>12</v>
      </c>
      <c r="H2705" s="12">
        <f>F2705*(1/(G2705/60))</f>
        <v>100</v>
      </c>
      <c r="I2705" s="7">
        <f t="shared" si="389"/>
        <v>9.9999999999999645</v>
      </c>
      <c r="J2705" s="11">
        <v>0.73958333333333337</v>
      </c>
      <c r="K2705" s="11">
        <v>0.74652777777777779</v>
      </c>
      <c r="L2705">
        <f t="shared" si="390"/>
        <v>12</v>
      </c>
      <c r="M2705" s="5">
        <f t="shared" si="391"/>
        <v>45606.739583333336</v>
      </c>
      <c r="N2705" s="5">
        <f t="shared" si="392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393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388"/>
        <v>12</v>
      </c>
      <c r="I2706" s="7">
        <f t="shared" si="389"/>
        <v>0</v>
      </c>
      <c r="L2706">
        <f t="shared" si="390"/>
        <v>0</v>
      </c>
      <c r="M2706" s="5">
        <f t="shared" si="391"/>
        <v>0</v>
      </c>
      <c r="N2706" s="5">
        <f t="shared" si="392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393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388"/>
        <v>12</v>
      </c>
      <c r="I2707" s="7">
        <f t="shared" si="389"/>
        <v>0</v>
      </c>
      <c r="J2707" s="11"/>
      <c r="K2707" s="11"/>
      <c r="L2707">
        <f t="shared" si="390"/>
        <v>0</v>
      </c>
      <c r="M2707" s="5">
        <f t="shared" si="391"/>
        <v>0</v>
      </c>
      <c r="N2707" s="5">
        <f t="shared" si="392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393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388"/>
        <v>12</v>
      </c>
      <c r="I2708" s="7">
        <f t="shared" si="389"/>
        <v>0</v>
      </c>
      <c r="J2708" s="11"/>
      <c r="K2708" s="11"/>
      <c r="L2708">
        <f t="shared" si="390"/>
        <v>0</v>
      </c>
      <c r="M2708" s="5">
        <f t="shared" si="391"/>
        <v>0</v>
      </c>
      <c r="N2708" s="5">
        <f t="shared" si="392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393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388"/>
        <v>9</v>
      </c>
      <c r="I2709" s="7">
        <f t="shared" si="389"/>
        <v>0</v>
      </c>
      <c r="J2709" s="11"/>
      <c r="K2709" s="11"/>
      <c r="L2709">
        <f t="shared" si="390"/>
        <v>0</v>
      </c>
      <c r="M2709" s="5">
        <f t="shared" si="391"/>
        <v>0</v>
      </c>
      <c r="N2709" s="5">
        <f t="shared" si="392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393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388"/>
        <v>8</v>
      </c>
      <c r="I2710" s="7">
        <f t="shared" si="389"/>
        <v>0</v>
      </c>
      <c r="J2710" s="11"/>
      <c r="K2710" s="11"/>
      <c r="L2710">
        <f t="shared" si="390"/>
        <v>0</v>
      </c>
      <c r="M2710" s="5">
        <f t="shared" si="391"/>
        <v>0</v>
      </c>
      <c r="N2710" s="5">
        <f t="shared" si="392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393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388"/>
        <v>6</v>
      </c>
      <c r="I2711" s="7">
        <f t="shared" si="389"/>
        <v>0</v>
      </c>
      <c r="J2711" s="11"/>
      <c r="K2711" s="11"/>
      <c r="L2711">
        <f t="shared" si="390"/>
        <v>0</v>
      </c>
      <c r="M2711" s="5">
        <f t="shared" si="391"/>
        <v>0</v>
      </c>
      <c r="N2711" s="5">
        <f t="shared" si="392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393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388"/>
        <v>6</v>
      </c>
      <c r="I2712" s="7">
        <f t="shared" si="389"/>
        <v>0</v>
      </c>
      <c r="J2712" s="11"/>
      <c r="K2712" s="11"/>
      <c r="L2712">
        <f t="shared" si="390"/>
        <v>0</v>
      </c>
      <c r="M2712" s="5">
        <f t="shared" si="391"/>
        <v>0</v>
      </c>
      <c r="N2712" s="5">
        <f t="shared" si="392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393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388"/>
        <v>6</v>
      </c>
      <c r="I2713" s="7">
        <f t="shared" si="389"/>
        <v>0</v>
      </c>
      <c r="J2713" s="11"/>
      <c r="K2713" s="11"/>
      <c r="L2713">
        <f t="shared" si="390"/>
        <v>0</v>
      </c>
      <c r="M2713" s="5">
        <f t="shared" si="391"/>
        <v>0</v>
      </c>
      <c r="N2713" s="5">
        <f t="shared" si="392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393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388"/>
        <v>6</v>
      </c>
      <c r="I2714" s="7">
        <f t="shared" si="389"/>
        <v>0</v>
      </c>
      <c r="J2714" s="11"/>
      <c r="K2714" s="11"/>
      <c r="L2714">
        <f t="shared" si="390"/>
        <v>0</v>
      </c>
      <c r="M2714" s="5">
        <f t="shared" si="391"/>
        <v>0</v>
      </c>
      <c r="N2714" s="5">
        <f t="shared" si="392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393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388"/>
        <v>6</v>
      </c>
      <c r="I2715" s="7">
        <f t="shared" si="389"/>
        <v>0</v>
      </c>
      <c r="J2715" s="11"/>
      <c r="K2715" s="11"/>
      <c r="L2715">
        <f t="shared" si="390"/>
        <v>0</v>
      </c>
      <c r="M2715" s="5">
        <f t="shared" si="391"/>
        <v>0</v>
      </c>
      <c r="N2715" s="5">
        <f t="shared" si="392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393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388"/>
        <v>6</v>
      </c>
      <c r="I2716" s="7">
        <f t="shared" si="389"/>
        <v>0</v>
      </c>
      <c r="J2716" s="11"/>
      <c r="K2716" s="11"/>
      <c r="L2716">
        <f t="shared" si="390"/>
        <v>0</v>
      </c>
      <c r="M2716" s="5">
        <f t="shared" si="391"/>
        <v>0</v>
      </c>
      <c r="N2716" s="5">
        <f t="shared" si="392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393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388"/>
        <v>5</v>
      </c>
      <c r="I2717" s="7">
        <f t="shared" si="389"/>
        <v>-510</v>
      </c>
      <c r="J2717" s="11">
        <v>0.35416666666666669</v>
      </c>
      <c r="K2717" s="11"/>
      <c r="L2717">
        <f t="shared" si="390"/>
        <v>0</v>
      </c>
      <c r="M2717" s="5">
        <f t="shared" si="391"/>
        <v>45606.354166666664</v>
      </c>
      <c r="N2717" s="5">
        <f t="shared" si="392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393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388"/>
        <v>5</v>
      </c>
      <c r="I2718" s="7">
        <f t="shared" si="389"/>
        <v>0</v>
      </c>
      <c r="J2718" s="11"/>
      <c r="K2718" s="11"/>
      <c r="L2718">
        <f t="shared" si="390"/>
        <v>0</v>
      </c>
      <c r="M2718" s="5">
        <f t="shared" si="391"/>
        <v>0</v>
      </c>
      <c r="N2718" s="5">
        <f t="shared" si="392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393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388"/>
        <v>5</v>
      </c>
      <c r="I2719" s="7">
        <f t="shared" si="389"/>
        <v>14.999999999999947</v>
      </c>
      <c r="J2719" s="11">
        <v>0.54861111111111116</v>
      </c>
      <c r="K2719" s="11">
        <v>0.55902777777777779</v>
      </c>
      <c r="L2719">
        <f t="shared" si="390"/>
        <v>5</v>
      </c>
      <c r="M2719" s="5">
        <f t="shared" si="391"/>
        <v>45606.548611111109</v>
      </c>
      <c r="N2719" s="5">
        <f t="shared" si="392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393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388"/>
        <v>5</v>
      </c>
      <c r="I2720" s="7">
        <f t="shared" si="389"/>
        <v>0</v>
      </c>
      <c r="L2720">
        <f t="shared" si="390"/>
        <v>0</v>
      </c>
      <c r="M2720" s="5">
        <f t="shared" si="391"/>
        <v>0</v>
      </c>
      <c r="N2720" s="5">
        <f t="shared" si="392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393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388"/>
        <v>4</v>
      </c>
      <c r="I2721" s="7">
        <f t="shared" si="389"/>
        <v>0</v>
      </c>
      <c r="L2721">
        <f t="shared" si="390"/>
        <v>0</v>
      </c>
      <c r="M2721" s="5">
        <f t="shared" si="391"/>
        <v>0</v>
      </c>
      <c r="N2721" s="5">
        <f t="shared" si="392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393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388"/>
        <v>4</v>
      </c>
      <c r="I2722" s="7">
        <f t="shared" si="389"/>
        <v>0</v>
      </c>
      <c r="J2722" s="11"/>
      <c r="K2722" s="11"/>
      <c r="L2722">
        <f t="shared" si="390"/>
        <v>0</v>
      </c>
      <c r="M2722" s="5">
        <f t="shared" si="391"/>
        <v>0</v>
      </c>
      <c r="N2722" s="5">
        <f t="shared" si="392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393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388"/>
        <v>4</v>
      </c>
      <c r="I2723" s="7">
        <f t="shared" si="389"/>
        <v>0</v>
      </c>
      <c r="J2723" s="11"/>
      <c r="K2723" s="11"/>
      <c r="L2723">
        <f t="shared" si="390"/>
        <v>0</v>
      </c>
      <c r="M2723" s="5">
        <f t="shared" si="391"/>
        <v>0</v>
      </c>
      <c r="N2723" s="5">
        <f t="shared" si="392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393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388"/>
        <v>4</v>
      </c>
      <c r="I2724" s="7">
        <f t="shared" si="389"/>
        <v>0</v>
      </c>
      <c r="J2724" s="11"/>
      <c r="K2724" s="11"/>
      <c r="L2724">
        <f t="shared" si="390"/>
        <v>0</v>
      </c>
      <c r="M2724" s="5">
        <f t="shared" si="391"/>
        <v>0</v>
      </c>
      <c r="N2724" s="5">
        <f t="shared" si="392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393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388"/>
        <v>4</v>
      </c>
      <c r="I2725" s="7">
        <f t="shared" si="389"/>
        <v>0</v>
      </c>
      <c r="J2725" s="11"/>
      <c r="K2725" s="11"/>
      <c r="L2725">
        <f t="shared" si="390"/>
        <v>0</v>
      </c>
      <c r="M2725" s="5">
        <f t="shared" si="391"/>
        <v>0</v>
      </c>
      <c r="N2725" s="5">
        <f t="shared" si="392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393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388"/>
        <v>4</v>
      </c>
      <c r="I2726" s="7">
        <f t="shared" si="389"/>
        <v>0</v>
      </c>
      <c r="J2726" s="11"/>
      <c r="K2726" s="11"/>
      <c r="L2726">
        <f t="shared" si="390"/>
        <v>0</v>
      </c>
      <c r="M2726" s="5">
        <f t="shared" si="391"/>
        <v>0</v>
      </c>
      <c r="N2726" s="5">
        <f t="shared" si="392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393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388"/>
        <v>3</v>
      </c>
      <c r="I2727" s="7">
        <f t="shared" si="389"/>
        <v>0</v>
      </c>
      <c r="J2727" s="11"/>
      <c r="K2727" s="11"/>
      <c r="L2727">
        <f t="shared" si="390"/>
        <v>0</v>
      </c>
      <c r="M2727" s="5">
        <f t="shared" si="391"/>
        <v>0</v>
      </c>
      <c r="N2727" s="5">
        <f t="shared" si="392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393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388"/>
        <v>3</v>
      </c>
      <c r="I2728" s="7">
        <f t="shared" si="389"/>
        <v>0</v>
      </c>
      <c r="J2728" s="11"/>
      <c r="K2728" s="11"/>
      <c r="L2728">
        <f t="shared" si="390"/>
        <v>0</v>
      </c>
      <c r="M2728" s="5">
        <f t="shared" si="391"/>
        <v>0</v>
      </c>
      <c r="N2728" s="5">
        <f t="shared" si="392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393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388"/>
        <v>2</v>
      </c>
      <c r="I2729" s="7">
        <f t="shared" si="389"/>
        <v>0</v>
      </c>
      <c r="J2729" s="11"/>
      <c r="K2729" s="11"/>
      <c r="L2729">
        <f t="shared" si="390"/>
        <v>0</v>
      </c>
      <c r="M2729" s="5">
        <f t="shared" si="391"/>
        <v>0</v>
      </c>
      <c r="N2729" s="5">
        <f t="shared" si="392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393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388"/>
        <v>2</v>
      </c>
      <c r="I2730" s="7">
        <f t="shared" si="389"/>
        <v>0</v>
      </c>
      <c r="J2730" s="11"/>
      <c r="K2730" s="11"/>
      <c r="L2730">
        <f t="shared" si="390"/>
        <v>0</v>
      </c>
      <c r="M2730" s="5">
        <f t="shared" si="391"/>
        <v>0</v>
      </c>
      <c r="N2730" s="5">
        <f t="shared" si="392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393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388"/>
        <v>2</v>
      </c>
      <c r="I2731" s="7">
        <f t="shared" si="389"/>
        <v>0</v>
      </c>
      <c r="J2731" s="11"/>
      <c r="K2731" s="11"/>
      <c r="L2731">
        <f t="shared" si="390"/>
        <v>0</v>
      </c>
      <c r="M2731" s="5">
        <f t="shared" si="391"/>
        <v>0</v>
      </c>
      <c r="N2731" s="5">
        <f t="shared" si="392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393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388"/>
        <v>2</v>
      </c>
      <c r="I2732" s="7">
        <f t="shared" si="389"/>
        <v>0</v>
      </c>
      <c r="J2732" s="11"/>
      <c r="K2732" s="11"/>
      <c r="L2732">
        <f t="shared" si="390"/>
        <v>0</v>
      </c>
      <c r="M2732" s="5">
        <f t="shared" si="391"/>
        <v>0</v>
      </c>
      <c r="N2732" s="5">
        <f t="shared" si="392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393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388"/>
        <v>2</v>
      </c>
      <c r="I2733" s="7">
        <f t="shared" si="389"/>
        <v>0</v>
      </c>
      <c r="J2733" s="11"/>
      <c r="K2733" s="11"/>
      <c r="L2733">
        <f t="shared" si="390"/>
        <v>0</v>
      </c>
      <c r="M2733" s="5">
        <f t="shared" si="391"/>
        <v>0</v>
      </c>
      <c r="N2733" s="5">
        <f t="shared" si="392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393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388"/>
        <v>2</v>
      </c>
      <c r="I2734" s="7">
        <f t="shared" si="389"/>
        <v>0</v>
      </c>
      <c r="J2734" s="11"/>
      <c r="K2734" s="11"/>
      <c r="L2734">
        <f t="shared" si="390"/>
        <v>0</v>
      </c>
      <c r="M2734" s="5">
        <f t="shared" si="391"/>
        <v>0</v>
      </c>
      <c r="N2734" s="5">
        <f t="shared" si="392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393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388"/>
        <v>2</v>
      </c>
      <c r="I2735" s="7">
        <f t="shared" si="389"/>
        <v>0</v>
      </c>
      <c r="J2735" s="11"/>
      <c r="K2735" s="11"/>
      <c r="L2735">
        <f t="shared" si="390"/>
        <v>0</v>
      </c>
      <c r="M2735" s="5">
        <f t="shared" si="391"/>
        <v>0</v>
      </c>
      <c r="N2735" s="5">
        <f t="shared" si="392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393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394">ROUND(E2736*(1/(F2736/60)),0)</f>
        <v>2</v>
      </c>
      <c r="I2736" s="7">
        <f t="shared" ref="I2736:I2767" si="395">IF(J2736=0, 0, (K2736-J2736)*1440)</f>
        <v>0</v>
      </c>
      <c r="J2736" s="11"/>
      <c r="K2736" s="11"/>
      <c r="L2736">
        <f t="shared" ref="L2736:L2767" si="396">IF(I2736&gt;0, G2736, 0)</f>
        <v>0</v>
      </c>
      <c r="M2736" s="5">
        <f t="shared" ref="M2736:M2767" si="397">IF(I2736=0,0,A2736+J2736)</f>
        <v>0</v>
      </c>
      <c r="N2736" s="5">
        <f t="shared" ref="N2736:N2767" si="398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399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394"/>
        <v>2</v>
      </c>
      <c r="I2737" s="7">
        <f t="shared" si="395"/>
        <v>0</v>
      </c>
      <c r="J2737" s="11"/>
      <c r="K2737" s="11"/>
      <c r="L2737">
        <f t="shared" si="396"/>
        <v>0</v>
      </c>
      <c r="M2737" s="5">
        <f t="shared" si="397"/>
        <v>0</v>
      </c>
      <c r="N2737" s="5">
        <f t="shared" si="398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399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394"/>
        <v>0</v>
      </c>
      <c r="I2738" s="7">
        <f t="shared" si="395"/>
        <v>14.999999999999947</v>
      </c>
      <c r="J2738" s="11">
        <v>0.55902777777777779</v>
      </c>
      <c r="K2738" s="11">
        <v>0.56944444444444442</v>
      </c>
      <c r="L2738">
        <f t="shared" si="396"/>
        <v>0</v>
      </c>
      <c r="M2738" s="5">
        <f t="shared" si="397"/>
        <v>45606.559027777781</v>
      </c>
      <c r="N2738" s="5">
        <f t="shared" si="398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399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394"/>
        <v>0</v>
      </c>
      <c r="I2739" s="7">
        <f t="shared" si="395"/>
        <v>0</v>
      </c>
      <c r="J2739" s="11"/>
      <c r="K2739" s="11"/>
      <c r="L2739">
        <f t="shared" si="396"/>
        <v>0</v>
      </c>
      <c r="M2739" s="5">
        <f t="shared" si="397"/>
        <v>0</v>
      </c>
      <c r="N2739" s="5">
        <f t="shared" si="398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399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394"/>
        <v>0</v>
      </c>
      <c r="I2740" s="7">
        <f t="shared" si="395"/>
        <v>15.000000000000027</v>
      </c>
      <c r="J2740" s="11">
        <v>0.375</v>
      </c>
      <c r="K2740" s="11">
        <v>0.38541666666666669</v>
      </c>
      <c r="L2740">
        <f t="shared" si="396"/>
        <v>0</v>
      </c>
      <c r="M2740" s="5">
        <f t="shared" si="397"/>
        <v>45606.375</v>
      </c>
      <c r="N2740" s="5">
        <f t="shared" si="398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399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394"/>
        <v>16</v>
      </c>
      <c r="I2741" s="7">
        <f t="shared" si="395"/>
        <v>0</v>
      </c>
      <c r="J2741" s="11"/>
      <c r="K2741" s="11"/>
      <c r="L2741">
        <f t="shared" si="396"/>
        <v>0</v>
      </c>
      <c r="M2741" s="5">
        <f t="shared" si="397"/>
        <v>0</v>
      </c>
      <c r="N2741" s="5">
        <f t="shared" si="398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399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394"/>
        <v>12</v>
      </c>
      <c r="H2742" s="12">
        <f>F2742*(1/(G2742/60))</f>
        <v>100</v>
      </c>
      <c r="I2742" s="7">
        <f t="shared" si="395"/>
        <v>4.9999999999999822</v>
      </c>
      <c r="J2742" s="11">
        <v>0.5</v>
      </c>
      <c r="K2742" s="11">
        <v>0.50347222222222221</v>
      </c>
      <c r="L2742">
        <f t="shared" si="396"/>
        <v>12</v>
      </c>
      <c r="M2742" s="5">
        <f t="shared" si="397"/>
        <v>45607.5</v>
      </c>
      <c r="N2742" s="5">
        <f t="shared" si="398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399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394"/>
        <v>12</v>
      </c>
      <c r="I2743" s="7">
        <f t="shared" si="395"/>
        <v>0</v>
      </c>
      <c r="L2743">
        <f t="shared" si="396"/>
        <v>0</v>
      </c>
      <c r="M2743" s="5">
        <f t="shared" si="397"/>
        <v>0</v>
      </c>
      <c r="N2743" s="5">
        <f t="shared" si="398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399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394"/>
        <v>12</v>
      </c>
      <c r="I2744" s="7">
        <f t="shared" si="395"/>
        <v>0</v>
      </c>
      <c r="J2744" s="11"/>
      <c r="K2744" s="11"/>
      <c r="L2744">
        <f t="shared" si="396"/>
        <v>0</v>
      </c>
      <c r="M2744" s="5">
        <f t="shared" si="397"/>
        <v>0</v>
      </c>
      <c r="N2744" s="5">
        <f t="shared" si="398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399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394"/>
        <v>12</v>
      </c>
      <c r="I2745" s="7">
        <f t="shared" si="395"/>
        <v>0</v>
      </c>
      <c r="J2745" s="11"/>
      <c r="K2745" s="11"/>
      <c r="L2745">
        <f t="shared" si="396"/>
        <v>0</v>
      </c>
      <c r="M2745" s="5">
        <f t="shared" si="397"/>
        <v>0</v>
      </c>
      <c r="N2745" s="5">
        <f t="shared" si="398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399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394"/>
        <v>10</v>
      </c>
      <c r="I2746" s="7">
        <f t="shared" si="395"/>
        <v>10.000000000000124</v>
      </c>
      <c r="J2746" s="11">
        <v>0.51041666666666663</v>
      </c>
      <c r="K2746" s="11">
        <v>0.51736111111111116</v>
      </c>
      <c r="L2746">
        <f t="shared" si="396"/>
        <v>10</v>
      </c>
      <c r="M2746" s="5">
        <f t="shared" si="397"/>
        <v>45607.510416666664</v>
      </c>
      <c r="N2746" s="5">
        <f t="shared" si="398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399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394"/>
        <v>8</v>
      </c>
      <c r="I2747" s="7">
        <f t="shared" si="395"/>
        <v>25.000000000000071</v>
      </c>
      <c r="J2747" s="11">
        <v>0.60069444444444442</v>
      </c>
      <c r="K2747" s="11">
        <v>0.61805555555555558</v>
      </c>
      <c r="L2747">
        <f t="shared" si="396"/>
        <v>8</v>
      </c>
      <c r="M2747" s="5">
        <f t="shared" si="397"/>
        <v>45607.600694444445</v>
      </c>
      <c r="N2747" s="5">
        <f t="shared" si="398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399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394"/>
        <v>9</v>
      </c>
      <c r="I2748" s="7">
        <f t="shared" si="395"/>
        <v>0</v>
      </c>
      <c r="J2748" s="11"/>
      <c r="K2748" s="11"/>
      <c r="L2748">
        <f t="shared" si="396"/>
        <v>0</v>
      </c>
      <c r="M2748" s="5">
        <f t="shared" si="397"/>
        <v>0</v>
      </c>
      <c r="N2748" s="5">
        <f t="shared" si="398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399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394"/>
        <v>8</v>
      </c>
      <c r="I2749" s="7">
        <f t="shared" si="395"/>
        <v>0</v>
      </c>
      <c r="J2749" s="11"/>
      <c r="K2749" s="11"/>
      <c r="L2749">
        <f t="shared" si="396"/>
        <v>0</v>
      </c>
      <c r="M2749" s="5">
        <f t="shared" si="397"/>
        <v>0</v>
      </c>
      <c r="N2749" s="5">
        <f t="shared" si="398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399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394"/>
        <v>6</v>
      </c>
      <c r="I2750" s="7">
        <f t="shared" si="395"/>
        <v>0</v>
      </c>
      <c r="J2750" s="11"/>
      <c r="K2750" s="11"/>
      <c r="L2750">
        <f t="shared" si="396"/>
        <v>0</v>
      </c>
      <c r="M2750" s="5">
        <f t="shared" si="397"/>
        <v>0</v>
      </c>
      <c r="N2750" s="5">
        <f t="shared" si="398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399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394"/>
        <v>6</v>
      </c>
      <c r="I2751" s="7">
        <f t="shared" si="395"/>
        <v>0</v>
      </c>
      <c r="J2751" s="11"/>
      <c r="K2751" s="11"/>
      <c r="L2751">
        <f t="shared" si="396"/>
        <v>0</v>
      </c>
      <c r="M2751" s="5">
        <f t="shared" si="397"/>
        <v>0</v>
      </c>
      <c r="N2751" s="5">
        <f t="shared" si="398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399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394"/>
        <v>6</v>
      </c>
      <c r="I2752" s="7">
        <f t="shared" si="395"/>
        <v>0</v>
      </c>
      <c r="J2752" s="11"/>
      <c r="K2752" s="11"/>
      <c r="L2752">
        <f t="shared" si="396"/>
        <v>0</v>
      </c>
      <c r="M2752" s="5">
        <f t="shared" si="397"/>
        <v>0</v>
      </c>
      <c r="N2752" s="5">
        <f t="shared" si="398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399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394"/>
        <v>6</v>
      </c>
      <c r="I2753" s="7">
        <f t="shared" si="395"/>
        <v>119.99999999999989</v>
      </c>
      <c r="J2753" s="11">
        <v>0.86111111111111116</v>
      </c>
      <c r="K2753" s="11">
        <v>0.94444444444444442</v>
      </c>
      <c r="L2753">
        <f t="shared" si="396"/>
        <v>6</v>
      </c>
      <c r="M2753" s="5">
        <f t="shared" si="397"/>
        <v>45607.861111111109</v>
      </c>
      <c r="N2753" s="5">
        <f t="shared" si="398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399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394"/>
        <v>6</v>
      </c>
      <c r="I2754" s="7">
        <f t="shared" si="395"/>
        <v>0</v>
      </c>
      <c r="J2754" s="11"/>
      <c r="K2754" s="11"/>
      <c r="L2754">
        <f t="shared" si="396"/>
        <v>0</v>
      </c>
      <c r="M2754" s="5">
        <f t="shared" si="397"/>
        <v>0</v>
      </c>
      <c r="N2754" s="5">
        <f t="shared" si="398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399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394"/>
        <v>6</v>
      </c>
      <c r="I2755" s="7">
        <f t="shared" si="395"/>
        <v>0</v>
      </c>
      <c r="J2755" s="11"/>
      <c r="K2755" s="11"/>
      <c r="L2755">
        <f t="shared" si="396"/>
        <v>0</v>
      </c>
      <c r="M2755" s="5">
        <f t="shared" si="397"/>
        <v>0</v>
      </c>
      <c r="N2755" s="5">
        <f t="shared" si="398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399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394"/>
        <v>5</v>
      </c>
      <c r="I2756" s="7">
        <f t="shared" si="395"/>
        <v>20.000000000000007</v>
      </c>
      <c r="J2756" s="11">
        <v>0.34722222222222221</v>
      </c>
      <c r="K2756" s="11">
        <v>0.3611111111111111</v>
      </c>
      <c r="L2756">
        <f t="shared" si="396"/>
        <v>5</v>
      </c>
      <c r="M2756" s="5">
        <f t="shared" si="397"/>
        <v>45607.347222222219</v>
      </c>
      <c r="N2756" s="5">
        <f t="shared" si="398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399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394"/>
        <v>5</v>
      </c>
      <c r="I2757" s="7">
        <f t="shared" si="395"/>
        <v>65.000000000000014</v>
      </c>
      <c r="J2757" s="11">
        <v>6.9444444444444441E-3</v>
      </c>
      <c r="K2757" s="11">
        <v>5.2083333333333336E-2</v>
      </c>
      <c r="L2757">
        <f t="shared" si="396"/>
        <v>5</v>
      </c>
      <c r="M2757" s="5">
        <f t="shared" si="397"/>
        <v>45607.006944444445</v>
      </c>
      <c r="N2757" s="5">
        <f t="shared" si="398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399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394"/>
        <v>5</v>
      </c>
      <c r="I2758" s="7">
        <f t="shared" si="395"/>
        <v>0</v>
      </c>
      <c r="J2758" s="11"/>
      <c r="K2758" s="11"/>
      <c r="L2758">
        <f t="shared" si="396"/>
        <v>0</v>
      </c>
      <c r="M2758" s="5">
        <f t="shared" si="397"/>
        <v>0</v>
      </c>
      <c r="N2758" s="5">
        <f t="shared" si="398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399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394"/>
        <v>5</v>
      </c>
      <c r="I2759" s="7">
        <f t="shared" si="395"/>
        <v>0</v>
      </c>
      <c r="L2759">
        <f t="shared" si="396"/>
        <v>0</v>
      </c>
      <c r="M2759" s="5">
        <f t="shared" si="397"/>
        <v>0</v>
      </c>
      <c r="N2759" s="5">
        <f t="shared" si="398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399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394"/>
        <v>4</v>
      </c>
      <c r="I2760" s="7">
        <f t="shared" si="395"/>
        <v>0</v>
      </c>
      <c r="L2760">
        <f t="shared" si="396"/>
        <v>0</v>
      </c>
      <c r="M2760" s="5">
        <f t="shared" si="397"/>
        <v>0</v>
      </c>
      <c r="N2760" s="5">
        <f t="shared" si="398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399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394"/>
        <v>4</v>
      </c>
      <c r="I2761" s="7">
        <f t="shared" si="395"/>
        <v>19.999999999999929</v>
      </c>
      <c r="J2761" s="11">
        <v>0.51736111111111116</v>
      </c>
      <c r="K2761" s="11">
        <v>0.53125</v>
      </c>
      <c r="L2761">
        <f t="shared" si="396"/>
        <v>4</v>
      </c>
      <c r="M2761" s="5">
        <f t="shared" si="397"/>
        <v>45607.517361111109</v>
      </c>
      <c r="N2761" s="5">
        <f t="shared" si="398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399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394"/>
        <v>4</v>
      </c>
      <c r="I2762" s="7">
        <f t="shared" si="395"/>
        <v>0</v>
      </c>
      <c r="J2762" s="11"/>
      <c r="K2762" s="11"/>
      <c r="L2762">
        <f t="shared" si="396"/>
        <v>0</v>
      </c>
      <c r="M2762" s="5">
        <f t="shared" si="397"/>
        <v>0</v>
      </c>
      <c r="N2762" s="5">
        <f t="shared" si="398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399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394"/>
        <v>4</v>
      </c>
      <c r="I2763" s="7">
        <f t="shared" si="395"/>
        <v>0</v>
      </c>
      <c r="J2763" s="11"/>
      <c r="K2763" s="11"/>
      <c r="L2763">
        <f t="shared" si="396"/>
        <v>0</v>
      </c>
      <c r="M2763" s="5">
        <f t="shared" si="397"/>
        <v>0</v>
      </c>
      <c r="N2763" s="5">
        <f t="shared" si="398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399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394"/>
        <v>4</v>
      </c>
      <c r="I2764" s="7">
        <f t="shared" si="395"/>
        <v>0</v>
      </c>
      <c r="J2764" s="11"/>
      <c r="K2764" s="11"/>
      <c r="L2764">
        <f t="shared" si="396"/>
        <v>0</v>
      </c>
      <c r="M2764" s="5">
        <f t="shared" si="397"/>
        <v>0</v>
      </c>
      <c r="N2764" s="5">
        <f t="shared" si="398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399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394"/>
        <v>4</v>
      </c>
      <c r="I2765" s="7">
        <f t="shared" si="395"/>
        <v>0</v>
      </c>
      <c r="J2765" s="11"/>
      <c r="K2765" s="11"/>
      <c r="L2765">
        <f t="shared" si="396"/>
        <v>0</v>
      </c>
      <c r="M2765" s="5">
        <f t="shared" si="397"/>
        <v>0</v>
      </c>
      <c r="N2765" s="5">
        <f t="shared" si="398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399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394"/>
        <v>4</v>
      </c>
      <c r="I2766" s="7">
        <f t="shared" si="395"/>
        <v>0</v>
      </c>
      <c r="J2766" s="11"/>
      <c r="K2766" s="11"/>
      <c r="L2766">
        <f t="shared" si="396"/>
        <v>0</v>
      </c>
      <c r="M2766" s="5">
        <f t="shared" si="397"/>
        <v>0</v>
      </c>
      <c r="N2766" s="5">
        <f t="shared" si="398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399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394"/>
        <v>3</v>
      </c>
      <c r="I2767" s="7">
        <f t="shared" si="395"/>
        <v>90</v>
      </c>
      <c r="J2767" s="11">
        <v>0.59375</v>
      </c>
      <c r="K2767" s="11">
        <v>0.65625</v>
      </c>
      <c r="L2767">
        <f t="shared" si="396"/>
        <v>3</v>
      </c>
      <c r="M2767" s="5">
        <f t="shared" si="397"/>
        <v>45607.59375</v>
      </c>
      <c r="N2767" s="5">
        <f t="shared" si="398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399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400">ROUND(E2768*(1/(F2768/60)),0)</f>
        <v>3</v>
      </c>
      <c r="I2768" s="7">
        <f t="shared" ref="I2768:I2799" si="401">IF(J2768=0, 0, (K2768-J2768)*1440)</f>
        <v>0</v>
      </c>
      <c r="J2768" s="11"/>
      <c r="K2768" s="11"/>
      <c r="L2768">
        <f t="shared" ref="L2768:L2799" si="402">IF(I2768&gt;0, G2768, 0)</f>
        <v>0</v>
      </c>
      <c r="M2768" s="5">
        <f t="shared" ref="M2768:M2799" si="403">IF(I2768=0,0,A2768+J2768)</f>
        <v>0</v>
      </c>
      <c r="N2768" s="5">
        <f t="shared" ref="N2768:N2799" si="404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405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400"/>
        <v>3</v>
      </c>
      <c r="I2769" s="7">
        <f t="shared" si="401"/>
        <v>0</v>
      </c>
      <c r="J2769" s="11"/>
      <c r="K2769" s="11"/>
      <c r="L2769">
        <f t="shared" si="402"/>
        <v>0</v>
      </c>
      <c r="M2769" s="5">
        <f t="shared" si="403"/>
        <v>0</v>
      </c>
      <c r="N2769" s="5">
        <f t="shared" si="404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405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400"/>
        <v>2</v>
      </c>
      <c r="I2770" s="7">
        <f t="shared" si="401"/>
        <v>0</v>
      </c>
      <c r="J2770" s="11"/>
      <c r="K2770" s="11"/>
      <c r="L2770">
        <f t="shared" si="402"/>
        <v>0</v>
      </c>
      <c r="M2770" s="5">
        <f t="shared" si="403"/>
        <v>0</v>
      </c>
      <c r="N2770" s="5">
        <f t="shared" si="404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405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400"/>
        <v>2</v>
      </c>
      <c r="I2771" s="7">
        <f t="shared" si="401"/>
        <v>0</v>
      </c>
      <c r="J2771" s="11"/>
      <c r="K2771" s="11"/>
      <c r="L2771">
        <f t="shared" si="402"/>
        <v>0</v>
      </c>
      <c r="M2771" s="5">
        <f t="shared" si="403"/>
        <v>0</v>
      </c>
      <c r="N2771" s="5">
        <f t="shared" si="404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405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400"/>
        <v>2</v>
      </c>
      <c r="I2772" s="7">
        <f t="shared" si="401"/>
        <v>54.999999999999964</v>
      </c>
      <c r="J2772" s="11">
        <v>0.47222222222222221</v>
      </c>
      <c r="K2772" s="11">
        <v>0.51041666666666663</v>
      </c>
      <c r="L2772">
        <f t="shared" si="402"/>
        <v>2</v>
      </c>
      <c r="M2772" s="5">
        <f t="shared" si="403"/>
        <v>45607.472222222219</v>
      </c>
      <c r="N2772" s="5">
        <f t="shared" si="404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405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400"/>
        <v>2</v>
      </c>
      <c r="I2773" s="7">
        <f t="shared" si="401"/>
        <v>0</v>
      </c>
      <c r="J2773" s="11"/>
      <c r="K2773" s="11"/>
      <c r="L2773">
        <f t="shared" si="402"/>
        <v>0</v>
      </c>
      <c r="M2773" s="5">
        <f t="shared" si="403"/>
        <v>0</v>
      </c>
      <c r="N2773" s="5">
        <f t="shared" si="404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405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400"/>
        <v>2</v>
      </c>
      <c r="I2774" s="7">
        <f t="shared" si="401"/>
        <v>0</v>
      </c>
      <c r="J2774" s="11"/>
      <c r="K2774" s="11"/>
      <c r="L2774">
        <f t="shared" si="402"/>
        <v>0</v>
      </c>
      <c r="M2774" s="5">
        <f t="shared" si="403"/>
        <v>0</v>
      </c>
      <c r="N2774" s="5">
        <f t="shared" si="404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405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400"/>
        <v>2</v>
      </c>
      <c r="I2775" s="7">
        <f t="shared" si="401"/>
        <v>0</v>
      </c>
      <c r="J2775" s="11"/>
      <c r="K2775" s="11"/>
      <c r="L2775">
        <f t="shared" si="402"/>
        <v>0</v>
      </c>
      <c r="M2775" s="5">
        <f t="shared" si="403"/>
        <v>0</v>
      </c>
      <c r="N2775" s="5">
        <f t="shared" si="404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405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400"/>
        <v>2</v>
      </c>
      <c r="I2776" s="7">
        <f t="shared" si="401"/>
        <v>0</v>
      </c>
      <c r="J2776" s="11"/>
      <c r="K2776" s="11"/>
      <c r="L2776">
        <f t="shared" si="402"/>
        <v>0</v>
      </c>
      <c r="M2776" s="5">
        <f t="shared" si="403"/>
        <v>0</v>
      </c>
      <c r="N2776" s="5">
        <f t="shared" si="404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405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400"/>
        <v>2</v>
      </c>
      <c r="I2777" s="7">
        <f t="shared" si="401"/>
        <v>0</v>
      </c>
      <c r="J2777" s="11"/>
      <c r="K2777" s="11"/>
      <c r="L2777">
        <f t="shared" si="402"/>
        <v>0</v>
      </c>
      <c r="M2777" s="5">
        <f t="shared" si="403"/>
        <v>0</v>
      </c>
      <c r="N2777" s="5">
        <f t="shared" si="404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405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400"/>
        <v>2</v>
      </c>
      <c r="I2778" s="7">
        <f t="shared" si="401"/>
        <v>0</v>
      </c>
      <c r="J2778" s="11"/>
      <c r="K2778" s="11"/>
      <c r="L2778">
        <f t="shared" si="402"/>
        <v>0</v>
      </c>
      <c r="M2778" s="5">
        <f t="shared" si="403"/>
        <v>0</v>
      </c>
      <c r="N2778" s="5">
        <f t="shared" si="404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405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400"/>
        <v>2</v>
      </c>
      <c r="I2779" s="7">
        <f t="shared" si="401"/>
        <v>35.000000000000036</v>
      </c>
      <c r="J2779" s="11">
        <v>0.375</v>
      </c>
      <c r="K2779" s="11">
        <v>0.39930555555555558</v>
      </c>
      <c r="L2779">
        <f t="shared" si="402"/>
        <v>2</v>
      </c>
      <c r="M2779" s="5">
        <f t="shared" si="403"/>
        <v>45607.375</v>
      </c>
      <c r="N2779" s="5">
        <f t="shared" si="404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405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400"/>
        <v>0</v>
      </c>
      <c r="I2780" s="7">
        <f t="shared" si="401"/>
        <v>9.9999999999999645</v>
      </c>
      <c r="J2780" s="11">
        <v>0.55555555555555558</v>
      </c>
      <c r="K2780" s="11">
        <v>0.5625</v>
      </c>
      <c r="L2780">
        <f t="shared" si="402"/>
        <v>0</v>
      </c>
      <c r="M2780" s="5">
        <f t="shared" si="403"/>
        <v>45607.555555555555</v>
      </c>
      <c r="N2780" s="5">
        <f t="shared" si="404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405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400"/>
        <v>0</v>
      </c>
      <c r="I2781" s="7">
        <f t="shared" si="401"/>
        <v>0</v>
      </c>
      <c r="J2781" s="11"/>
      <c r="K2781" s="11"/>
      <c r="L2781">
        <f t="shared" si="402"/>
        <v>0</v>
      </c>
      <c r="M2781" s="5">
        <f t="shared" si="403"/>
        <v>0</v>
      </c>
      <c r="N2781" s="5">
        <f t="shared" si="404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405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400"/>
        <v>0</v>
      </c>
      <c r="I2782" s="7">
        <f t="shared" si="401"/>
        <v>4.9999999999999822</v>
      </c>
      <c r="J2782" s="11">
        <v>0.37152777777777779</v>
      </c>
      <c r="K2782" s="11">
        <v>0.375</v>
      </c>
      <c r="L2782">
        <f t="shared" si="402"/>
        <v>0</v>
      </c>
      <c r="M2782" s="5">
        <f t="shared" si="403"/>
        <v>45607.371527777781</v>
      </c>
      <c r="N2782" s="5">
        <f t="shared" si="404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405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400"/>
        <v>6</v>
      </c>
      <c r="I2783" s="7">
        <f t="shared" si="401"/>
        <v>0</v>
      </c>
      <c r="J2783" s="11"/>
      <c r="K2783" s="11"/>
      <c r="L2783">
        <f t="shared" si="402"/>
        <v>0</v>
      </c>
      <c r="M2783" s="5">
        <f t="shared" si="403"/>
        <v>0</v>
      </c>
      <c r="N2783" s="5">
        <f t="shared" si="404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405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400"/>
        <v>9</v>
      </c>
      <c r="I2784" s="7">
        <f t="shared" si="401"/>
        <v>0</v>
      </c>
      <c r="J2784" s="11"/>
      <c r="K2784" s="11"/>
      <c r="L2784">
        <f t="shared" si="402"/>
        <v>0</v>
      </c>
      <c r="M2784" s="5">
        <f t="shared" si="403"/>
        <v>0</v>
      </c>
      <c r="N2784" s="5">
        <f t="shared" si="404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405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400"/>
        <v>16</v>
      </c>
      <c r="I2785" s="7">
        <f t="shared" si="401"/>
        <v>0</v>
      </c>
      <c r="J2785" s="11"/>
      <c r="K2785" s="11"/>
      <c r="L2785">
        <f t="shared" si="402"/>
        <v>0</v>
      </c>
      <c r="M2785" s="5">
        <f t="shared" si="403"/>
        <v>0</v>
      </c>
      <c r="N2785" s="5">
        <f t="shared" si="404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405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400"/>
        <v>12</v>
      </c>
      <c r="H2786" s="12">
        <f>F2786*(1/(G2786/60))</f>
        <v>100</v>
      </c>
      <c r="I2786" s="7">
        <f t="shared" si="401"/>
        <v>9.9999999999999645</v>
      </c>
      <c r="J2786" s="11">
        <v>0.40625</v>
      </c>
      <c r="K2786" s="11">
        <v>0.41319444444444442</v>
      </c>
      <c r="L2786">
        <f t="shared" si="402"/>
        <v>12</v>
      </c>
      <c r="M2786" s="5">
        <f t="shared" si="403"/>
        <v>45608.40625</v>
      </c>
      <c r="N2786" s="5">
        <f t="shared" si="404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405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400"/>
        <v>12</v>
      </c>
      <c r="I2787" s="7">
        <f t="shared" si="401"/>
        <v>0</v>
      </c>
      <c r="L2787">
        <f t="shared" si="402"/>
        <v>0</v>
      </c>
      <c r="M2787" s="5">
        <f t="shared" si="403"/>
        <v>0</v>
      </c>
      <c r="N2787" s="5">
        <f t="shared" si="404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405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400"/>
        <v>12</v>
      </c>
      <c r="I2788" s="7">
        <f t="shared" si="401"/>
        <v>15.000000000000107</v>
      </c>
      <c r="J2788" s="11">
        <v>0.92013888888888884</v>
      </c>
      <c r="K2788" s="11">
        <v>0.93055555555555558</v>
      </c>
      <c r="L2788">
        <f t="shared" si="402"/>
        <v>12</v>
      </c>
      <c r="M2788" s="5">
        <f t="shared" si="403"/>
        <v>45608.920138888891</v>
      </c>
      <c r="N2788" s="5">
        <f t="shared" si="404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405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400"/>
        <v>12</v>
      </c>
      <c r="I2789" s="7">
        <f t="shared" si="401"/>
        <v>0</v>
      </c>
      <c r="J2789" s="11"/>
      <c r="K2789" s="11"/>
      <c r="L2789">
        <f t="shared" si="402"/>
        <v>0</v>
      </c>
      <c r="M2789" s="5">
        <f t="shared" si="403"/>
        <v>0</v>
      </c>
      <c r="N2789" s="5">
        <f t="shared" si="404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405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400"/>
        <v>9</v>
      </c>
      <c r="I2790" s="7">
        <f t="shared" si="401"/>
        <v>0</v>
      </c>
      <c r="J2790" s="11"/>
      <c r="K2790" s="11"/>
      <c r="L2790">
        <f t="shared" si="402"/>
        <v>0</v>
      </c>
      <c r="M2790" s="5">
        <f t="shared" si="403"/>
        <v>0</v>
      </c>
      <c r="N2790" s="5">
        <f t="shared" si="404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405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400"/>
        <v>9</v>
      </c>
      <c r="I2791" s="7">
        <f t="shared" si="401"/>
        <v>9.9999999999999645</v>
      </c>
      <c r="J2791" s="11">
        <v>0.86111111111111116</v>
      </c>
      <c r="K2791" s="11">
        <v>0.86805555555555558</v>
      </c>
      <c r="L2791">
        <f t="shared" si="402"/>
        <v>9</v>
      </c>
      <c r="M2791" s="5">
        <f t="shared" si="403"/>
        <v>45608.861111111109</v>
      </c>
      <c r="N2791" s="5">
        <f t="shared" si="404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405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400"/>
        <v>9</v>
      </c>
      <c r="I2792" s="7">
        <f t="shared" si="401"/>
        <v>0</v>
      </c>
      <c r="J2792" s="11"/>
      <c r="K2792" s="11"/>
      <c r="L2792">
        <f t="shared" si="402"/>
        <v>0</v>
      </c>
      <c r="M2792" s="5">
        <f t="shared" si="403"/>
        <v>0</v>
      </c>
      <c r="N2792" s="5">
        <f t="shared" si="404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405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400"/>
        <v>8</v>
      </c>
      <c r="I2793" s="7">
        <f t="shared" si="401"/>
        <v>0</v>
      </c>
      <c r="J2793" s="11"/>
      <c r="K2793" s="11"/>
      <c r="L2793">
        <f t="shared" si="402"/>
        <v>0</v>
      </c>
      <c r="M2793" s="5">
        <f t="shared" si="403"/>
        <v>0</v>
      </c>
      <c r="N2793" s="5">
        <f t="shared" si="404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405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400"/>
        <v>8</v>
      </c>
      <c r="I2794" s="7">
        <f t="shared" si="401"/>
        <v>20.000000000000089</v>
      </c>
      <c r="J2794" s="11">
        <v>0.82638888888888884</v>
      </c>
      <c r="K2794" s="11">
        <v>0.84027777777777779</v>
      </c>
      <c r="L2794">
        <f t="shared" si="402"/>
        <v>8</v>
      </c>
      <c r="M2794" s="5">
        <f t="shared" si="403"/>
        <v>45608.826388888891</v>
      </c>
      <c r="N2794" s="5">
        <f t="shared" si="404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405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400"/>
        <v>6</v>
      </c>
      <c r="I2795" s="7">
        <f t="shared" si="401"/>
        <v>0</v>
      </c>
      <c r="J2795" s="11"/>
      <c r="K2795" s="11"/>
      <c r="L2795">
        <f t="shared" si="402"/>
        <v>0</v>
      </c>
      <c r="M2795" s="5">
        <f t="shared" si="403"/>
        <v>0</v>
      </c>
      <c r="N2795" s="5">
        <f t="shared" si="404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405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400"/>
        <v>6</v>
      </c>
      <c r="I2796" s="7">
        <f t="shared" si="401"/>
        <v>59.999999999999943</v>
      </c>
      <c r="J2796" s="11">
        <v>0.875</v>
      </c>
      <c r="K2796" s="11">
        <v>0.91666666666666663</v>
      </c>
      <c r="L2796">
        <f t="shared" si="402"/>
        <v>6</v>
      </c>
      <c r="M2796" s="5">
        <f t="shared" si="403"/>
        <v>45608.875</v>
      </c>
      <c r="N2796" s="5">
        <f t="shared" si="404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405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400"/>
        <v>6</v>
      </c>
      <c r="I2797" s="7">
        <f t="shared" si="401"/>
        <v>20.000000000000007</v>
      </c>
      <c r="J2797" s="11">
        <v>0.41319444444444442</v>
      </c>
      <c r="K2797" s="11">
        <v>0.42708333333333331</v>
      </c>
      <c r="L2797">
        <f t="shared" si="402"/>
        <v>6</v>
      </c>
      <c r="M2797" s="5">
        <f t="shared" si="403"/>
        <v>45608.413194444445</v>
      </c>
      <c r="N2797" s="5">
        <f t="shared" si="404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405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400"/>
        <v>6</v>
      </c>
      <c r="I2798" s="7">
        <f t="shared" si="401"/>
        <v>0</v>
      </c>
      <c r="J2798" s="11"/>
      <c r="K2798" s="11"/>
      <c r="L2798">
        <f t="shared" si="402"/>
        <v>0</v>
      </c>
      <c r="M2798" s="5">
        <f t="shared" si="403"/>
        <v>0</v>
      </c>
      <c r="N2798" s="5">
        <f t="shared" si="404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405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400"/>
        <v>6</v>
      </c>
      <c r="I2799" s="7">
        <f t="shared" si="401"/>
        <v>14.999999999999947</v>
      </c>
      <c r="J2799" s="11">
        <v>0.74305555555555558</v>
      </c>
      <c r="K2799" s="11">
        <v>0.75347222222222221</v>
      </c>
      <c r="L2799">
        <f t="shared" si="402"/>
        <v>6</v>
      </c>
      <c r="M2799" s="5">
        <f t="shared" si="403"/>
        <v>45608.743055555555</v>
      </c>
      <c r="N2799" s="5">
        <f t="shared" si="404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405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406">ROUND(E2800*(1/(F2800/60)),0)</f>
        <v>6</v>
      </c>
      <c r="I2800" s="7">
        <f t="shared" ref="I2800:I2831" si="407">IF(J2800=0, 0, (K2800-J2800)*1440)</f>
        <v>0</v>
      </c>
      <c r="J2800" s="11"/>
      <c r="K2800" s="11"/>
      <c r="L2800">
        <f t="shared" ref="L2800:L2831" si="408">IF(I2800&gt;0, G2800, 0)</f>
        <v>0</v>
      </c>
      <c r="M2800" s="5">
        <f t="shared" ref="M2800:M2831" si="409">IF(I2800=0,0,A2800+J2800)</f>
        <v>0</v>
      </c>
      <c r="N2800" s="5">
        <f t="shared" ref="N2800:N2831" si="410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411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406"/>
        <v>6</v>
      </c>
      <c r="I2801" s="7">
        <f t="shared" si="407"/>
        <v>15.000000000000107</v>
      </c>
      <c r="J2801" s="11">
        <v>0.85069444444444442</v>
      </c>
      <c r="K2801" s="11">
        <v>0.86111111111111116</v>
      </c>
      <c r="L2801">
        <f t="shared" si="408"/>
        <v>6</v>
      </c>
      <c r="M2801" s="5">
        <f t="shared" si="409"/>
        <v>45608.850694444445</v>
      </c>
      <c r="N2801" s="5">
        <f t="shared" si="410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411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406"/>
        <v>5</v>
      </c>
      <c r="I2802" s="7">
        <f t="shared" si="407"/>
        <v>20.000000000000089</v>
      </c>
      <c r="J2802" s="11">
        <v>0.75694444444444442</v>
      </c>
      <c r="K2802" s="11">
        <v>0.77083333333333337</v>
      </c>
      <c r="L2802">
        <f t="shared" si="408"/>
        <v>5</v>
      </c>
      <c r="M2802" s="5">
        <f t="shared" si="409"/>
        <v>45608.756944444445</v>
      </c>
      <c r="N2802" s="5">
        <f t="shared" si="410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411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406"/>
        <v>5</v>
      </c>
      <c r="I2803" s="7">
        <f t="shared" si="407"/>
        <v>60.000000000000107</v>
      </c>
      <c r="J2803" s="11">
        <v>0.91666666666666663</v>
      </c>
      <c r="K2803" s="11">
        <v>0.95833333333333337</v>
      </c>
      <c r="L2803">
        <f t="shared" si="408"/>
        <v>5</v>
      </c>
      <c r="M2803" s="5">
        <f t="shared" si="409"/>
        <v>45608.916666666664</v>
      </c>
      <c r="N2803" s="5">
        <f t="shared" si="410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411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406"/>
        <v>5</v>
      </c>
      <c r="I2804" s="7">
        <f t="shared" si="407"/>
        <v>0</v>
      </c>
      <c r="L2804">
        <f t="shared" si="408"/>
        <v>0</v>
      </c>
      <c r="M2804" s="5">
        <f t="shared" si="409"/>
        <v>0</v>
      </c>
      <c r="N2804" s="5">
        <f t="shared" si="410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411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406"/>
        <v>4</v>
      </c>
      <c r="I2805" s="7">
        <f t="shared" si="407"/>
        <v>0</v>
      </c>
      <c r="L2805">
        <f t="shared" si="408"/>
        <v>0</v>
      </c>
      <c r="M2805" s="5">
        <f t="shared" si="409"/>
        <v>0</v>
      </c>
      <c r="N2805" s="5">
        <f t="shared" si="410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411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406"/>
        <v>4</v>
      </c>
      <c r="I2806" s="7">
        <f t="shared" si="407"/>
        <v>0</v>
      </c>
      <c r="J2806" s="11"/>
      <c r="K2806" s="11"/>
      <c r="L2806">
        <f t="shared" si="408"/>
        <v>0</v>
      </c>
      <c r="M2806" s="5">
        <f t="shared" si="409"/>
        <v>0</v>
      </c>
      <c r="N2806" s="5">
        <f t="shared" si="410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411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406"/>
        <v>4</v>
      </c>
      <c r="I2807" s="7">
        <f t="shared" si="407"/>
        <v>0</v>
      </c>
      <c r="J2807" s="11"/>
      <c r="K2807" s="11"/>
      <c r="L2807">
        <f t="shared" si="408"/>
        <v>0</v>
      </c>
      <c r="M2807" s="5">
        <f t="shared" si="409"/>
        <v>0</v>
      </c>
      <c r="N2807" s="5">
        <f t="shared" si="410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411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406"/>
        <v>4</v>
      </c>
      <c r="I2808" s="7">
        <f t="shared" si="407"/>
        <v>0</v>
      </c>
      <c r="J2808" s="11"/>
      <c r="K2808" s="11"/>
      <c r="L2808">
        <f t="shared" si="408"/>
        <v>0</v>
      </c>
      <c r="M2808" s="5">
        <f t="shared" si="409"/>
        <v>0</v>
      </c>
      <c r="N2808" s="5">
        <f t="shared" si="410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411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406"/>
        <v>4</v>
      </c>
      <c r="I2809" s="7">
        <f t="shared" si="407"/>
        <v>0</v>
      </c>
      <c r="J2809" s="11"/>
      <c r="K2809" s="11"/>
      <c r="L2809">
        <f t="shared" si="408"/>
        <v>0</v>
      </c>
      <c r="M2809" s="5">
        <f t="shared" si="409"/>
        <v>0</v>
      </c>
      <c r="N2809" s="5">
        <f t="shared" si="410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411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406"/>
        <v>4</v>
      </c>
      <c r="I2810" s="7">
        <f t="shared" si="407"/>
        <v>0</v>
      </c>
      <c r="J2810" s="11"/>
      <c r="K2810" s="11"/>
      <c r="L2810">
        <f t="shared" si="408"/>
        <v>0</v>
      </c>
      <c r="M2810" s="5">
        <f t="shared" si="409"/>
        <v>0</v>
      </c>
      <c r="N2810" s="5">
        <f t="shared" si="410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411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406"/>
        <v>3</v>
      </c>
      <c r="I2811" s="7">
        <f t="shared" si="407"/>
        <v>90</v>
      </c>
      <c r="J2811" s="11">
        <v>0.42708333333333331</v>
      </c>
      <c r="K2811" s="11">
        <v>0.48958333333333331</v>
      </c>
      <c r="L2811">
        <f t="shared" si="408"/>
        <v>3</v>
      </c>
      <c r="M2811" s="5">
        <f t="shared" si="409"/>
        <v>45608.427083333336</v>
      </c>
      <c r="N2811" s="5">
        <f t="shared" si="410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411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406"/>
        <v>3</v>
      </c>
      <c r="I2812" s="7">
        <f t="shared" si="407"/>
        <v>74.999999999999972</v>
      </c>
      <c r="J2812" s="11">
        <v>0.35416666666666669</v>
      </c>
      <c r="K2812" s="11">
        <v>0.40625</v>
      </c>
      <c r="L2812">
        <f t="shared" si="408"/>
        <v>3</v>
      </c>
      <c r="M2812" s="5">
        <f t="shared" si="409"/>
        <v>45608.354166666664</v>
      </c>
      <c r="N2812" s="5">
        <f t="shared" si="410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411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406"/>
        <v>3</v>
      </c>
      <c r="I2813" s="7">
        <f t="shared" si="407"/>
        <v>90</v>
      </c>
      <c r="J2813" s="11">
        <v>0.51041666666666663</v>
      </c>
      <c r="K2813" s="11">
        <v>0.57291666666666663</v>
      </c>
      <c r="L2813">
        <f t="shared" si="408"/>
        <v>3</v>
      </c>
      <c r="M2813" s="5">
        <f t="shared" si="409"/>
        <v>45608.510416666664</v>
      </c>
      <c r="N2813" s="5">
        <f t="shared" si="410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411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406"/>
        <v>3</v>
      </c>
      <c r="I2814" s="7">
        <f t="shared" si="407"/>
        <v>90</v>
      </c>
      <c r="J2814" s="11">
        <v>0.59375</v>
      </c>
      <c r="K2814" s="11">
        <v>0.65625</v>
      </c>
      <c r="L2814">
        <f t="shared" si="408"/>
        <v>3</v>
      </c>
      <c r="M2814" s="5">
        <f t="shared" si="409"/>
        <v>45608.59375</v>
      </c>
      <c r="N2814" s="5">
        <f t="shared" si="410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411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406"/>
        <v>3</v>
      </c>
      <c r="I2815" s="7">
        <f t="shared" si="407"/>
        <v>90</v>
      </c>
      <c r="J2815" s="11">
        <v>0.67708333333333337</v>
      </c>
      <c r="K2815" s="11">
        <v>0.73958333333333337</v>
      </c>
      <c r="L2815">
        <f t="shared" si="408"/>
        <v>3</v>
      </c>
      <c r="M2815" s="5">
        <f t="shared" si="409"/>
        <v>45608.677083333336</v>
      </c>
      <c r="N2815" s="5">
        <f t="shared" si="410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411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406"/>
        <v>3</v>
      </c>
      <c r="I2816" s="7">
        <f t="shared" si="407"/>
        <v>0</v>
      </c>
      <c r="J2816" s="11"/>
      <c r="K2816" s="11"/>
      <c r="L2816">
        <f t="shared" si="408"/>
        <v>0</v>
      </c>
      <c r="M2816" s="5">
        <f t="shared" si="409"/>
        <v>0</v>
      </c>
      <c r="N2816" s="5">
        <f t="shared" si="410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411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406"/>
        <v>2</v>
      </c>
      <c r="I2817" s="7">
        <f t="shared" si="407"/>
        <v>0</v>
      </c>
      <c r="J2817" s="11"/>
      <c r="K2817" s="11"/>
      <c r="L2817">
        <f t="shared" si="408"/>
        <v>0</v>
      </c>
      <c r="M2817" s="5">
        <f t="shared" si="409"/>
        <v>0</v>
      </c>
      <c r="N2817" s="5">
        <f t="shared" si="410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411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406"/>
        <v>2</v>
      </c>
      <c r="I2818" s="7">
        <f t="shared" si="407"/>
        <v>0</v>
      </c>
      <c r="J2818" s="11"/>
      <c r="K2818" s="11"/>
      <c r="L2818">
        <f t="shared" si="408"/>
        <v>0</v>
      </c>
      <c r="M2818" s="5">
        <f t="shared" si="409"/>
        <v>0</v>
      </c>
      <c r="N2818" s="5">
        <f t="shared" si="410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411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406"/>
        <v>2</v>
      </c>
      <c r="I2819" s="7">
        <f t="shared" si="407"/>
        <v>0</v>
      </c>
      <c r="J2819" s="11"/>
      <c r="K2819" s="11"/>
      <c r="L2819">
        <f t="shared" si="408"/>
        <v>0</v>
      </c>
      <c r="M2819" s="5">
        <f t="shared" si="409"/>
        <v>0</v>
      </c>
      <c r="N2819" s="5">
        <f t="shared" si="410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411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406"/>
        <v>2</v>
      </c>
      <c r="I2820" s="7">
        <f t="shared" si="407"/>
        <v>9.9999999999999645</v>
      </c>
      <c r="J2820" s="11">
        <v>0.62152777777777779</v>
      </c>
      <c r="K2820" s="11">
        <v>0.62847222222222221</v>
      </c>
      <c r="L2820">
        <f t="shared" si="408"/>
        <v>2</v>
      </c>
      <c r="M2820" s="5">
        <f t="shared" si="409"/>
        <v>45608.621527777781</v>
      </c>
      <c r="N2820" s="5">
        <f t="shared" si="410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411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406"/>
        <v>2</v>
      </c>
      <c r="I2821" s="7">
        <f t="shared" si="407"/>
        <v>0</v>
      </c>
      <c r="J2821" s="11"/>
      <c r="K2821" s="11"/>
      <c r="L2821">
        <f t="shared" si="408"/>
        <v>0</v>
      </c>
      <c r="M2821" s="5">
        <f t="shared" si="409"/>
        <v>0</v>
      </c>
      <c r="N2821" s="5">
        <f t="shared" si="410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411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406"/>
        <v>2</v>
      </c>
      <c r="I2822" s="7">
        <f t="shared" si="407"/>
        <v>0</v>
      </c>
      <c r="J2822" s="11"/>
      <c r="K2822" s="11"/>
      <c r="L2822">
        <f t="shared" si="408"/>
        <v>0</v>
      </c>
      <c r="M2822" s="5">
        <f t="shared" si="409"/>
        <v>0</v>
      </c>
      <c r="N2822" s="5">
        <f t="shared" si="410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411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406"/>
        <v>2</v>
      </c>
      <c r="I2823" s="7">
        <f t="shared" si="407"/>
        <v>4.9999999999999822</v>
      </c>
      <c r="J2823" s="11">
        <v>0.86805555555555558</v>
      </c>
      <c r="K2823" s="11">
        <v>0.87152777777777779</v>
      </c>
      <c r="L2823">
        <f t="shared" si="408"/>
        <v>2</v>
      </c>
      <c r="M2823" s="5">
        <f t="shared" si="409"/>
        <v>45608.868055555555</v>
      </c>
      <c r="N2823" s="5">
        <f t="shared" si="410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411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406"/>
        <v>2</v>
      </c>
      <c r="I2824" s="7">
        <f t="shared" si="407"/>
        <v>0</v>
      </c>
      <c r="J2824" s="11"/>
      <c r="K2824" s="11"/>
      <c r="L2824">
        <f t="shared" si="408"/>
        <v>0</v>
      </c>
      <c r="M2824" s="5">
        <f t="shared" si="409"/>
        <v>0</v>
      </c>
      <c r="N2824" s="5">
        <f t="shared" si="410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411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406"/>
        <v>2</v>
      </c>
      <c r="I2825" s="7">
        <f t="shared" si="407"/>
        <v>0</v>
      </c>
      <c r="J2825" s="11"/>
      <c r="K2825" s="11"/>
      <c r="L2825">
        <f t="shared" si="408"/>
        <v>0</v>
      </c>
      <c r="M2825" s="5">
        <f t="shared" si="409"/>
        <v>0</v>
      </c>
      <c r="N2825" s="5">
        <f t="shared" si="410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411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406"/>
        <v>2</v>
      </c>
      <c r="I2826" s="7">
        <f t="shared" si="407"/>
        <v>30.000000000000053</v>
      </c>
      <c r="J2826" s="11">
        <v>0.33333333333333331</v>
      </c>
      <c r="K2826" s="11">
        <v>0.35416666666666669</v>
      </c>
      <c r="L2826">
        <f t="shared" si="408"/>
        <v>2</v>
      </c>
      <c r="M2826" s="5">
        <f t="shared" si="409"/>
        <v>45608.333333333336</v>
      </c>
      <c r="N2826" s="5">
        <f t="shared" si="410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411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406"/>
        <v>2</v>
      </c>
      <c r="I2827" s="7">
        <f t="shared" si="407"/>
        <v>54.999999999999964</v>
      </c>
      <c r="J2827" s="11">
        <v>0.57986111111111116</v>
      </c>
      <c r="K2827" s="11">
        <v>0.61805555555555558</v>
      </c>
      <c r="L2827">
        <f t="shared" si="408"/>
        <v>2</v>
      </c>
      <c r="M2827" s="5">
        <f t="shared" si="409"/>
        <v>45608.579861111109</v>
      </c>
      <c r="N2827" s="5">
        <f t="shared" si="410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411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406"/>
        <v>0</v>
      </c>
      <c r="I2828" s="7">
        <f t="shared" si="407"/>
        <v>14.999999999999947</v>
      </c>
      <c r="J2828" s="11">
        <v>0.49652777777777779</v>
      </c>
      <c r="K2828" s="11">
        <v>0.50694444444444442</v>
      </c>
      <c r="L2828">
        <f t="shared" si="408"/>
        <v>0</v>
      </c>
      <c r="M2828" s="5">
        <f t="shared" si="409"/>
        <v>45608.496527777781</v>
      </c>
      <c r="N2828" s="5">
        <f t="shared" si="410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411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406"/>
        <v>0</v>
      </c>
      <c r="I2829" s="7">
        <f t="shared" si="407"/>
        <v>14.999999999999947</v>
      </c>
      <c r="J2829" s="11">
        <v>0.78125</v>
      </c>
      <c r="K2829" s="11">
        <v>0.79166666666666663</v>
      </c>
      <c r="L2829">
        <f t="shared" si="408"/>
        <v>0</v>
      </c>
      <c r="M2829" s="5">
        <f t="shared" si="409"/>
        <v>45608.78125</v>
      </c>
      <c r="N2829" s="5">
        <f t="shared" si="410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411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406"/>
        <v>0</v>
      </c>
      <c r="I2830" s="7">
        <f t="shared" si="407"/>
        <v>9.9999999999999645</v>
      </c>
      <c r="J2830" s="11">
        <v>0.3125</v>
      </c>
      <c r="K2830" s="11">
        <v>0.31944444444444442</v>
      </c>
      <c r="L2830">
        <f t="shared" si="408"/>
        <v>0</v>
      </c>
      <c r="M2830" s="5">
        <f t="shared" si="409"/>
        <v>45608.3125</v>
      </c>
      <c r="N2830" s="5">
        <f t="shared" si="410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411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406"/>
        <v>3</v>
      </c>
      <c r="I2831" s="7">
        <f t="shared" si="407"/>
        <v>0</v>
      </c>
      <c r="J2831" s="11"/>
      <c r="K2831" s="11"/>
      <c r="L2831">
        <f t="shared" si="408"/>
        <v>0</v>
      </c>
      <c r="M2831" s="5">
        <f t="shared" si="409"/>
        <v>0</v>
      </c>
      <c r="N2831" s="5">
        <f t="shared" si="410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411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>ROUND(E2832*(1/(F2832/60)),0)</f>
        <v>18</v>
      </c>
      <c r="I2832" s="7">
        <f>IF(J2832=0, 0, (K2832-J2832)*1440)</f>
        <v>0</v>
      </c>
      <c r="J2832" s="11"/>
      <c r="K2832" s="11"/>
      <c r="L2832">
        <f>IF(I2832&gt;0, G2832, 0)</f>
        <v>0</v>
      </c>
      <c r="M2832" s="5">
        <f>IF(I2832=0,0,A2832+J2832)</f>
        <v>0</v>
      </c>
      <c r="N2832" s="5">
        <f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412">ROUND(E2833*(1/(F2833/60)),0)</f>
        <v>18</v>
      </c>
      <c r="I2833" s="7">
        <f t="shared" ref="I2833:I2864" si="413">IF(J2833=0, 0, (K2833-J2833)*1440)</f>
        <v>0</v>
      </c>
      <c r="J2833" s="11"/>
      <c r="K2833" s="11"/>
      <c r="L2833">
        <f t="shared" ref="L2833:L2864" si="414">IF(I2833&gt;0, G2833, 0)</f>
        <v>0</v>
      </c>
      <c r="M2833" s="5">
        <f t="shared" ref="M2833:M2864" si="415">IF(I2833=0,0,A2833+J2833)</f>
        <v>0</v>
      </c>
      <c r="N2833" s="5">
        <f t="shared" ref="N2833:N2864" si="416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417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412"/>
        <v>16</v>
      </c>
      <c r="I2834" s="7">
        <f t="shared" si="413"/>
        <v>0</v>
      </c>
      <c r="J2834" s="11"/>
      <c r="K2834" s="11"/>
      <c r="L2834">
        <f t="shared" si="414"/>
        <v>0</v>
      </c>
      <c r="M2834" s="5">
        <f t="shared" si="415"/>
        <v>0</v>
      </c>
      <c r="N2834" s="5">
        <f t="shared" si="416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417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412"/>
        <v>12</v>
      </c>
      <c r="H2835" s="12">
        <f>F2835*(1/(G2835/60))</f>
        <v>100</v>
      </c>
      <c r="I2835" s="7">
        <f t="shared" si="413"/>
        <v>9.9999999999999645</v>
      </c>
      <c r="J2835" s="11">
        <v>0.36805555555555558</v>
      </c>
      <c r="K2835" s="11">
        <v>0.375</v>
      </c>
      <c r="L2835">
        <f t="shared" si="414"/>
        <v>12</v>
      </c>
      <c r="M2835" s="5">
        <f t="shared" si="415"/>
        <v>45609.368055555555</v>
      </c>
      <c r="N2835" s="5">
        <f t="shared" si="416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417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412"/>
        <v>12</v>
      </c>
      <c r="I2836" s="7">
        <f t="shared" si="413"/>
        <v>0</v>
      </c>
      <c r="L2836">
        <f t="shared" si="414"/>
        <v>0</v>
      </c>
      <c r="M2836" s="5">
        <f t="shared" si="415"/>
        <v>0</v>
      </c>
      <c r="N2836" s="5">
        <f t="shared" si="416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417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412"/>
        <v>12</v>
      </c>
      <c r="I2837" s="7">
        <f t="shared" si="413"/>
        <v>0</v>
      </c>
      <c r="J2837" s="11"/>
      <c r="K2837" s="11"/>
      <c r="L2837">
        <f t="shared" si="414"/>
        <v>0</v>
      </c>
      <c r="M2837" s="5">
        <f t="shared" si="415"/>
        <v>0</v>
      </c>
      <c r="N2837" s="5">
        <f t="shared" si="416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417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412"/>
        <v>12</v>
      </c>
      <c r="I2838" s="7">
        <f t="shared" si="413"/>
        <v>0</v>
      </c>
      <c r="J2838" s="11"/>
      <c r="K2838" s="11"/>
      <c r="L2838">
        <f t="shared" si="414"/>
        <v>0</v>
      </c>
      <c r="M2838" s="5">
        <f t="shared" si="415"/>
        <v>0</v>
      </c>
      <c r="N2838" s="5">
        <f t="shared" si="416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417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412"/>
        <v>12</v>
      </c>
      <c r="I2839" s="7">
        <f t="shared" si="413"/>
        <v>0</v>
      </c>
      <c r="J2839" s="11"/>
      <c r="K2839" s="11"/>
      <c r="L2839">
        <f t="shared" si="414"/>
        <v>0</v>
      </c>
      <c r="M2839" s="5">
        <f t="shared" si="415"/>
        <v>0</v>
      </c>
      <c r="N2839" s="5">
        <f t="shared" si="416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417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412"/>
        <v>12</v>
      </c>
      <c r="I2840" s="7">
        <f t="shared" si="413"/>
        <v>10.000000000000124</v>
      </c>
      <c r="J2840" s="11">
        <v>0.70138888888888884</v>
      </c>
      <c r="K2840" s="11">
        <v>0.70833333333333337</v>
      </c>
      <c r="L2840">
        <f t="shared" si="414"/>
        <v>12</v>
      </c>
      <c r="M2840" s="5">
        <f t="shared" si="415"/>
        <v>45609.701388888891</v>
      </c>
      <c r="N2840" s="5">
        <f t="shared" si="416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417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412"/>
        <v>9</v>
      </c>
      <c r="I2841" s="7">
        <f t="shared" si="413"/>
        <v>0</v>
      </c>
      <c r="J2841" s="11"/>
      <c r="K2841" s="11"/>
      <c r="L2841">
        <f t="shared" si="414"/>
        <v>0</v>
      </c>
      <c r="M2841" s="5">
        <f t="shared" si="415"/>
        <v>0</v>
      </c>
      <c r="N2841" s="5">
        <f t="shared" si="416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417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412"/>
        <v>9</v>
      </c>
      <c r="I2842" s="7">
        <f t="shared" si="413"/>
        <v>0</v>
      </c>
      <c r="J2842" s="11"/>
      <c r="K2842" s="11"/>
      <c r="L2842">
        <f t="shared" si="414"/>
        <v>0</v>
      </c>
      <c r="M2842" s="5">
        <f t="shared" si="415"/>
        <v>0</v>
      </c>
      <c r="N2842" s="5">
        <f t="shared" si="416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417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412"/>
        <v>8</v>
      </c>
      <c r="I2843" s="7">
        <f t="shared" si="413"/>
        <v>0</v>
      </c>
      <c r="J2843" s="11"/>
      <c r="K2843" s="11"/>
      <c r="L2843">
        <f t="shared" si="414"/>
        <v>0</v>
      </c>
      <c r="M2843" s="5">
        <f t="shared" si="415"/>
        <v>0</v>
      </c>
      <c r="N2843" s="5">
        <f t="shared" si="416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417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412"/>
        <v>8</v>
      </c>
      <c r="I2844" s="7">
        <f t="shared" si="413"/>
        <v>14.999999999999947</v>
      </c>
      <c r="J2844" s="11">
        <v>0.73611111111111116</v>
      </c>
      <c r="K2844" s="11">
        <v>0.74652777777777779</v>
      </c>
      <c r="L2844">
        <f t="shared" si="414"/>
        <v>8</v>
      </c>
      <c r="M2844" s="5">
        <f t="shared" si="415"/>
        <v>45609.736111111109</v>
      </c>
      <c r="N2844" s="5">
        <f t="shared" si="416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417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412"/>
        <v>6</v>
      </c>
      <c r="I2845" s="7">
        <f t="shared" si="413"/>
        <v>0</v>
      </c>
      <c r="J2845" s="11"/>
      <c r="K2845" s="11"/>
      <c r="L2845">
        <f t="shared" si="414"/>
        <v>0</v>
      </c>
      <c r="M2845" s="5">
        <f t="shared" si="415"/>
        <v>0</v>
      </c>
      <c r="N2845" s="5">
        <f t="shared" si="416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417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412"/>
        <v>6</v>
      </c>
      <c r="I2846" s="7">
        <f t="shared" si="413"/>
        <v>0</v>
      </c>
      <c r="J2846" s="11"/>
      <c r="K2846" s="11"/>
      <c r="L2846">
        <f t="shared" si="414"/>
        <v>0</v>
      </c>
      <c r="M2846" s="5">
        <f t="shared" si="415"/>
        <v>0</v>
      </c>
      <c r="N2846" s="5">
        <f t="shared" si="416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417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412"/>
        <v>6</v>
      </c>
      <c r="I2847" s="7">
        <f t="shared" si="413"/>
        <v>0</v>
      </c>
      <c r="J2847" s="11"/>
      <c r="K2847" s="11"/>
      <c r="L2847">
        <f t="shared" si="414"/>
        <v>0</v>
      </c>
      <c r="M2847" s="5">
        <f t="shared" si="415"/>
        <v>0</v>
      </c>
      <c r="N2847" s="5">
        <f t="shared" si="416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417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412"/>
        <v>6</v>
      </c>
      <c r="I2848" s="7">
        <f t="shared" si="413"/>
        <v>15.000000000000107</v>
      </c>
      <c r="J2848" s="11">
        <v>0.72569444444444442</v>
      </c>
      <c r="K2848" s="11">
        <v>0.73611111111111116</v>
      </c>
      <c r="L2848">
        <f t="shared" si="414"/>
        <v>6</v>
      </c>
      <c r="M2848" s="5">
        <f t="shared" si="415"/>
        <v>45609.725694444445</v>
      </c>
      <c r="N2848" s="5">
        <f t="shared" si="416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417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412"/>
        <v>6</v>
      </c>
      <c r="I2849" s="7">
        <f t="shared" si="413"/>
        <v>0</v>
      </c>
      <c r="J2849" s="11"/>
      <c r="K2849" s="11"/>
      <c r="L2849">
        <f t="shared" si="414"/>
        <v>0</v>
      </c>
      <c r="M2849" s="5">
        <f t="shared" si="415"/>
        <v>0</v>
      </c>
      <c r="N2849" s="5">
        <f t="shared" si="416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417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412"/>
        <v>6</v>
      </c>
      <c r="I2850" s="7">
        <f t="shared" si="413"/>
        <v>14.999999999999947</v>
      </c>
      <c r="J2850" s="11">
        <v>0.52083333333333337</v>
      </c>
      <c r="K2850" s="11">
        <v>0.53125</v>
      </c>
      <c r="L2850">
        <f t="shared" si="414"/>
        <v>6</v>
      </c>
      <c r="M2850" s="5">
        <f t="shared" si="415"/>
        <v>45609.520833333336</v>
      </c>
      <c r="N2850" s="5">
        <f t="shared" si="416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417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412"/>
        <v>6</v>
      </c>
      <c r="I2851" s="7">
        <f t="shared" si="413"/>
        <v>49.999999999999986</v>
      </c>
      <c r="J2851" s="11">
        <v>0.66666666666666663</v>
      </c>
      <c r="K2851" s="11">
        <v>0.70138888888888884</v>
      </c>
      <c r="L2851">
        <f t="shared" si="414"/>
        <v>6</v>
      </c>
      <c r="M2851" s="5">
        <f t="shared" si="415"/>
        <v>45609.666666666664</v>
      </c>
      <c r="N2851" s="5">
        <f t="shared" si="416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417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412"/>
        <v>5</v>
      </c>
      <c r="I2852" s="7">
        <f t="shared" si="413"/>
        <v>9.9999999999999645</v>
      </c>
      <c r="J2852" s="11">
        <v>0.71180555555555558</v>
      </c>
      <c r="K2852" s="11">
        <v>0.71875</v>
      </c>
      <c r="L2852">
        <f t="shared" si="414"/>
        <v>5</v>
      </c>
      <c r="M2852" s="5">
        <f t="shared" si="415"/>
        <v>45609.711805555555</v>
      </c>
      <c r="N2852" s="5">
        <f t="shared" si="416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417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412"/>
        <v>5</v>
      </c>
      <c r="I2853" s="7">
        <f t="shared" si="413"/>
        <v>235.00000000000011</v>
      </c>
      <c r="J2853" s="11">
        <v>0.79513888888888884</v>
      </c>
      <c r="K2853" s="11">
        <v>0.95833333333333337</v>
      </c>
      <c r="L2853">
        <f t="shared" si="414"/>
        <v>5</v>
      </c>
      <c r="M2853" s="5">
        <f t="shared" si="415"/>
        <v>45609.795138888891</v>
      </c>
      <c r="N2853" s="5">
        <f t="shared" si="416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417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412"/>
        <v>5</v>
      </c>
      <c r="I2854" s="7">
        <f t="shared" si="413"/>
        <v>0</v>
      </c>
      <c r="L2854">
        <f t="shared" si="414"/>
        <v>0</v>
      </c>
      <c r="M2854" s="5">
        <f t="shared" si="415"/>
        <v>0</v>
      </c>
      <c r="N2854" s="5">
        <f t="shared" si="416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417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412"/>
        <v>4</v>
      </c>
      <c r="I2855" s="7">
        <f t="shared" si="413"/>
        <v>0</v>
      </c>
      <c r="L2855">
        <f t="shared" si="414"/>
        <v>0</v>
      </c>
      <c r="M2855" s="5">
        <f t="shared" si="415"/>
        <v>0</v>
      </c>
      <c r="N2855" s="5">
        <f t="shared" si="416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417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412"/>
        <v>4</v>
      </c>
      <c r="I2856" s="7">
        <f t="shared" si="413"/>
        <v>0</v>
      </c>
      <c r="J2856" s="11"/>
      <c r="K2856" s="11"/>
      <c r="L2856">
        <f t="shared" si="414"/>
        <v>0</v>
      </c>
      <c r="M2856" s="5">
        <f t="shared" si="415"/>
        <v>0</v>
      </c>
      <c r="N2856" s="5">
        <f t="shared" si="416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417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412"/>
        <v>4</v>
      </c>
      <c r="I2857" s="7">
        <f t="shared" si="413"/>
        <v>0</v>
      </c>
      <c r="J2857" s="11"/>
      <c r="K2857" s="11"/>
      <c r="L2857">
        <f t="shared" si="414"/>
        <v>0</v>
      </c>
      <c r="M2857" s="5">
        <f t="shared" si="415"/>
        <v>0</v>
      </c>
      <c r="N2857" s="5">
        <f t="shared" si="416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417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412"/>
        <v>4</v>
      </c>
      <c r="I2858" s="7">
        <f t="shared" si="413"/>
        <v>0</v>
      </c>
      <c r="J2858" s="11"/>
      <c r="K2858" s="11"/>
      <c r="L2858">
        <f t="shared" si="414"/>
        <v>0</v>
      </c>
      <c r="M2858" s="5">
        <f t="shared" si="415"/>
        <v>0</v>
      </c>
      <c r="N2858" s="5">
        <f t="shared" si="416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417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412"/>
        <v>4</v>
      </c>
      <c r="I2859" s="7">
        <f t="shared" si="413"/>
        <v>0</v>
      </c>
      <c r="J2859" s="11"/>
      <c r="K2859" s="11"/>
      <c r="L2859">
        <f t="shared" si="414"/>
        <v>0</v>
      </c>
      <c r="M2859" s="5">
        <f t="shared" si="415"/>
        <v>0</v>
      </c>
      <c r="N2859" s="5">
        <f t="shared" si="416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417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412"/>
        <v>4</v>
      </c>
      <c r="I2860" s="7">
        <f t="shared" si="413"/>
        <v>0</v>
      </c>
      <c r="J2860" s="11"/>
      <c r="K2860" s="11"/>
      <c r="L2860">
        <f t="shared" si="414"/>
        <v>0</v>
      </c>
      <c r="M2860" s="5">
        <f t="shared" si="415"/>
        <v>0</v>
      </c>
      <c r="N2860" s="5">
        <f t="shared" si="416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417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412"/>
        <v>4</v>
      </c>
      <c r="I2861" s="7">
        <f t="shared" si="413"/>
        <v>0</v>
      </c>
      <c r="J2861" s="11"/>
      <c r="K2861" s="11"/>
      <c r="L2861">
        <f t="shared" si="414"/>
        <v>0</v>
      </c>
      <c r="M2861" s="5">
        <f t="shared" si="415"/>
        <v>0</v>
      </c>
      <c r="N2861" s="5">
        <f t="shared" si="416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417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412"/>
        <v>4</v>
      </c>
      <c r="I2862" s="7">
        <f t="shared" si="413"/>
        <v>25.000000000000071</v>
      </c>
      <c r="J2862" s="11">
        <v>0.5</v>
      </c>
      <c r="K2862" s="11">
        <v>0.51736111111111116</v>
      </c>
      <c r="L2862">
        <f t="shared" si="414"/>
        <v>4</v>
      </c>
      <c r="M2862" s="5">
        <f t="shared" si="415"/>
        <v>45609.5</v>
      </c>
      <c r="N2862" s="5">
        <f t="shared" si="416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417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412"/>
        <v>3</v>
      </c>
      <c r="I2863" s="7">
        <f t="shared" si="413"/>
        <v>90</v>
      </c>
      <c r="J2863" s="11">
        <v>0.36458333333333331</v>
      </c>
      <c r="K2863" s="11">
        <v>0.42708333333333331</v>
      </c>
      <c r="L2863">
        <f t="shared" si="414"/>
        <v>3</v>
      </c>
      <c r="M2863" s="5">
        <f t="shared" si="415"/>
        <v>45609.364583333336</v>
      </c>
      <c r="N2863" s="5">
        <f t="shared" si="416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417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412"/>
        <v>3</v>
      </c>
      <c r="I2864" s="7">
        <f t="shared" si="413"/>
        <v>60.000000000000028</v>
      </c>
      <c r="J2864" s="11">
        <v>0.4375</v>
      </c>
      <c r="K2864" s="11">
        <v>0.47916666666666669</v>
      </c>
      <c r="L2864">
        <f t="shared" si="414"/>
        <v>3</v>
      </c>
      <c r="M2864" s="5">
        <f t="shared" si="415"/>
        <v>45609.4375</v>
      </c>
      <c r="N2864" s="5">
        <f t="shared" si="416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417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418">ROUND(E2865*(1/(F2865/60)),0)</f>
        <v>3</v>
      </c>
      <c r="I2865" s="7">
        <f t="shared" ref="I2865:I2896" si="419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420">IF(I2865&gt;0, G2865, 0)</f>
        <v>3</v>
      </c>
      <c r="M2865" s="5">
        <f t="shared" ref="M2865:M2896" si="421">IF(I2865=0,0,A2865+J2865)</f>
        <v>45609.642361111109</v>
      </c>
      <c r="N2865" s="5">
        <f t="shared" ref="N2865:N2896" si="422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423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418"/>
        <v>3</v>
      </c>
      <c r="I2866" s="7">
        <f t="shared" si="419"/>
        <v>0</v>
      </c>
      <c r="J2866" s="11"/>
      <c r="K2866" s="11"/>
      <c r="L2866">
        <f t="shared" si="420"/>
        <v>0</v>
      </c>
      <c r="M2866" s="5">
        <f t="shared" si="421"/>
        <v>0</v>
      </c>
      <c r="N2866" s="5">
        <f t="shared" si="422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423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418"/>
        <v>3</v>
      </c>
      <c r="I2867" s="7">
        <f t="shared" si="419"/>
        <v>0</v>
      </c>
      <c r="J2867" s="11"/>
      <c r="K2867" s="11"/>
      <c r="L2867">
        <f t="shared" si="420"/>
        <v>0</v>
      </c>
      <c r="M2867" s="5">
        <f t="shared" si="421"/>
        <v>0</v>
      </c>
      <c r="N2867" s="5">
        <f t="shared" si="422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423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418"/>
        <v>3</v>
      </c>
      <c r="I2868" s="7">
        <f t="shared" si="419"/>
        <v>0</v>
      </c>
      <c r="J2868" s="11"/>
      <c r="K2868" s="11"/>
      <c r="L2868">
        <f t="shared" si="420"/>
        <v>0</v>
      </c>
      <c r="M2868" s="5">
        <f t="shared" si="421"/>
        <v>0</v>
      </c>
      <c r="N2868" s="5">
        <f t="shared" si="422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423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418"/>
        <v>2</v>
      </c>
      <c r="I2869" s="7">
        <f t="shared" si="419"/>
        <v>0</v>
      </c>
      <c r="J2869" s="11"/>
      <c r="K2869" s="11"/>
      <c r="L2869">
        <f t="shared" si="420"/>
        <v>0</v>
      </c>
      <c r="M2869" s="5">
        <f t="shared" si="421"/>
        <v>0</v>
      </c>
      <c r="N2869" s="5">
        <f t="shared" si="422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423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418"/>
        <v>2</v>
      </c>
      <c r="I2870" s="7">
        <f t="shared" si="419"/>
        <v>0</v>
      </c>
      <c r="J2870" s="11"/>
      <c r="K2870" s="11"/>
      <c r="L2870">
        <f t="shared" si="420"/>
        <v>0</v>
      </c>
      <c r="M2870" s="5">
        <f t="shared" si="421"/>
        <v>0</v>
      </c>
      <c r="N2870" s="5">
        <f t="shared" si="422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423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418"/>
        <v>2</v>
      </c>
      <c r="I2871" s="7">
        <f t="shared" si="419"/>
        <v>0</v>
      </c>
      <c r="J2871" s="11"/>
      <c r="K2871" s="11"/>
      <c r="L2871">
        <f t="shared" si="420"/>
        <v>0</v>
      </c>
      <c r="M2871" s="5">
        <f t="shared" si="421"/>
        <v>0</v>
      </c>
      <c r="N2871" s="5">
        <f t="shared" si="422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423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418"/>
        <v>2</v>
      </c>
      <c r="I2872" s="7">
        <f t="shared" si="419"/>
        <v>0</v>
      </c>
      <c r="J2872" s="11"/>
      <c r="K2872" s="11"/>
      <c r="L2872">
        <f t="shared" si="420"/>
        <v>0</v>
      </c>
      <c r="M2872" s="5">
        <f t="shared" si="421"/>
        <v>0</v>
      </c>
      <c r="N2872" s="5">
        <f t="shared" si="422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423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418"/>
        <v>2</v>
      </c>
      <c r="I2873" s="7">
        <f t="shared" si="419"/>
        <v>0</v>
      </c>
      <c r="J2873" s="11"/>
      <c r="K2873" s="11"/>
      <c r="L2873">
        <f t="shared" si="420"/>
        <v>0</v>
      </c>
      <c r="M2873" s="5">
        <f t="shared" si="421"/>
        <v>0</v>
      </c>
      <c r="N2873" s="5">
        <f t="shared" si="422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423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418"/>
        <v>2</v>
      </c>
      <c r="I2874" s="7">
        <f t="shared" si="419"/>
        <v>0</v>
      </c>
      <c r="J2874" s="11"/>
      <c r="K2874" s="11"/>
      <c r="L2874">
        <f t="shared" si="420"/>
        <v>0</v>
      </c>
      <c r="M2874" s="5">
        <f t="shared" si="421"/>
        <v>0</v>
      </c>
      <c r="N2874" s="5">
        <f t="shared" si="422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423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418"/>
        <v>2</v>
      </c>
      <c r="I2875" s="7">
        <f t="shared" si="419"/>
        <v>0</v>
      </c>
      <c r="J2875" s="11"/>
      <c r="K2875" s="11"/>
      <c r="L2875">
        <f t="shared" si="420"/>
        <v>0</v>
      </c>
      <c r="M2875" s="5">
        <f t="shared" si="421"/>
        <v>0</v>
      </c>
      <c r="N2875" s="5">
        <f t="shared" si="422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423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418"/>
        <v>2</v>
      </c>
      <c r="I2876" s="7">
        <f t="shared" si="419"/>
        <v>90</v>
      </c>
      <c r="J2876" s="11">
        <v>0.8125</v>
      </c>
      <c r="K2876" s="11">
        <v>0.875</v>
      </c>
      <c r="L2876">
        <f t="shared" si="420"/>
        <v>2</v>
      </c>
      <c r="M2876" s="5">
        <f t="shared" si="421"/>
        <v>45609.8125</v>
      </c>
      <c r="N2876" s="5">
        <f t="shared" si="422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423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418"/>
        <v>2</v>
      </c>
      <c r="I2877" s="7">
        <f t="shared" si="419"/>
        <v>20.000000000000089</v>
      </c>
      <c r="J2877" s="11">
        <v>0.65972222222222221</v>
      </c>
      <c r="K2877" s="11">
        <v>0.67361111111111116</v>
      </c>
      <c r="L2877">
        <f t="shared" si="420"/>
        <v>2</v>
      </c>
      <c r="M2877" s="5">
        <f t="shared" si="421"/>
        <v>45609.659722222219</v>
      </c>
      <c r="N2877" s="5">
        <f t="shared" si="422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423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418"/>
        <v>2</v>
      </c>
      <c r="I2878" s="7">
        <f t="shared" si="419"/>
        <v>29.999999999999972</v>
      </c>
      <c r="J2878" s="11">
        <v>0.4861111111111111</v>
      </c>
      <c r="K2878" s="11">
        <v>0.50694444444444442</v>
      </c>
      <c r="L2878">
        <f t="shared" si="420"/>
        <v>2</v>
      </c>
      <c r="M2878" s="5">
        <f t="shared" si="421"/>
        <v>45609.486111111109</v>
      </c>
      <c r="N2878" s="5">
        <f t="shared" si="422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423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418"/>
        <v>2</v>
      </c>
      <c r="I2879" s="7">
        <f t="shared" si="419"/>
        <v>60.000000000000028</v>
      </c>
      <c r="J2879" s="11">
        <v>0.3125</v>
      </c>
      <c r="K2879" s="11">
        <v>0.35416666666666669</v>
      </c>
      <c r="L2879">
        <f t="shared" si="420"/>
        <v>2</v>
      </c>
      <c r="M2879" s="5">
        <f t="shared" si="421"/>
        <v>45609.3125</v>
      </c>
      <c r="N2879" s="5">
        <f t="shared" si="422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423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418"/>
        <v>1</v>
      </c>
      <c r="I2880" s="7">
        <f t="shared" si="419"/>
        <v>24.999999999999911</v>
      </c>
      <c r="J2880" s="11">
        <v>0.52083333333333337</v>
      </c>
      <c r="K2880" s="11">
        <v>0.53819444444444442</v>
      </c>
      <c r="L2880">
        <f t="shared" si="420"/>
        <v>1</v>
      </c>
      <c r="M2880" s="5">
        <f t="shared" si="421"/>
        <v>45609.520833333336</v>
      </c>
      <c r="N2880" s="5">
        <f t="shared" si="422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423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418"/>
        <v>1</v>
      </c>
      <c r="I2881" s="7">
        <f t="shared" si="419"/>
        <v>60.000000000000107</v>
      </c>
      <c r="J2881" s="11">
        <v>0.66666666666666663</v>
      </c>
      <c r="K2881" s="11">
        <v>0.70833333333333337</v>
      </c>
      <c r="L2881">
        <f t="shared" si="420"/>
        <v>1</v>
      </c>
      <c r="M2881" s="5">
        <f t="shared" si="421"/>
        <v>45609.666666666664</v>
      </c>
      <c r="N2881" s="5">
        <f t="shared" si="422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423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418"/>
        <v>0</v>
      </c>
      <c r="I2882" s="7">
        <f t="shared" si="419"/>
        <v>24.999999999999911</v>
      </c>
      <c r="J2882" s="11">
        <v>0.55555555555555558</v>
      </c>
      <c r="K2882" s="11">
        <v>0.57291666666666663</v>
      </c>
      <c r="L2882">
        <f t="shared" si="420"/>
        <v>0</v>
      </c>
      <c r="M2882" s="5">
        <f t="shared" si="421"/>
        <v>45609.555555555555</v>
      </c>
      <c r="N2882" s="5">
        <f t="shared" si="422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423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418"/>
        <v>0</v>
      </c>
      <c r="I2883" s="7">
        <f t="shared" si="419"/>
        <v>9.9999999999999645</v>
      </c>
      <c r="J2883" s="11">
        <v>0.71180555555555558</v>
      </c>
      <c r="K2883" s="11">
        <v>0.71875</v>
      </c>
      <c r="L2883">
        <f t="shared" si="420"/>
        <v>0</v>
      </c>
      <c r="M2883" s="5">
        <f t="shared" si="421"/>
        <v>45609.711805555555</v>
      </c>
      <c r="N2883" s="5">
        <f t="shared" si="422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423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418"/>
        <v>0</v>
      </c>
      <c r="I2884" s="7">
        <f t="shared" si="419"/>
        <v>24.999999999999993</v>
      </c>
      <c r="J2884" s="11">
        <v>0.30555555555555558</v>
      </c>
      <c r="K2884" s="11">
        <v>0.32291666666666669</v>
      </c>
      <c r="L2884">
        <f t="shared" si="420"/>
        <v>0</v>
      </c>
      <c r="M2884" s="5">
        <f t="shared" si="421"/>
        <v>45609.305555555555</v>
      </c>
      <c r="N2884" s="5">
        <f t="shared" si="422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423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418"/>
        <v>18</v>
      </c>
      <c r="I2885" s="7">
        <f t="shared" si="419"/>
        <v>0</v>
      </c>
      <c r="J2885" s="11"/>
      <c r="K2885" s="11"/>
      <c r="L2885">
        <f t="shared" si="420"/>
        <v>0</v>
      </c>
      <c r="M2885" s="5">
        <f t="shared" si="421"/>
        <v>0</v>
      </c>
      <c r="N2885" s="5">
        <f t="shared" si="422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423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418"/>
        <v>16</v>
      </c>
      <c r="I2886" s="7">
        <f t="shared" si="419"/>
        <v>0</v>
      </c>
      <c r="J2886" s="11"/>
      <c r="K2886" s="11"/>
      <c r="L2886">
        <f t="shared" si="420"/>
        <v>0</v>
      </c>
      <c r="M2886" s="5">
        <f t="shared" si="421"/>
        <v>0</v>
      </c>
      <c r="N2886" s="5">
        <f t="shared" si="422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423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418"/>
        <v>12</v>
      </c>
      <c r="H2887" s="12">
        <f>F2887*(1/(G2887/60))</f>
        <v>100</v>
      </c>
      <c r="I2887" s="7">
        <f t="shared" si="419"/>
        <v>10.000000000000124</v>
      </c>
      <c r="J2887" s="11">
        <v>0.82291666666666663</v>
      </c>
      <c r="K2887" s="11">
        <v>0.82986111111111116</v>
      </c>
      <c r="L2887">
        <f t="shared" si="420"/>
        <v>12</v>
      </c>
      <c r="M2887" s="5">
        <f t="shared" si="421"/>
        <v>45610.822916666664</v>
      </c>
      <c r="N2887" s="5">
        <f t="shared" si="422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423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418"/>
        <v>12</v>
      </c>
      <c r="I2888" s="7">
        <f t="shared" si="419"/>
        <v>0</v>
      </c>
      <c r="L2888">
        <f t="shared" si="420"/>
        <v>0</v>
      </c>
      <c r="M2888" s="5">
        <f t="shared" si="421"/>
        <v>0</v>
      </c>
      <c r="N2888" s="5">
        <f t="shared" si="422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423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418"/>
        <v>12</v>
      </c>
      <c r="I2889" s="7">
        <f t="shared" si="419"/>
        <v>0</v>
      </c>
      <c r="J2889" s="11"/>
      <c r="K2889" s="11"/>
      <c r="L2889">
        <f t="shared" si="420"/>
        <v>0</v>
      </c>
      <c r="M2889" s="5">
        <f t="shared" si="421"/>
        <v>0</v>
      </c>
      <c r="N2889" s="5">
        <f t="shared" si="422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423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418"/>
        <v>12</v>
      </c>
      <c r="I2890" s="7">
        <f t="shared" si="419"/>
        <v>0</v>
      </c>
      <c r="J2890" s="11"/>
      <c r="K2890" s="11"/>
      <c r="L2890">
        <f t="shared" si="420"/>
        <v>0</v>
      </c>
      <c r="M2890" s="5">
        <f t="shared" si="421"/>
        <v>0</v>
      </c>
      <c r="N2890" s="5">
        <f t="shared" si="422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423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418"/>
        <v>12</v>
      </c>
      <c r="I2891" s="7">
        <f t="shared" si="419"/>
        <v>0</v>
      </c>
      <c r="J2891" s="11"/>
      <c r="K2891" s="11"/>
      <c r="L2891">
        <f t="shared" si="420"/>
        <v>0</v>
      </c>
      <c r="M2891" s="5">
        <f t="shared" si="421"/>
        <v>0</v>
      </c>
      <c r="N2891" s="5">
        <f t="shared" si="422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423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418"/>
        <v>12</v>
      </c>
      <c r="I2892" s="7">
        <f t="shared" si="419"/>
        <v>0</v>
      </c>
      <c r="J2892" s="11"/>
      <c r="K2892" s="11"/>
      <c r="L2892">
        <f t="shared" si="420"/>
        <v>0</v>
      </c>
      <c r="M2892" s="5">
        <f t="shared" si="421"/>
        <v>0</v>
      </c>
      <c r="N2892" s="5">
        <f t="shared" si="422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423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418"/>
        <v>9</v>
      </c>
      <c r="I2893" s="7">
        <f t="shared" si="419"/>
        <v>0</v>
      </c>
      <c r="J2893" s="11"/>
      <c r="K2893" s="11"/>
      <c r="L2893">
        <f t="shared" si="420"/>
        <v>0</v>
      </c>
      <c r="M2893" s="5">
        <f t="shared" si="421"/>
        <v>0</v>
      </c>
      <c r="N2893" s="5">
        <f t="shared" si="422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423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418"/>
        <v>9</v>
      </c>
      <c r="I2894" s="7">
        <f t="shared" si="419"/>
        <v>0</v>
      </c>
      <c r="J2894" s="11"/>
      <c r="K2894" s="11"/>
      <c r="L2894">
        <f t="shared" si="420"/>
        <v>0</v>
      </c>
      <c r="M2894" s="5">
        <f t="shared" si="421"/>
        <v>0</v>
      </c>
      <c r="N2894" s="5">
        <f t="shared" si="422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423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418"/>
        <v>8</v>
      </c>
      <c r="I2895" s="7">
        <f t="shared" si="419"/>
        <v>0</v>
      </c>
      <c r="J2895" s="11"/>
      <c r="K2895" s="11"/>
      <c r="L2895">
        <f t="shared" si="420"/>
        <v>0</v>
      </c>
      <c r="M2895" s="5">
        <f t="shared" si="421"/>
        <v>0</v>
      </c>
      <c r="N2895" s="5">
        <f t="shared" si="422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423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418"/>
        <v>8</v>
      </c>
      <c r="I2896" s="7">
        <f t="shared" si="419"/>
        <v>19.999999999999929</v>
      </c>
      <c r="J2896" s="11">
        <v>0.80555555555555558</v>
      </c>
      <c r="K2896" s="11">
        <v>0.81944444444444442</v>
      </c>
      <c r="L2896">
        <f t="shared" si="420"/>
        <v>8</v>
      </c>
      <c r="M2896" s="5">
        <f t="shared" si="421"/>
        <v>45610.805555555555</v>
      </c>
      <c r="N2896" s="5">
        <f t="shared" si="422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423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424">ROUND(E2897*(1/(F2897/60)),0)</f>
        <v>6</v>
      </c>
      <c r="I2897" s="7">
        <f t="shared" ref="I2897:I2928" si="425">IF(J2897=0, 0, (K2897-J2897)*1440)</f>
        <v>0</v>
      </c>
      <c r="J2897" s="11"/>
      <c r="K2897" s="11"/>
      <c r="L2897">
        <f t="shared" ref="L2897:L2928" si="426">IF(I2897&gt;0, G2897, 0)</f>
        <v>0</v>
      </c>
      <c r="M2897" s="5">
        <f t="shared" ref="M2897:M2928" si="427">IF(I2897=0,0,A2897+J2897)</f>
        <v>0</v>
      </c>
      <c r="N2897" s="5">
        <f t="shared" ref="N2897:N2928" si="428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429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424"/>
        <v>6</v>
      </c>
      <c r="I2898" s="7">
        <f t="shared" si="425"/>
        <v>0</v>
      </c>
      <c r="J2898" s="11"/>
      <c r="K2898" s="11"/>
      <c r="L2898">
        <f t="shared" si="426"/>
        <v>0</v>
      </c>
      <c r="M2898" s="5">
        <f t="shared" si="427"/>
        <v>0</v>
      </c>
      <c r="N2898" s="5">
        <f t="shared" si="428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429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424"/>
        <v>6</v>
      </c>
      <c r="I2899" s="7">
        <f t="shared" si="425"/>
        <v>0</v>
      </c>
      <c r="J2899" s="11"/>
      <c r="K2899" s="11"/>
      <c r="L2899">
        <f t="shared" si="426"/>
        <v>0</v>
      </c>
      <c r="M2899" s="5">
        <f t="shared" si="427"/>
        <v>0</v>
      </c>
      <c r="N2899" s="5">
        <f t="shared" si="428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429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424"/>
        <v>6</v>
      </c>
      <c r="I2900" s="7">
        <f t="shared" si="425"/>
        <v>59.999999999999943</v>
      </c>
      <c r="J2900" s="11">
        <v>0.74305555555555558</v>
      </c>
      <c r="K2900" s="11">
        <v>0.78472222222222221</v>
      </c>
      <c r="L2900">
        <f t="shared" si="426"/>
        <v>6</v>
      </c>
      <c r="M2900" s="5">
        <f t="shared" si="427"/>
        <v>45610.743055555555</v>
      </c>
      <c r="N2900" s="5">
        <f t="shared" si="428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429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424"/>
        <v>6</v>
      </c>
      <c r="I2901" s="7">
        <f t="shared" si="425"/>
        <v>0</v>
      </c>
      <c r="J2901" s="11"/>
      <c r="K2901" s="11"/>
      <c r="L2901">
        <f t="shared" si="426"/>
        <v>0</v>
      </c>
      <c r="M2901" s="5">
        <f t="shared" si="427"/>
        <v>0</v>
      </c>
      <c r="N2901" s="5">
        <f t="shared" si="428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429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424"/>
        <v>6</v>
      </c>
      <c r="I2902" s="7">
        <f t="shared" si="425"/>
        <v>0</v>
      </c>
      <c r="J2902" s="11"/>
      <c r="K2902" s="11"/>
      <c r="L2902">
        <f t="shared" si="426"/>
        <v>0</v>
      </c>
      <c r="M2902" s="5">
        <f t="shared" si="427"/>
        <v>0</v>
      </c>
      <c r="N2902" s="5">
        <f t="shared" si="428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429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424"/>
        <v>5</v>
      </c>
      <c r="I2903" s="7">
        <f t="shared" si="425"/>
        <v>9.9999999999999645</v>
      </c>
      <c r="J2903" s="11">
        <v>0.75</v>
      </c>
      <c r="K2903" s="11">
        <v>0.75694444444444442</v>
      </c>
      <c r="L2903">
        <f t="shared" si="426"/>
        <v>5</v>
      </c>
      <c r="M2903" s="5">
        <f t="shared" si="427"/>
        <v>45610.75</v>
      </c>
      <c r="N2903" s="5">
        <f t="shared" si="428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429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424"/>
        <v>5</v>
      </c>
      <c r="I2904" s="7">
        <f t="shared" si="425"/>
        <v>0</v>
      </c>
      <c r="J2904" s="11"/>
      <c r="K2904" s="11"/>
      <c r="L2904">
        <f t="shared" si="426"/>
        <v>0</v>
      </c>
      <c r="M2904" s="5">
        <f t="shared" si="427"/>
        <v>0</v>
      </c>
      <c r="N2904" s="5">
        <f t="shared" si="428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429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424"/>
        <v>5</v>
      </c>
      <c r="I2905" s="7">
        <f t="shared" si="425"/>
        <v>0</v>
      </c>
      <c r="L2905">
        <f t="shared" si="426"/>
        <v>0</v>
      </c>
      <c r="M2905" s="5">
        <f t="shared" si="427"/>
        <v>0</v>
      </c>
      <c r="N2905" s="5">
        <f t="shared" si="428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429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424"/>
        <v>4</v>
      </c>
      <c r="I2906" s="7">
        <f t="shared" si="425"/>
        <v>0</v>
      </c>
      <c r="L2906">
        <f t="shared" si="426"/>
        <v>0</v>
      </c>
      <c r="M2906" s="5">
        <f t="shared" si="427"/>
        <v>0</v>
      </c>
      <c r="N2906" s="5">
        <f t="shared" si="428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429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424"/>
        <v>4</v>
      </c>
      <c r="I2907" s="7">
        <f t="shared" si="425"/>
        <v>0</v>
      </c>
      <c r="J2907" s="11"/>
      <c r="K2907" s="11"/>
      <c r="L2907">
        <f t="shared" si="426"/>
        <v>0</v>
      </c>
      <c r="M2907" s="5">
        <f t="shared" si="427"/>
        <v>0</v>
      </c>
      <c r="N2907" s="5">
        <f t="shared" si="428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429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424"/>
        <v>4</v>
      </c>
      <c r="I2908" s="7">
        <f t="shared" si="425"/>
        <v>0</v>
      </c>
      <c r="J2908" s="11"/>
      <c r="K2908" s="11"/>
      <c r="L2908">
        <f t="shared" si="426"/>
        <v>0</v>
      </c>
      <c r="M2908" s="5">
        <f t="shared" si="427"/>
        <v>0</v>
      </c>
      <c r="N2908" s="5">
        <f t="shared" si="428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429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424"/>
        <v>4</v>
      </c>
      <c r="I2909" s="7">
        <f t="shared" si="425"/>
        <v>0</v>
      </c>
      <c r="J2909" s="11"/>
      <c r="K2909" s="11"/>
      <c r="L2909">
        <f t="shared" si="426"/>
        <v>0</v>
      </c>
      <c r="M2909" s="5">
        <f t="shared" si="427"/>
        <v>0</v>
      </c>
      <c r="N2909" s="5">
        <f t="shared" si="428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429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424"/>
        <v>4</v>
      </c>
      <c r="I2910" s="7">
        <f t="shared" si="425"/>
        <v>0</v>
      </c>
      <c r="J2910" s="11"/>
      <c r="K2910" s="11"/>
      <c r="L2910">
        <f t="shared" si="426"/>
        <v>0</v>
      </c>
      <c r="M2910" s="5">
        <f t="shared" si="427"/>
        <v>0</v>
      </c>
      <c r="N2910" s="5">
        <f t="shared" si="428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429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424"/>
        <v>4</v>
      </c>
      <c r="I2911" s="7">
        <f t="shared" si="425"/>
        <v>0</v>
      </c>
      <c r="J2911" s="11"/>
      <c r="K2911" s="11"/>
      <c r="L2911">
        <f t="shared" si="426"/>
        <v>0</v>
      </c>
      <c r="M2911" s="5">
        <f t="shared" si="427"/>
        <v>0</v>
      </c>
      <c r="N2911" s="5">
        <f t="shared" si="428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429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424"/>
        <v>4</v>
      </c>
      <c r="I2912" s="7">
        <f t="shared" si="425"/>
        <v>0</v>
      </c>
      <c r="J2912" s="11"/>
      <c r="K2912" s="11"/>
      <c r="L2912">
        <f t="shared" si="426"/>
        <v>0</v>
      </c>
      <c r="M2912" s="5">
        <f t="shared" si="427"/>
        <v>0</v>
      </c>
      <c r="N2912" s="5">
        <f t="shared" si="428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429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424"/>
        <v>4</v>
      </c>
      <c r="I2913" s="7">
        <f t="shared" si="425"/>
        <v>15.000000000000107</v>
      </c>
      <c r="J2913" s="11">
        <v>0.66319444444444442</v>
      </c>
      <c r="K2913" s="11">
        <v>0.67361111111111116</v>
      </c>
      <c r="L2913">
        <f t="shared" si="426"/>
        <v>4</v>
      </c>
      <c r="M2913" s="5">
        <f t="shared" si="427"/>
        <v>45610.663194444445</v>
      </c>
      <c r="N2913" s="5">
        <f t="shared" si="428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429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424"/>
        <v>3</v>
      </c>
      <c r="I2914" s="7">
        <f t="shared" si="425"/>
        <v>0</v>
      </c>
      <c r="L2914">
        <f t="shared" si="426"/>
        <v>0</v>
      </c>
      <c r="M2914" s="5">
        <f t="shared" si="427"/>
        <v>0</v>
      </c>
      <c r="N2914" s="5">
        <f t="shared" si="428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429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424"/>
        <v>3</v>
      </c>
      <c r="I2915" s="7">
        <f t="shared" si="425"/>
        <v>90</v>
      </c>
      <c r="J2915" s="11">
        <v>0.59375</v>
      </c>
      <c r="K2915" s="11">
        <v>0.65625</v>
      </c>
      <c r="L2915">
        <f t="shared" si="426"/>
        <v>3</v>
      </c>
      <c r="M2915" s="5">
        <f t="shared" si="427"/>
        <v>45610.59375</v>
      </c>
      <c r="N2915" s="5">
        <f t="shared" si="428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429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424"/>
        <v>3</v>
      </c>
      <c r="I2916" s="7">
        <f t="shared" si="425"/>
        <v>0</v>
      </c>
      <c r="J2916" s="11"/>
      <c r="K2916" s="11"/>
      <c r="L2916">
        <f t="shared" si="426"/>
        <v>0</v>
      </c>
      <c r="M2916" s="5">
        <f t="shared" si="427"/>
        <v>0</v>
      </c>
      <c r="N2916" s="5">
        <f t="shared" si="428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429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424"/>
        <v>3</v>
      </c>
      <c r="I2917" s="7">
        <f t="shared" si="425"/>
        <v>0</v>
      </c>
      <c r="J2917" s="11"/>
      <c r="K2917" s="11"/>
      <c r="L2917">
        <f t="shared" si="426"/>
        <v>0</v>
      </c>
      <c r="M2917" s="5">
        <f t="shared" si="427"/>
        <v>0</v>
      </c>
      <c r="N2917" s="5">
        <f t="shared" si="428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429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424"/>
        <v>3</v>
      </c>
      <c r="I2918" s="7">
        <f t="shared" si="425"/>
        <v>0</v>
      </c>
      <c r="J2918" s="11"/>
      <c r="K2918" s="11"/>
      <c r="L2918">
        <f t="shared" si="426"/>
        <v>0</v>
      </c>
      <c r="M2918" s="5">
        <f t="shared" si="427"/>
        <v>0</v>
      </c>
      <c r="N2918" s="5">
        <f t="shared" si="428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429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424"/>
        <v>2</v>
      </c>
      <c r="I2919" s="7">
        <f t="shared" si="425"/>
        <v>0</v>
      </c>
      <c r="J2919" s="11"/>
      <c r="K2919" s="11"/>
      <c r="L2919">
        <f t="shared" si="426"/>
        <v>0</v>
      </c>
      <c r="M2919" s="5">
        <f t="shared" si="427"/>
        <v>0</v>
      </c>
      <c r="N2919" s="5">
        <f t="shared" si="428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429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424"/>
        <v>2</v>
      </c>
      <c r="I2920" s="7">
        <f t="shared" si="425"/>
        <v>0</v>
      </c>
      <c r="J2920" s="11"/>
      <c r="K2920" s="11"/>
      <c r="L2920">
        <f t="shared" si="426"/>
        <v>0</v>
      </c>
      <c r="M2920" s="5">
        <f t="shared" si="427"/>
        <v>0</v>
      </c>
      <c r="N2920" s="5">
        <f t="shared" si="428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429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424"/>
        <v>2</v>
      </c>
      <c r="I2921" s="7">
        <f t="shared" si="425"/>
        <v>0</v>
      </c>
      <c r="J2921" s="11"/>
      <c r="K2921" s="11"/>
      <c r="L2921">
        <f t="shared" si="426"/>
        <v>0</v>
      </c>
      <c r="M2921" s="5">
        <f t="shared" si="427"/>
        <v>0</v>
      </c>
      <c r="N2921" s="5">
        <f t="shared" si="428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429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424"/>
        <v>2</v>
      </c>
      <c r="I2922" s="7">
        <f t="shared" si="425"/>
        <v>0</v>
      </c>
      <c r="J2922" s="11"/>
      <c r="K2922" s="11"/>
      <c r="L2922">
        <f t="shared" si="426"/>
        <v>0</v>
      </c>
      <c r="M2922" s="5">
        <f t="shared" si="427"/>
        <v>0</v>
      </c>
      <c r="N2922" s="5">
        <f t="shared" si="428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429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424"/>
        <v>2</v>
      </c>
      <c r="I2923" s="7">
        <f t="shared" si="425"/>
        <v>0</v>
      </c>
      <c r="J2923" s="11"/>
      <c r="K2923" s="11"/>
      <c r="L2923">
        <f t="shared" si="426"/>
        <v>0</v>
      </c>
      <c r="M2923" s="5">
        <f t="shared" si="427"/>
        <v>0</v>
      </c>
      <c r="N2923" s="5">
        <f t="shared" si="428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429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424"/>
        <v>2</v>
      </c>
      <c r="I2924" s="7">
        <f t="shared" si="425"/>
        <v>0</v>
      </c>
      <c r="J2924" s="11"/>
      <c r="K2924" s="11"/>
      <c r="L2924">
        <f t="shared" si="426"/>
        <v>0</v>
      </c>
      <c r="M2924" s="5">
        <f t="shared" si="427"/>
        <v>0</v>
      </c>
      <c r="N2924" s="5">
        <f t="shared" si="428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429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424"/>
        <v>2</v>
      </c>
      <c r="I2925" s="7">
        <f t="shared" si="425"/>
        <v>0</v>
      </c>
      <c r="J2925" s="11"/>
      <c r="K2925" s="11"/>
      <c r="L2925">
        <f t="shared" si="426"/>
        <v>0</v>
      </c>
      <c r="M2925" s="5">
        <f t="shared" si="427"/>
        <v>0</v>
      </c>
      <c r="N2925" s="5">
        <f t="shared" si="428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429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424"/>
        <v>2</v>
      </c>
      <c r="I2926" s="7">
        <f t="shared" si="425"/>
        <v>54.999999999999964</v>
      </c>
      <c r="J2926" s="11">
        <v>0.82986111111111116</v>
      </c>
      <c r="K2926" s="11">
        <v>0.86805555555555558</v>
      </c>
      <c r="L2926">
        <f t="shared" si="426"/>
        <v>2</v>
      </c>
      <c r="M2926" s="5">
        <f t="shared" si="427"/>
        <v>45610.829861111109</v>
      </c>
      <c r="N2926" s="5">
        <f t="shared" si="428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429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424"/>
        <v>2</v>
      </c>
      <c r="I2927" s="7">
        <f t="shared" si="425"/>
        <v>59.999999999999943</v>
      </c>
      <c r="J2927" s="11">
        <v>0.41666666666666669</v>
      </c>
      <c r="K2927" s="11">
        <v>0.45833333333333331</v>
      </c>
      <c r="L2927">
        <f t="shared" si="426"/>
        <v>2</v>
      </c>
      <c r="M2927" s="5">
        <f t="shared" si="427"/>
        <v>45610.416666666664</v>
      </c>
      <c r="N2927" s="5">
        <f t="shared" si="428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429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424"/>
        <v>2</v>
      </c>
      <c r="I2928" s="7">
        <f t="shared" si="425"/>
        <v>29.999999999999972</v>
      </c>
      <c r="J2928" s="11">
        <v>0.47916666666666669</v>
      </c>
      <c r="K2928" s="11">
        <v>0.5</v>
      </c>
      <c r="L2928">
        <f t="shared" si="426"/>
        <v>2</v>
      </c>
      <c r="M2928" s="5">
        <f t="shared" si="427"/>
        <v>45610.479166666664</v>
      </c>
      <c r="N2928" s="5">
        <f t="shared" si="428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429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430">ROUND(E2929*(1/(F2929/60)),0)</f>
        <v>0</v>
      </c>
      <c r="I2929" s="7">
        <f t="shared" ref="I2929:I2960" si="431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432">IF(I2929&gt;0, G2929, 0)</f>
        <v>0</v>
      </c>
      <c r="M2929" s="5">
        <f t="shared" ref="M2929:M2960" si="433">IF(I2929=0,0,A2929+J2929)</f>
        <v>45610.458333333336</v>
      </c>
      <c r="N2929" s="5">
        <f t="shared" ref="N2929:N2960" si="434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435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430"/>
        <v>0</v>
      </c>
      <c r="I2930" s="7">
        <f t="shared" si="431"/>
        <v>30.000000000000053</v>
      </c>
      <c r="J2930" s="11">
        <v>0.79166666666666663</v>
      </c>
      <c r="K2930" s="11">
        <v>0.8125</v>
      </c>
      <c r="L2930">
        <f t="shared" si="432"/>
        <v>0</v>
      </c>
      <c r="M2930" s="5">
        <f t="shared" si="433"/>
        <v>45610.791666666664</v>
      </c>
      <c r="N2930" s="5">
        <f t="shared" si="434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435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430"/>
        <v>0</v>
      </c>
      <c r="I2931" s="7">
        <f t="shared" si="431"/>
        <v>10.000000000000044</v>
      </c>
      <c r="J2931" s="11">
        <v>0.33333333333333331</v>
      </c>
      <c r="K2931" s="11">
        <v>0.34027777777777779</v>
      </c>
      <c r="L2931">
        <f t="shared" si="432"/>
        <v>0</v>
      </c>
      <c r="M2931" s="5">
        <f t="shared" si="433"/>
        <v>45610.333333333336</v>
      </c>
      <c r="N2931" s="5">
        <f t="shared" si="434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435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430"/>
        <v>7</v>
      </c>
      <c r="I2932" s="13">
        <f t="shared" si="431"/>
        <v>40.000000000000014</v>
      </c>
      <c r="J2932" s="11">
        <v>0.70138888888888884</v>
      </c>
      <c r="K2932" s="11">
        <v>0.72916666666666663</v>
      </c>
      <c r="L2932">
        <f t="shared" si="432"/>
        <v>7</v>
      </c>
      <c r="M2932" s="5">
        <f t="shared" si="433"/>
        <v>45610.701388888891</v>
      </c>
      <c r="N2932" s="5">
        <f t="shared" si="434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435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430"/>
        <v>2</v>
      </c>
      <c r="I2933" s="7">
        <f t="shared" si="431"/>
        <v>90</v>
      </c>
      <c r="J2933" s="11">
        <v>0.52083333333333337</v>
      </c>
      <c r="K2933" s="11">
        <v>0.58333333333333337</v>
      </c>
      <c r="L2933">
        <f t="shared" si="432"/>
        <v>2</v>
      </c>
      <c r="M2933" s="5">
        <f t="shared" si="433"/>
        <v>45610.520833333336</v>
      </c>
      <c r="N2933" s="5">
        <f t="shared" si="434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435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430"/>
        <v>18</v>
      </c>
      <c r="I2934" s="7">
        <f t="shared" si="431"/>
        <v>0</v>
      </c>
      <c r="J2934" s="11"/>
      <c r="K2934" s="11"/>
      <c r="L2934">
        <f t="shared" si="432"/>
        <v>0</v>
      </c>
      <c r="M2934" s="5">
        <f t="shared" si="433"/>
        <v>0</v>
      </c>
      <c r="N2934" s="5">
        <f t="shared" si="434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435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430"/>
        <v>16</v>
      </c>
      <c r="I2935" s="7">
        <f t="shared" si="431"/>
        <v>0</v>
      </c>
      <c r="J2935" s="11"/>
      <c r="K2935" s="11"/>
      <c r="L2935">
        <f t="shared" si="432"/>
        <v>0</v>
      </c>
      <c r="M2935" s="5">
        <f t="shared" si="433"/>
        <v>0</v>
      </c>
      <c r="N2935" s="5">
        <f t="shared" si="434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435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430"/>
        <v>12</v>
      </c>
      <c r="H2936" s="12">
        <f>F2936*(1/(G2936/60))</f>
        <v>100</v>
      </c>
      <c r="I2936" s="7">
        <f t="shared" si="431"/>
        <v>9.9999999999999645</v>
      </c>
      <c r="J2936" s="11">
        <v>0.43055555555555558</v>
      </c>
      <c r="K2936" s="11">
        <v>0.4375</v>
      </c>
      <c r="L2936">
        <f t="shared" si="432"/>
        <v>12</v>
      </c>
      <c r="M2936" s="5">
        <f t="shared" si="433"/>
        <v>45611.430555555555</v>
      </c>
      <c r="N2936" s="5">
        <f t="shared" si="434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435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430"/>
        <v>12</v>
      </c>
      <c r="I2937" s="7">
        <f t="shared" si="431"/>
        <v>0</v>
      </c>
      <c r="L2937">
        <f t="shared" si="432"/>
        <v>0</v>
      </c>
      <c r="M2937" s="5">
        <f t="shared" si="433"/>
        <v>0</v>
      </c>
      <c r="N2937" s="5">
        <f t="shared" si="434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435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430"/>
        <v>12</v>
      </c>
      <c r="I2938" s="7">
        <f t="shared" si="431"/>
        <v>0</v>
      </c>
      <c r="J2938" s="11"/>
      <c r="K2938" s="11"/>
      <c r="L2938">
        <f t="shared" si="432"/>
        <v>0</v>
      </c>
      <c r="M2938" s="5">
        <f t="shared" si="433"/>
        <v>0</v>
      </c>
      <c r="N2938" s="5">
        <f t="shared" si="434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435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430"/>
        <v>12</v>
      </c>
      <c r="I2939" s="7">
        <f t="shared" si="431"/>
        <v>0</v>
      </c>
      <c r="J2939" s="11"/>
      <c r="K2939" s="11"/>
      <c r="L2939">
        <f t="shared" si="432"/>
        <v>0</v>
      </c>
      <c r="M2939" s="5">
        <f t="shared" si="433"/>
        <v>0</v>
      </c>
      <c r="N2939" s="5">
        <f t="shared" si="434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435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430"/>
        <v>12</v>
      </c>
      <c r="I2940" s="7">
        <f t="shared" si="431"/>
        <v>0</v>
      </c>
      <c r="J2940" s="11"/>
      <c r="K2940" s="11"/>
      <c r="L2940">
        <f t="shared" si="432"/>
        <v>0</v>
      </c>
      <c r="M2940" s="5">
        <f t="shared" si="433"/>
        <v>0</v>
      </c>
      <c r="N2940" s="5">
        <f t="shared" si="434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435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430"/>
        <v>9</v>
      </c>
      <c r="I2941" s="7">
        <f t="shared" si="431"/>
        <v>0</v>
      </c>
      <c r="J2941" s="11"/>
      <c r="K2941" s="11"/>
      <c r="L2941">
        <f t="shared" si="432"/>
        <v>0</v>
      </c>
      <c r="M2941" s="5">
        <f t="shared" si="433"/>
        <v>0</v>
      </c>
      <c r="N2941" s="5">
        <f t="shared" si="434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435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430"/>
        <v>9</v>
      </c>
      <c r="I2942" s="7">
        <f t="shared" si="431"/>
        <v>0</v>
      </c>
      <c r="J2942" s="11"/>
      <c r="K2942" s="11"/>
      <c r="L2942">
        <f t="shared" si="432"/>
        <v>0</v>
      </c>
      <c r="M2942" s="5">
        <f t="shared" si="433"/>
        <v>0</v>
      </c>
      <c r="N2942" s="5">
        <f t="shared" si="434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435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430"/>
        <v>8</v>
      </c>
      <c r="I2943" s="7">
        <f t="shared" si="431"/>
        <v>0</v>
      </c>
      <c r="J2943" s="11"/>
      <c r="K2943" s="11"/>
      <c r="L2943">
        <f t="shared" si="432"/>
        <v>0</v>
      </c>
      <c r="M2943" s="5">
        <f t="shared" si="433"/>
        <v>0</v>
      </c>
      <c r="N2943" s="5">
        <f t="shared" si="434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435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430"/>
        <v>8</v>
      </c>
      <c r="I2944" s="7">
        <f t="shared" si="431"/>
        <v>0</v>
      </c>
      <c r="J2944" s="11"/>
      <c r="K2944" s="11"/>
      <c r="L2944">
        <f t="shared" si="432"/>
        <v>0</v>
      </c>
      <c r="M2944" s="5">
        <f t="shared" si="433"/>
        <v>0</v>
      </c>
      <c r="N2944" s="5">
        <f t="shared" si="434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435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430"/>
        <v>6</v>
      </c>
      <c r="I2945" s="7">
        <f t="shared" si="431"/>
        <v>0</v>
      </c>
      <c r="J2945" s="11"/>
      <c r="K2945" s="11"/>
      <c r="L2945">
        <f t="shared" si="432"/>
        <v>0</v>
      </c>
      <c r="M2945" s="5">
        <f t="shared" si="433"/>
        <v>0</v>
      </c>
      <c r="N2945" s="5">
        <f t="shared" si="434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435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430"/>
        <v>6</v>
      </c>
      <c r="I2946" s="7">
        <f t="shared" si="431"/>
        <v>90</v>
      </c>
      <c r="J2946" s="11">
        <v>0.58333333333333337</v>
      </c>
      <c r="K2946" s="11">
        <v>0.64583333333333337</v>
      </c>
      <c r="L2946">
        <f t="shared" si="432"/>
        <v>6</v>
      </c>
      <c r="M2946" s="5">
        <f t="shared" si="433"/>
        <v>45611.583333333336</v>
      </c>
      <c r="N2946" s="5">
        <f t="shared" si="434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435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430"/>
        <v>6</v>
      </c>
      <c r="I2947" s="7">
        <f t="shared" si="431"/>
        <v>0</v>
      </c>
      <c r="J2947" s="11"/>
      <c r="K2947" s="11"/>
      <c r="L2947">
        <f t="shared" si="432"/>
        <v>0</v>
      </c>
      <c r="M2947" s="5">
        <f t="shared" si="433"/>
        <v>0</v>
      </c>
      <c r="N2947" s="5">
        <f t="shared" si="434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435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430"/>
        <v>6</v>
      </c>
      <c r="I2948" s="7">
        <f t="shared" si="431"/>
        <v>0</v>
      </c>
      <c r="J2948" s="11"/>
      <c r="K2948" s="11"/>
      <c r="L2948">
        <f t="shared" si="432"/>
        <v>0</v>
      </c>
      <c r="M2948" s="5">
        <f t="shared" si="433"/>
        <v>0</v>
      </c>
      <c r="N2948" s="5">
        <f t="shared" si="434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435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430"/>
        <v>6</v>
      </c>
      <c r="I2949" s="7">
        <f t="shared" si="431"/>
        <v>0</v>
      </c>
      <c r="J2949" s="11"/>
      <c r="K2949" s="11"/>
      <c r="L2949">
        <f t="shared" si="432"/>
        <v>0</v>
      </c>
      <c r="M2949" s="5">
        <f t="shared" si="433"/>
        <v>0</v>
      </c>
      <c r="N2949" s="5">
        <f t="shared" si="434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435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430"/>
        <v>6</v>
      </c>
      <c r="I2950" s="7">
        <f t="shared" si="431"/>
        <v>0</v>
      </c>
      <c r="J2950" s="11"/>
      <c r="K2950" s="11"/>
      <c r="L2950">
        <f t="shared" si="432"/>
        <v>0</v>
      </c>
      <c r="M2950" s="5">
        <f t="shared" si="433"/>
        <v>0</v>
      </c>
      <c r="N2950" s="5">
        <f t="shared" si="434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435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430"/>
        <v>5</v>
      </c>
      <c r="I2951" s="7">
        <f t="shared" si="431"/>
        <v>310</v>
      </c>
      <c r="J2951" s="11">
        <v>0.72222222222222221</v>
      </c>
      <c r="K2951" s="11">
        <v>0.9375</v>
      </c>
      <c r="L2951">
        <f t="shared" si="432"/>
        <v>5</v>
      </c>
      <c r="M2951" s="5">
        <f t="shared" si="433"/>
        <v>45611.722222222219</v>
      </c>
      <c r="N2951" s="5">
        <f t="shared" si="434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435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430"/>
        <v>5</v>
      </c>
      <c r="I2952" s="7">
        <f t="shared" si="431"/>
        <v>0</v>
      </c>
      <c r="J2952" s="11"/>
      <c r="K2952" s="11"/>
      <c r="L2952">
        <f t="shared" si="432"/>
        <v>0</v>
      </c>
      <c r="M2952" s="5">
        <f t="shared" si="433"/>
        <v>0</v>
      </c>
      <c r="N2952" s="5">
        <f t="shared" si="434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435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430"/>
        <v>5</v>
      </c>
      <c r="I2953" s="7">
        <f t="shared" si="431"/>
        <v>0</v>
      </c>
      <c r="L2953">
        <f t="shared" si="432"/>
        <v>0</v>
      </c>
      <c r="M2953" s="5">
        <f t="shared" si="433"/>
        <v>0</v>
      </c>
      <c r="N2953" s="5">
        <f t="shared" si="434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435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430"/>
        <v>4</v>
      </c>
      <c r="I2954" s="7">
        <f t="shared" si="431"/>
        <v>0</v>
      </c>
      <c r="L2954">
        <f t="shared" si="432"/>
        <v>0</v>
      </c>
      <c r="M2954" s="5">
        <f t="shared" si="433"/>
        <v>0</v>
      </c>
      <c r="N2954" s="5">
        <f t="shared" si="434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435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430"/>
        <v>4</v>
      </c>
      <c r="I2955" s="7">
        <f t="shared" si="431"/>
        <v>0</v>
      </c>
      <c r="J2955" s="11"/>
      <c r="K2955" s="11"/>
      <c r="L2955">
        <f t="shared" si="432"/>
        <v>0</v>
      </c>
      <c r="M2955" s="5">
        <f t="shared" si="433"/>
        <v>0</v>
      </c>
      <c r="N2955" s="5">
        <f t="shared" si="434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435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430"/>
        <v>4</v>
      </c>
      <c r="I2956" s="7">
        <f t="shared" si="431"/>
        <v>0</v>
      </c>
      <c r="J2956" s="11"/>
      <c r="K2956" s="11"/>
      <c r="L2956">
        <f t="shared" si="432"/>
        <v>0</v>
      </c>
      <c r="M2956" s="5">
        <f t="shared" si="433"/>
        <v>0</v>
      </c>
      <c r="N2956" s="5">
        <f t="shared" si="434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435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430"/>
        <v>4</v>
      </c>
      <c r="I2957" s="7">
        <f t="shared" si="431"/>
        <v>0</v>
      </c>
      <c r="J2957" s="11"/>
      <c r="K2957" s="11"/>
      <c r="L2957">
        <f t="shared" si="432"/>
        <v>0</v>
      </c>
      <c r="M2957" s="5">
        <f t="shared" si="433"/>
        <v>0</v>
      </c>
      <c r="N2957" s="5">
        <f t="shared" si="434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435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430"/>
        <v>4</v>
      </c>
      <c r="I2958" s="7">
        <f t="shared" si="431"/>
        <v>0</v>
      </c>
      <c r="J2958" s="11"/>
      <c r="K2958" s="11"/>
      <c r="L2958">
        <f t="shared" si="432"/>
        <v>0</v>
      </c>
      <c r="M2958" s="5">
        <f t="shared" si="433"/>
        <v>0</v>
      </c>
      <c r="N2958" s="5">
        <f t="shared" si="434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435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430"/>
        <v>4</v>
      </c>
      <c r="I2959" s="7">
        <f t="shared" si="431"/>
        <v>0</v>
      </c>
      <c r="J2959" s="11"/>
      <c r="K2959" s="11"/>
      <c r="L2959">
        <f t="shared" si="432"/>
        <v>0</v>
      </c>
      <c r="M2959" s="5">
        <f t="shared" si="433"/>
        <v>0</v>
      </c>
      <c r="N2959" s="5">
        <f t="shared" si="434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435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430"/>
        <v>4</v>
      </c>
      <c r="I2960" s="7">
        <f t="shared" si="431"/>
        <v>0</v>
      </c>
      <c r="J2960" s="11"/>
      <c r="K2960" s="11"/>
      <c r="L2960">
        <f t="shared" si="432"/>
        <v>0</v>
      </c>
      <c r="M2960" s="5">
        <f t="shared" si="433"/>
        <v>0</v>
      </c>
      <c r="N2960" s="5">
        <f t="shared" si="434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435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436">ROUND(E2961*(1/(F2961/60)),0)</f>
        <v>4</v>
      </c>
      <c r="I2961" s="7">
        <f t="shared" ref="I2961:I2992" si="437">IF(J2961=0, 0, (K2961-J2961)*1440)</f>
        <v>0</v>
      </c>
      <c r="J2961" s="11"/>
      <c r="K2961" s="11"/>
      <c r="L2961">
        <f t="shared" ref="L2961:L2992" si="438">IF(I2961&gt;0, G2961, 0)</f>
        <v>0</v>
      </c>
      <c r="M2961" s="5">
        <f t="shared" ref="M2961:M2992" si="439">IF(I2961=0,0,A2961+J2961)</f>
        <v>0</v>
      </c>
      <c r="N2961" s="5">
        <f t="shared" ref="N2961:N2992" si="440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441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436"/>
        <v>3</v>
      </c>
      <c r="I2962" s="7">
        <f t="shared" si="437"/>
        <v>0</v>
      </c>
      <c r="L2962">
        <f t="shared" si="438"/>
        <v>0</v>
      </c>
      <c r="M2962" s="5">
        <f t="shared" si="439"/>
        <v>0</v>
      </c>
      <c r="N2962" s="5">
        <f t="shared" si="440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441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436"/>
        <v>3</v>
      </c>
      <c r="I2963" s="7">
        <f t="shared" si="437"/>
        <v>0</v>
      </c>
      <c r="J2963" s="11"/>
      <c r="K2963" s="11"/>
      <c r="L2963">
        <f t="shared" si="438"/>
        <v>0</v>
      </c>
      <c r="M2963" s="5">
        <f t="shared" si="439"/>
        <v>0</v>
      </c>
      <c r="N2963" s="5">
        <f t="shared" si="440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441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436"/>
        <v>3</v>
      </c>
      <c r="I2964" s="7">
        <f t="shared" si="437"/>
        <v>0</v>
      </c>
      <c r="J2964" s="11"/>
      <c r="K2964" s="11"/>
      <c r="L2964">
        <f t="shared" si="438"/>
        <v>0</v>
      </c>
      <c r="M2964" s="5">
        <f t="shared" si="439"/>
        <v>0</v>
      </c>
      <c r="N2964" s="5">
        <f t="shared" si="440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441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436"/>
        <v>3</v>
      </c>
      <c r="I2965" s="7">
        <f t="shared" si="437"/>
        <v>0</v>
      </c>
      <c r="J2965" s="11"/>
      <c r="K2965" s="11"/>
      <c r="L2965">
        <f t="shared" si="438"/>
        <v>0</v>
      </c>
      <c r="M2965" s="5">
        <f t="shared" si="439"/>
        <v>0</v>
      </c>
      <c r="N2965" s="5">
        <f t="shared" si="440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441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436"/>
        <v>3</v>
      </c>
      <c r="I2966" s="7">
        <f t="shared" si="437"/>
        <v>119.99999999999997</v>
      </c>
      <c r="J2966" s="11">
        <v>0.44791666666666669</v>
      </c>
      <c r="K2966" s="11">
        <v>0.53125</v>
      </c>
      <c r="L2966">
        <f t="shared" si="438"/>
        <v>3</v>
      </c>
      <c r="M2966" s="5">
        <f t="shared" si="439"/>
        <v>45611.447916666664</v>
      </c>
      <c r="N2966" s="5">
        <f t="shared" si="440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441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436"/>
        <v>2</v>
      </c>
      <c r="I2967" s="7">
        <f t="shared" si="437"/>
        <v>0</v>
      </c>
      <c r="J2967" s="11"/>
      <c r="K2967" s="11"/>
      <c r="L2967">
        <f t="shared" si="438"/>
        <v>0</v>
      </c>
      <c r="M2967" s="5">
        <f t="shared" si="439"/>
        <v>0</v>
      </c>
      <c r="N2967" s="5">
        <f t="shared" si="440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441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436"/>
        <v>2</v>
      </c>
      <c r="I2968" s="7">
        <f t="shared" si="437"/>
        <v>0</v>
      </c>
      <c r="J2968" s="11"/>
      <c r="K2968" s="11"/>
      <c r="L2968">
        <f t="shared" si="438"/>
        <v>0</v>
      </c>
      <c r="M2968" s="5">
        <f t="shared" si="439"/>
        <v>0</v>
      </c>
      <c r="N2968" s="5">
        <f t="shared" si="440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441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436"/>
        <v>2</v>
      </c>
      <c r="I2969" s="7">
        <f t="shared" si="437"/>
        <v>0</v>
      </c>
      <c r="J2969" s="11"/>
      <c r="K2969" s="11"/>
      <c r="L2969">
        <f t="shared" si="438"/>
        <v>0</v>
      </c>
      <c r="M2969" s="5">
        <f t="shared" si="439"/>
        <v>0</v>
      </c>
      <c r="N2969" s="5">
        <f t="shared" si="440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441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436"/>
        <v>2</v>
      </c>
      <c r="I2970" s="7">
        <f t="shared" si="437"/>
        <v>0</v>
      </c>
      <c r="J2970" s="11"/>
      <c r="K2970" s="11"/>
      <c r="L2970">
        <f t="shared" si="438"/>
        <v>0</v>
      </c>
      <c r="M2970" s="5">
        <f t="shared" si="439"/>
        <v>0</v>
      </c>
      <c r="N2970" s="5">
        <f t="shared" si="440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441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436"/>
        <v>2</v>
      </c>
      <c r="I2971" s="7">
        <f t="shared" si="437"/>
        <v>0</v>
      </c>
      <c r="J2971" s="11"/>
      <c r="K2971" s="11"/>
      <c r="L2971">
        <f t="shared" si="438"/>
        <v>0</v>
      </c>
      <c r="M2971" s="5">
        <f t="shared" si="439"/>
        <v>0</v>
      </c>
      <c r="N2971" s="5">
        <f t="shared" si="440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441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436"/>
        <v>2</v>
      </c>
      <c r="I2972" s="7">
        <f t="shared" si="437"/>
        <v>99.999999999999972</v>
      </c>
      <c r="J2972" s="11">
        <v>0.375</v>
      </c>
      <c r="K2972" s="11">
        <v>0.44444444444444442</v>
      </c>
      <c r="L2972">
        <f t="shared" si="438"/>
        <v>2</v>
      </c>
      <c r="M2972" s="5">
        <f t="shared" si="439"/>
        <v>45611.375</v>
      </c>
      <c r="N2972" s="5">
        <f t="shared" si="440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441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436"/>
        <v>2</v>
      </c>
      <c r="I2973" s="7">
        <f t="shared" si="437"/>
        <v>74.999999999999886</v>
      </c>
      <c r="J2973" s="11">
        <v>0.61458333333333337</v>
      </c>
      <c r="K2973" s="11">
        <v>0.66666666666666663</v>
      </c>
      <c r="L2973">
        <f t="shared" si="438"/>
        <v>2</v>
      </c>
      <c r="M2973" s="5">
        <f t="shared" si="439"/>
        <v>45611.614583333336</v>
      </c>
      <c r="N2973" s="5">
        <f t="shared" si="440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441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436"/>
        <v>2</v>
      </c>
      <c r="I2974" s="7">
        <f t="shared" si="437"/>
        <v>0</v>
      </c>
      <c r="J2974" s="11"/>
      <c r="K2974" s="11"/>
      <c r="L2974">
        <f t="shared" si="438"/>
        <v>0</v>
      </c>
      <c r="M2974" s="5">
        <f t="shared" si="439"/>
        <v>0</v>
      </c>
      <c r="N2974" s="5">
        <f t="shared" si="440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441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436"/>
        <v>2</v>
      </c>
      <c r="I2975" s="7">
        <f t="shared" si="437"/>
        <v>40.000000000000014</v>
      </c>
      <c r="J2975" s="11">
        <v>0.70138888888888884</v>
      </c>
      <c r="K2975" s="11">
        <v>0.72916666666666663</v>
      </c>
      <c r="L2975">
        <f t="shared" si="438"/>
        <v>2</v>
      </c>
      <c r="M2975" s="5">
        <f t="shared" si="439"/>
        <v>45611.701388888891</v>
      </c>
      <c r="N2975" s="5">
        <f t="shared" si="440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441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436"/>
        <v>2</v>
      </c>
      <c r="I2976" s="7">
        <f t="shared" si="437"/>
        <v>0</v>
      </c>
      <c r="J2976" s="11"/>
      <c r="K2976" s="11"/>
      <c r="L2976">
        <f t="shared" si="438"/>
        <v>0</v>
      </c>
      <c r="M2976" s="5">
        <f t="shared" si="439"/>
        <v>0</v>
      </c>
      <c r="N2976" s="5">
        <f t="shared" si="440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441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436"/>
        <v>0</v>
      </c>
      <c r="I2977" s="7">
        <f t="shared" si="437"/>
        <v>30.000000000000053</v>
      </c>
      <c r="J2977" s="11">
        <v>0.54166666666666663</v>
      </c>
      <c r="K2977" s="11">
        <v>0.5625</v>
      </c>
      <c r="L2977">
        <f t="shared" si="438"/>
        <v>0</v>
      </c>
      <c r="M2977" s="5">
        <f t="shared" si="439"/>
        <v>45611.541666666664</v>
      </c>
      <c r="N2977" s="5">
        <f t="shared" si="440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441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436"/>
        <v>0</v>
      </c>
      <c r="I2978" s="7">
        <f t="shared" si="437"/>
        <v>19.999999999999929</v>
      </c>
      <c r="J2978" s="11">
        <v>0.68055555555555558</v>
      </c>
      <c r="K2978" s="11">
        <v>0.69444444444444442</v>
      </c>
      <c r="L2978">
        <f t="shared" si="438"/>
        <v>0</v>
      </c>
      <c r="M2978" s="5">
        <f t="shared" si="439"/>
        <v>45611.680555555555</v>
      </c>
      <c r="N2978" s="5">
        <f t="shared" si="440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441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436"/>
        <v>0</v>
      </c>
      <c r="I2979" s="7">
        <f t="shared" si="437"/>
        <v>20.000000000000007</v>
      </c>
      <c r="J2979" s="11">
        <v>0.3125</v>
      </c>
      <c r="K2979" s="11">
        <v>0.3263888888888889</v>
      </c>
      <c r="L2979">
        <f t="shared" si="438"/>
        <v>0</v>
      </c>
      <c r="M2979" s="5">
        <f t="shared" si="439"/>
        <v>45611.3125</v>
      </c>
      <c r="N2979" s="5">
        <f t="shared" si="440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441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436"/>
        <v>18</v>
      </c>
      <c r="I2980" s="7">
        <f t="shared" si="437"/>
        <v>0</v>
      </c>
      <c r="J2980" s="11"/>
      <c r="K2980" s="11"/>
      <c r="L2980">
        <f t="shared" si="438"/>
        <v>0</v>
      </c>
      <c r="M2980" s="5">
        <f t="shared" si="439"/>
        <v>0</v>
      </c>
      <c r="N2980" s="5">
        <f t="shared" si="440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441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436"/>
        <v>16</v>
      </c>
      <c r="I2981" s="7">
        <f t="shared" si="437"/>
        <v>0</v>
      </c>
      <c r="J2981" s="11"/>
      <c r="K2981" s="11"/>
      <c r="L2981">
        <f t="shared" si="438"/>
        <v>0</v>
      </c>
      <c r="M2981" s="5">
        <f t="shared" si="439"/>
        <v>0</v>
      </c>
      <c r="N2981" s="5">
        <f t="shared" si="440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441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436"/>
        <v>12</v>
      </c>
      <c r="H2982" s="12">
        <f>F2982*(1/(G2982/60))</f>
        <v>100</v>
      </c>
      <c r="I2982" s="7">
        <f t="shared" si="437"/>
        <v>9.9999999999999645</v>
      </c>
      <c r="J2982" s="11">
        <v>0.43402777777777779</v>
      </c>
      <c r="K2982" s="11">
        <v>0.44097222222222221</v>
      </c>
      <c r="L2982">
        <f t="shared" si="438"/>
        <v>12</v>
      </c>
      <c r="M2982" s="5">
        <f t="shared" si="439"/>
        <v>45612.434027777781</v>
      </c>
      <c r="N2982" s="5">
        <f t="shared" si="440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441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436"/>
        <v>12</v>
      </c>
      <c r="I2983" s="7">
        <f t="shared" si="437"/>
        <v>0</v>
      </c>
      <c r="L2983">
        <f t="shared" si="438"/>
        <v>0</v>
      </c>
      <c r="M2983" s="5">
        <f t="shared" si="439"/>
        <v>0</v>
      </c>
      <c r="N2983" s="5">
        <f t="shared" si="440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441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436"/>
        <v>12</v>
      </c>
      <c r="I2984" s="7">
        <f t="shared" si="437"/>
        <v>0</v>
      </c>
      <c r="J2984" s="11"/>
      <c r="K2984" s="11"/>
      <c r="L2984">
        <f t="shared" si="438"/>
        <v>0</v>
      </c>
      <c r="M2984" s="5">
        <f t="shared" si="439"/>
        <v>0</v>
      </c>
      <c r="N2984" s="5">
        <f t="shared" si="440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441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436"/>
        <v>12</v>
      </c>
      <c r="I2985" s="7">
        <f t="shared" si="437"/>
        <v>0</v>
      </c>
      <c r="J2985" s="11"/>
      <c r="K2985" s="11"/>
      <c r="L2985">
        <f t="shared" si="438"/>
        <v>0</v>
      </c>
      <c r="M2985" s="5">
        <f t="shared" si="439"/>
        <v>0</v>
      </c>
      <c r="N2985" s="5">
        <f t="shared" si="440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441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436"/>
        <v>12</v>
      </c>
      <c r="I2986" s="7">
        <f t="shared" si="437"/>
        <v>0</v>
      </c>
      <c r="J2986" s="11"/>
      <c r="K2986" s="11"/>
      <c r="L2986">
        <f t="shared" si="438"/>
        <v>0</v>
      </c>
      <c r="M2986" s="5">
        <f t="shared" si="439"/>
        <v>0</v>
      </c>
      <c r="N2986" s="5">
        <f t="shared" si="440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441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436"/>
        <v>9</v>
      </c>
      <c r="I2987" s="7">
        <f t="shared" si="437"/>
        <v>0</v>
      </c>
      <c r="J2987" s="11"/>
      <c r="K2987" s="11"/>
      <c r="L2987">
        <f t="shared" si="438"/>
        <v>0</v>
      </c>
      <c r="M2987" s="5">
        <f t="shared" si="439"/>
        <v>0</v>
      </c>
      <c r="N2987" s="5">
        <f t="shared" si="440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441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436"/>
        <v>9</v>
      </c>
      <c r="I2988" s="7">
        <f t="shared" si="437"/>
        <v>0</v>
      </c>
      <c r="J2988" s="11"/>
      <c r="K2988" s="11"/>
      <c r="L2988">
        <f t="shared" si="438"/>
        <v>0</v>
      </c>
      <c r="M2988" s="5">
        <f t="shared" si="439"/>
        <v>0</v>
      </c>
      <c r="N2988" s="5">
        <f t="shared" si="440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441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436"/>
        <v>8</v>
      </c>
      <c r="I2989" s="7">
        <f t="shared" si="437"/>
        <v>0</v>
      </c>
      <c r="J2989" s="11"/>
      <c r="K2989" s="11"/>
      <c r="L2989">
        <f t="shared" si="438"/>
        <v>0</v>
      </c>
      <c r="M2989" s="5">
        <f t="shared" si="439"/>
        <v>0</v>
      </c>
      <c r="N2989" s="5">
        <f t="shared" si="440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441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436"/>
        <v>8</v>
      </c>
      <c r="I2990" s="7">
        <f t="shared" si="437"/>
        <v>0</v>
      </c>
      <c r="J2990" s="11"/>
      <c r="K2990" s="11"/>
      <c r="L2990">
        <f t="shared" si="438"/>
        <v>0</v>
      </c>
      <c r="M2990" s="5">
        <f t="shared" si="439"/>
        <v>0</v>
      </c>
      <c r="N2990" s="5">
        <f t="shared" si="440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441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436"/>
        <v>6</v>
      </c>
      <c r="I2991" s="7">
        <f t="shared" si="437"/>
        <v>0</v>
      </c>
      <c r="J2991" s="11"/>
      <c r="K2991" s="11"/>
      <c r="L2991">
        <f t="shared" si="438"/>
        <v>0</v>
      </c>
      <c r="M2991" s="5">
        <f t="shared" si="439"/>
        <v>0</v>
      </c>
      <c r="N2991" s="5">
        <f t="shared" si="440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441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436"/>
        <v>6</v>
      </c>
      <c r="I2992" s="7">
        <f t="shared" si="437"/>
        <v>64.999999999999929</v>
      </c>
      <c r="J2992" s="11">
        <v>0.5625</v>
      </c>
      <c r="K2992" s="11">
        <v>0.60763888888888884</v>
      </c>
      <c r="L2992">
        <f t="shared" si="438"/>
        <v>6</v>
      </c>
      <c r="M2992" s="5">
        <f t="shared" si="439"/>
        <v>45612.5625</v>
      </c>
      <c r="N2992" s="5">
        <f t="shared" si="440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441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442">ROUND(E2993*(1/(F2993/60)),0)</f>
        <v>6</v>
      </c>
      <c r="I2993" s="7">
        <f t="shared" ref="I2993:I3024" si="443">IF(J2993=0, 0, (K2993-J2993)*1440)</f>
        <v>0</v>
      </c>
      <c r="J2993" s="11"/>
      <c r="K2993" s="11"/>
      <c r="L2993">
        <f t="shared" ref="L2993:L3024" si="444">IF(I2993&gt;0, G2993, 0)</f>
        <v>0</v>
      </c>
      <c r="M2993" s="5">
        <f t="shared" ref="M2993:M3024" si="445">IF(I2993=0,0,A2993+J2993)</f>
        <v>0</v>
      </c>
      <c r="N2993" s="5">
        <f t="shared" ref="N2993:N3024" si="446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447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442"/>
        <v>6</v>
      </c>
      <c r="I2994" s="7">
        <f t="shared" si="443"/>
        <v>0</v>
      </c>
      <c r="J2994" s="11"/>
      <c r="K2994" s="11"/>
      <c r="L2994">
        <f t="shared" si="444"/>
        <v>0</v>
      </c>
      <c r="M2994" s="5">
        <f t="shared" si="445"/>
        <v>0</v>
      </c>
      <c r="N2994" s="5">
        <f t="shared" si="446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447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442"/>
        <v>6</v>
      </c>
      <c r="I2995" s="7">
        <f t="shared" si="443"/>
        <v>0</v>
      </c>
      <c r="J2995" s="11"/>
      <c r="K2995" s="11"/>
      <c r="L2995">
        <f t="shared" si="444"/>
        <v>0</v>
      </c>
      <c r="M2995" s="5">
        <f t="shared" si="445"/>
        <v>0</v>
      </c>
      <c r="N2995" s="5">
        <f t="shared" si="446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447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442"/>
        <v>6</v>
      </c>
      <c r="I2996" s="7">
        <f t="shared" si="443"/>
        <v>0</v>
      </c>
      <c r="J2996" s="11"/>
      <c r="K2996" s="11"/>
      <c r="L2996">
        <f t="shared" si="444"/>
        <v>0</v>
      </c>
      <c r="M2996" s="5">
        <f t="shared" si="445"/>
        <v>0</v>
      </c>
      <c r="N2996" s="5">
        <f t="shared" si="446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447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442"/>
        <v>5</v>
      </c>
      <c r="I2997" s="7">
        <f t="shared" si="443"/>
        <v>0</v>
      </c>
      <c r="J2997" s="11"/>
      <c r="K2997" s="11"/>
      <c r="L2997">
        <f t="shared" si="444"/>
        <v>0</v>
      </c>
      <c r="M2997" s="5">
        <f t="shared" si="445"/>
        <v>0</v>
      </c>
      <c r="N2997" s="5">
        <f t="shared" si="446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447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442"/>
        <v>5</v>
      </c>
      <c r="I2998" s="7">
        <f t="shared" si="443"/>
        <v>0</v>
      </c>
      <c r="J2998" s="11"/>
      <c r="K2998" s="11"/>
      <c r="L2998">
        <f t="shared" si="444"/>
        <v>0</v>
      </c>
      <c r="M2998" s="5">
        <f t="shared" si="445"/>
        <v>0</v>
      </c>
      <c r="N2998" s="5">
        <f t="shared" si="446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447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442"/>
        <v>5</v>
      </c>
      <c r="I2999" s="7">
        <f t="shared" si="443"/>
        <v>0</v>
      </c>
      <c r="L2999">
        <f t="shared" si="444"/>
        <v>0</v>
      </c>
      <c r="M2999" s="5">
        <f t="shared" si="445"/>
        <v>0</v>
      </c>
      <c r="N2999" s="5">
        <f t="shared" si="446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447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442"/>
        <v>4</v>
      </c>
      <c r="I3000" s="7">
        <f t="shared" si="443"/>
        <v>0</v>
      </c>
      <c r="L3000">
        <f t="shared" si="444"/>
        <v>0</v>
      </c>
      <c r="M3000" s="5">
        <f t="shared" si="445"/>
        <v>0</v>
      </c>
      <c r="N3000" s="5">
        <f t="shared" si="446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447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442"/>
        <v>4</v>
      </c>
      <c r="I3001" s="7">
        <f t="shared" si="443"/>
        <v>0</v>
      </c>
      <c r="J3001" s="11"/>
      <c r="K3001" s="11"/>
      <c r="L3001">
        <f t="shared" si="444"/>
        <v>0</v>
      </c>
      <c r="M3001" s="5">
        <f t="shared" si="445"/>
        <v>0</v>
      </c>
      <c r="N3001" s="5">
        <f t="shared" si="446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447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442"/>
        <v>4</v>
      </c>
      <c r="I3002" s="7">
        <f t="shared" si="443"/>
        <v>190.00000000000006</v>
      </c>
      <c r="J3002" s="11">
        <v>0.42708333333333331</v>
      </c>
      <c r="K3002" s="11">
        <v>0.55902777777777779</v>
      </c>
      <c r="L3002">
        <f t="shared" si="444"/>
        <v>4</v>
      </c>
      <c r="M3002" s="5">
        <f t="shared" si="445"/>
        <v>45612.427083333336</v>
      </c>
      <c r="N3002" s="5">
        <f t="shared" si="446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447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442"/>
        <v>4</v>
      </c>
      <c r="I3003" s="7">
        <f t="shared" si="443"/>
        <v>0</v>
      </c>
      <c r="J3003" s="11"/>
      <c r="K3003" s="11"/>
      <c r="L3003">
        <f t="shared" si="444"/>
        <v>0</v>
      </c>
      <c r="M3003" s="5">
        <f t="shared" si="445"/>
        <v>0</v>
      </c>
      <c r="N3003" s="5">
        <f t="shared" si="446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447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442"/>
        <v>4</v>
      </c>
      <c r="I3004" s="7">
        <f t="shared" si="443"/>
        <v>0</v>
      </c>
      <c r="J3004" s="11"/>
      <c r="K3004" s="11"/>
      <c r="L3004">
        <f t="shared" si="444"/>
        <v>0</v>
      </c>
      <c r="M3004" s="5">
        <f t="shared" si="445"/>
        <v>0</v>
      </c>
      <c r="N3004" s="5">
        <f t="shared" si="446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447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442"/>
        <v>4</v>
      </c>
      <c r="I3005" s="7">
        <f t="shared" si="443"/>
        <v>0</v>
      </c>
      <c r="J3005" s="11"/>
      <c r="K3005" s="11"/>
      <c r="L3005">
        <f t="shared" si="444"/>
        <v>0</v>
      </c>
      <c r="M3005" s="5">
        <f t="shared" si="445"/>
        <v>0</v>
      </c>
      <c r="N3005" s="5">
        <f t="shared" si="446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447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442"/>
        <v>4</v>
      </c>
      <c r="I3006" s="7">
        <f t="shared" si="443"/>
        <v>0</v>
      </c>
      <c r="J3006" s="11"/>
      <c r="K3006" s="11"/>
      <c r="L3006">
        <f t="shared" si="444"/>
        <v>0</v>
      </c>
      <c r="M3006" s="5">
        <f t="shared" si="445"/>
        <v>0</v>
      </c>
      <c r="N3006" s="5">
        <f t="shared" si="446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447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442"/>
        <v>3</v>
      </c>
      <c r="I3007" s="7">
        <f t="shared" si="443"/>
        <v>0</v>
      </c>
      <c r="L3007">
        <f t="shared" si="444"/>
        <v>0</v>
      </c>
      <c r="M3007" s="5">
        <f t="shared" si="445"/>
        <v>0</v>
      </c>
      <c r="N3007" s="5">
        <f t="shared" si="446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447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442"/>
        <v>3</v>
      </c>
      <c r="I3008" s="7">
        <f t="shared" si="443"/>
        <v>0</v>
      </c>
      <c r="J3008" s="11"/>
      <c r="K3008" s="11"/>
      <c r="L3008">
        <f t="shared" si="444"/>
        <v>0</v>
      </c>
      <c r="M3008" s="5">
        <f t="shared" si="445"/>
        <v>0</v>
      </c>
      <c r="N3008" s="5">
        <f t="shared" si="446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447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442"/>
        <v>3</v>
      </c>
      <c r="I3009" s="7">
        <f t="shared" si="443"/>
        <v>0</v>
      </c>
      <c r="J3009" s="11"/>
      <c r="K3009" s="11"/>
      <c r="L3009">
        <f t="shared" si="444"/>
        <v>0</v>
      </c>
      <c r="M3009" s="5">
        <f t="shared" si="445"/>
        <v>0</v>
      </c>
      <c r="N3009" s="5">
        <f t="shared" si="446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447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442"/>
        <v>3</v>
      </c>
      <c r="I3010" s="7">
        <f t="shared" si="443"/>
        <v>0</v>
      </c>
      <c r="J3010" s="11"/>
      <c r="K3010" s="11"/>
      <c r="L3010">
        <f t="shared" si="444"/>
        <v>0</v>
      </c>
      <c r="M3010" s="5">
        <f t="shared" si="445"/>
        <v>0</v>
      </c>
      <c r="N3010" s="5">
        <f t="shared" si="446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447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442"/>
        <v>3</v>
      </c>
      <c r="I3011" s="7">
        <f t="shared" si="443"/>
        <v>0</v>
      </c>
      <c r="J3011" s="11"/>
      <c r="K3011" s="11"/>
      <c r="L3011">
        <f t="shared" si="444"/>
        <v>0</v>
      </c>
      <c r="M3011" s="5">
        <f t="shared" si="445"/>
        <v>0</v>
      </c>
      <c r="N3011" s="5">
        <f t="shared" si="446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447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442"/>
        <v>2</v>
      </c>
      <c r="I3012" s="7">
        <f t="shared" si="443"/>
        <v>0</v>
      </c>
      <c r="J3012" s="11"/>
      <c r="K3012" s="11"/>
      <c r="L3012">
        <f t="shared" si="444"/>
        <v>0</v>
      </c>
      <c r="M3012" s="5">
        <f t="shared" si="445"/>
        <v>0</v>
      </c>
      <c r="N3012" s="5">
        <f t="shared" si="446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447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442"/>
        <v>2</v>
      </c>
      <c r="I3013" s="7">
        <f t="shared" si="443"/>
        <v>0</v>
      </c>
      <c r="J3013" s="11"/>
      <c r="K3013" s="11"/>
      <c r="L3013">
        <f t="shared" si="444"/>
        <v>0</v>
      </c>
      <c r="M3013" s="5">
        <f t="shared" si="445"/>
        <v>0</v>
      </c>
      <c r="N3013" s="5">
        <f t="shared" si="446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447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442"/>
        <v>2</v>
      </c>
      <c r="I3014" s="7">
        <f t="shared" si="443"/>
        <v>0</v>
      </c>
      <c r="J3014" s="11"/>
      <c r="K3014" s="11"/>
      <c r="L3014">
        <f t="shared" si="444"/>
        <v>0</v>
      </c>
      <c r="M3014" s="5">
        <f t="shared" si="445"/>
        <v>0</v>
      </c>
      <c r="N3014" s="5">
        <f t="shared" si="446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447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442"/>
        <v>2</v>
      </c>
      <c r="I3015" s="7">
        <f t="shared" si="443"/>
        <v>0</v>
      </c>
      <c r="J3015" s="11"/>
      <c r="K3015" s="11"/>
      <c r="L3015">
        <f t="shared" si="444"/>
        <v>0</v>
      </c>
      <c r="M3015" s="5">
        <f t="shared" si="445"/>
        <v>0</v>
      </c>
      <c r="N3015" s="5">
        <f t="shared" si="446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447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442"/>
        <v>2</v>
      </c>
      <c r="I3016" s="7">
        <f t="shared" si="443"/>
        <v>0</v>
      </c>
      <c r="J3016" s="11"/>
      <c r="K3016" s="11"/>
      <c r="L3016">
        <f t="shared" si="444"/>
        <v>0</v>
      </c>
      <c r="M3016" s="5">
        <f t="shared" si="445"/>
        <v>0</v>
      </c>
      <c r="N3016" s="5">
        <f t="shared" si="446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447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442"/>
        <v>2</v>
      </c>
      <c r="I3017" s="7">
        <f t="shared" si="443"/>
        <v>-874.99999999999989</v>
      </c>
      <c r="J3017" s="11">
        <v>0.60763888888888884</v>
      </c>
      <c r="K3017" s="11"/>
      <c r="L3017">
        <f t="shared" si="444"/>
        <v>0</v>
      </c>
      <c r="M3017" s="5">
        <f t="shared" si="445"/>
        <v>45612.607638888891</v>
      </c>
      <c r="N3017" s="5">
        <f t="shared" si="446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447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442"/>
        <v>2</v>
      </c>
      <c r="I3018" s="7">
        <f t="shared" si="443"/>
        <v>20.000000000000007</v>
      </c>
      <c r="J3018" s="11">
        <v>0.4201388888888889</v>
      </c>
      <c r="K3018" s="11">
        <v>0.43402777777777779</v>
      </c>
      <c r="L3018">
        <f t="shared" si="444"/>
        <v>2</v>
      </c>
      <c r="M3018" s="5">
        <f t="shared" si="445"/>
        <v>45612.420138888891</v>
      </c>
      <c r="N3018" s="5">
        <f t="shared" si="446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447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442"/>
        <v>2</v>
      </c>
      <c r="I3019" s="7">
        <f t="shared" si="443"/>
        <v>0</v>
      </c>
      <c r="J3019" s="11"/>
      <c r="K3019" s="11"/>
      <c r="L3019">
        <f t="shared" si="444"/>
        <v>0</v>
      </c>
      <c r="M3019" s="5">
        <f t="shared" si="445"/>
        <v>0</v>
      </c>
      <c r="N3019" s="5">
        <f t="shared" si="446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447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442"/>
        <v>2</v>
      </c>
      <c r="I3020" s="7">
        <f t="shared" si="443"/>
        <v>0</v>
      </c>
      <c r="J3020" s="11"/>
      <c r="K3020" s="11"/>
      <c r="L3020">
        <f t="shared" si="444"/>
        <v>0</v>
      </c>
      <c r="M3020" s="5">
        <f t="shared" si="445"/>
        <v>0</v>
      </c>
      <c r="N3020" s="5">
        <f t="shared" si="446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447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442"/>
        <v>2</v>
      </c>
      <c r="I3021" s="7">
        <f t="shared" si="443"/>
        <v>59.999999999999943</v>
      </c>
      <c r="J3021" s="11">
        <v>0.35416666666666669</v>
      </c>
      <c r="K3021" s="11">
        <v>0.39583333333333331</v>
      </c>
      <c r="L3021">
        <f t="shared" si="444"/>
        <v>2</v>
      </c>
      <c r="M3021" s="5">
        <f t="shared" si="445"/>
        <v>45612.354166666664</v>
      </c>
      <c r="N3021" s="5">
        <f t="shared" si="446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447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442"/>
        <v>0</v>
      </c>
      <c r="I3022" s="7">
        <f t="shared" si="443"/>
        <v>0</v>
      </c>
      <c r="J3022" s="11"/>
      <c r="K3022" s="11"/>
      <c r="L3022">
        <f t="shared" si="444"/>
        <v>0</v>
      </c>
      <c r="M3022" s="5">
        <f t="shared" si="445"/>
        <v>0</v>
      </c>
      <c r="N3022" s="5">
        <f t="shared" si="446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447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442"/>
        <v>0</v>
      </c>
      <c r="I3023" s="7">
        <f t="shared" si="443"/>
        <v>0</v>
      </c>
      <c r="J3023" s="11"/>
      <c r="K3023" s="11"/>
      <c r="L3023">
        <f t="shared" si="444"/>
        <v>0</v>
      </c>
      <c r="M3023" s="5">
        <f t="shared" si="445"/>
        <v>0</v>
      </c>
      <c r="N3023" s="5">
        <f t="shared" si="446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447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442"/>
        <v>0</v>
      </c>
      <c r="I3024" s="7">
        <f t="shared" si="443"/>
        <v>20.000000000000007</v>
      </c>
      <c r="J3024" s="11">
        <v>0.31944444444444442</v>
      </c>
      <c r="K3024" s="11">
        <v>0.33333333333333331</v>
      </c>
      <c r="L3024">
        <f t="shared" si="444"/>
        <v>0</v>
      </c>
      <c r="M3024" s="5">
        <f t="shared" si="445"/>
        <v>45612.319444444445</v>
      </c>
      <c r="N3024" s="5">
        <f t="shared" si="446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447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448">ROUND(E3026*(1/(F3026/60)),0)</f>
        <v>18</v>
      </c>
      <c r="I3026" s="7">
        <f t="shared" ref="I3026:I3057" si="449">IF(J3026=0, 0, (K3026-J3026)*1440)</f>
        <v>0</v>
      </c>
      <c r="J3026" s="11"/>
      <c r="K3026" s="11"/>
      <c r="L3026">
        <f t="shared" ref="L3026:L3057" si="450">IF(I3026&gt;0, G3026, 0)</f>
        <v>0</v>
      </c>
      <c r="M3026" s="5">
        <f t="shared" ref="M3026:M3057" si="451">IF(I3026=0,0,A3026+J3026)</f>
        <v>0</v>
      </c>
      <c r="N3026" s="5">
        <f t="shared" ref="N3026:N3057" si="452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453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448"/>
        <v>16</v>
      </c>
      <c r="I3027" s="7">
        <f t="shared" si="449"/>
        <v>0</v>
      </c>
      <c r="J3027" s="11"/>
      <c r="K3027" s="11"/>
      <c r="L3027">
        <f t="shared" si="450"/>
        <v>0</v>
      </c>
      <c r="M3027" s="5">
        <f t="shared" si="451"/>
        <v>0</v>
      </c>
      <c r="N3027" s="5">
        <f t="shared" si="452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453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448"/>
        <v>12</v>
      </c>
      <c r="H3028" s="12">
        <f>F3028*(1/(G3028/60))</f>
        <v>100</v>
      </c>
      <c r="I3028" s="7">
        <f t="shared" si="449"/>
        <v>9.9999999999999645</v>
      </c>
      <c r="J3028" s="11">
        <v>0.43055555555555558</v>
      </c>
      <c r="K3028" s="11">
        <v>0.4375</v>
      </c>
      <c r="L3028">
        <f t="shared" si="450"/>
        <v>12</v>
      </c>
      <c r="M3028" s="5">
        <f t="shared" si="451"/>
        <v>45614.430555555555</v>
      </c>
      <c r="N3028" s="5">
        <f t="shared" si="452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453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448"/>
        <v>12</v>
      </c>
      <c r="I3029" s="7">
        <f t="shared" si="449"/>
        <v>0</v>
      </c>
      <c r="L3029">
        <f t="shared" si="450"/>
        <v>0</v>
      </c>
      <c r="M3029" s="5">
        <f t="shared" si="451"/>
        <v>0</v>
      </c>
      <c r="N3029" s="5">
        <f t="shared" si="452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453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448"/>
        <v>12</v>
      </c>
      <c r="I3030" s="7">
        <f t="shared" si="449"/>
        <v>0</v>
      </c>
      <c r="J3030" s="11"/>
      <c r="K3030" s="11"/>
      <c r="L3030">
        <f t="shared" si="450"/>
        <v>0</v>
      </c>
      <c r="M3030" s="5">
        <f t="shared" si="451"/>
        <v>0</v>
      </c>
      <c r="N3030" s="5">
        <f t="shared" si="452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453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448"/>
        <v>12</v>
      </c>
      <c r="I3031" s="7">
        <f t="shared" si="449"/>
        <v>0</v>
      </c>
      <c r="J3031" s="11"/>
      <c r="K3031" s="11"/>
      <c r="L3031">
        <f t="shared" si="450"/>
        <v>0</v>
      </c>
      <c r="M3031" s="5">
        <f t="shared" si="451"/>
        <v>0</v>
      </c>
      <c r="N3031" s="5">
        <f t="shared" si="452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453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448"/>
        <v>10</v>
      </c>
      <c r="I3032" s="7">
        <f t="shared" si="449"/>
        <v>59.999999999999943</v>
      </c>
      <c r="J3032" s="11">
        <v>0.5</v>
      </c>
      <c r="K3032" s="11">
        <v>0.54166666666666663</v>
      </c>
      <c r="L3032">
        <f t="shared" si="450"/>
        <v>10</v>
      </c>
      <c r="M3032" s="5">
        <f t="shared" si="451"/>
        <v>45614.5</v>
      </c>
      <c r="N3032" s="5">
        <f t="shared" si="452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453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448"/>
        <v>9</v>
      </c>
      <c r="I3033" s="7">
        <f t="shared" si="449"/>
        <v>0</v>
      </c>
      <c r="J3033" s="11"/>
      <c r="K3033" s="11"/>
      <c r="L3033">
        <f t="shared" si="450"/>
        <v>0</v>
      </c>
      <c r="M3033" s="5">
        <f t="shared" si="451"/>
        <v>0</v>
      </c>
      <c r="N3033" s="5">
        <f t="shared" si="452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453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448"/>
        <v>9</v>
      </c>
      <c r="I3034" s="7">
        <f t="shared" si="449"/>
        <v>0</v>
      </c>
      <c r="J3034" s="11"/>
      <c r="K3034" s="11"/>
      <c r="L3034">
        <f t="shared" si="450"/>
        <v>0</v>
      </c>
      <c r="M3034" s="5">
        <f t="shared" si="451"/>
        <v>0</v>
      </c>
      <c r="N3034" s="5">
        <f t="shared" si="452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453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448"/>
        <v>8</v>
      </c>
      <c r="I3035" s="7">
        <f t="shared" si="449"/>
        <v>0</v>
      </c>
      <c r="J3035" s="11"/>
      <c r="K3035" s="11"/>
      <c r="L3035">
        <f t="shared" si="450"/>
        <v>0</v>
      </c>
      <c r="M3035" s="5">
        <f t="shared" si="451"/>
        <v>0</v>
      </c>
      <c r="N3035" s="5">
        <f t="shared" si="452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453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448"/>
        <v>8</v>
      </c>
      <c r="I3036" s="7">
        <f t="shared" si="449"/>
        <v>0</v>
      </c>
      <c r="J3036" s="11"/>
      <c r="K3036" s="11"/>
      <c r="L3036">
        <f t="shared" si="450"/>
        <v>0</v>
      </c>
      <c r="M3036" s="5">
        <f t="shared" si="451"/>
        <v>0</v>
      </c>
      <c r="N3036" s="5">
        <f t="shared" si="452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453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448"/>
        <v>6</v>
      </c>
      <c r="I3037" s="7">
        <f t="shared" si="449"/>
        <v>0</v>
      </c>
      <c r="J3037" s="11"/>
      <c r="K3037" s="11"/>
      <c r="L3037">
        <f t="shared" si="450"/>
        <v>0</v>
      </c>
      <c r="M3037" s="5">
        <f t="shared" si="451"/>
        <v>0</v>
      </c>
      <c r="N3037" s="5">
        <f t="shared" si="452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453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448"/>
        <v>6</v>
      </c>
      <c r="I3038" s="7">
        <f t="shared" si="449"/>
        <v>0</v>
      </c>
      <c r="J3038" s="11"/>
      <c r="K3038" s="11"/>
      <c r="L3038">
        <f t="shared" si="450"/>
        <v>0</v>
      </c>
      <c r="M3038" s="5">
        <f t="shared" si="451"/>
        <v>0</v>
      </c>
      <c r="N3038" s="5">
        <f t="shared" si="452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453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448"/>
        <v>6</v>
      </c>
      <c r="I3039" s="7">
        <f t="shared" si="449"/>
        <v>29.999999999999972</v>
      </c>
      <c r="J3039" s="11">
        <v>0.2986111111111111</v>
      </c>
      <c r="K3039" s="11">
        <v>0.31944444444444442</v>
      </c>
      <c r="L3039">
        <f t="shared" si="450"/>
        <v>6</v>
      </c>
      <c r="M3039" s="5">
        <f t="shared" si="451"/>
        <v>45614.298611111109</v>
      </c>
      <c r="N3039" s="5">
        <f t="shared" si="452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453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448"/>
        <v>6</v>
      </c>
      <c r="I3040" s="7">
        <f t="shared" si="449"/>
        <v>24.999999999999911</v>
      </c>
      <c r="J3040" s="11">
        <v>0.55555555555555558</v>
      </c>
      <c r="K3040" s="11">
        <v>0.57291666666666663</v>
      </c>
      <c r="L3040">
        <f t="shared" si="450"/>
        <v>6</v>
      </c>
      <c r="M3040" s="5">
        <f t="shared" si="451"/>
        <v>45614.555555555555</v>
      </c>
      <c r="N3040" s="5">
        <f t="shared" si="452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453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448"/>
        <v>6</v>
      </c>
      <c r="I3041" s="7">
        <f t="shared" si="449"/>
        <v>0</v>
      </c>
      <c r="J3041" s="11"/>
      <c r="K3041" s="11"/>
      <c r="L3041">
        <f t="shared" si="450"/>
        <v>0</v>
      </c>
      <c r="M3041" s="5">
        <f t="shared" si="451"/>
        <v>0</v>
      </c>
      <c r="N3041" s="5">
        <f t="shared" si="452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453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448"/>
        <v>6</v>
      </c>
      <c r="I3042" s="7">
        <f t="shared" si="449"/>
        <v>0</v>
      </c>
      <c r="J3042" s="11"/>
      <c r="K3042" s="11"/>
      <c r="L3042">
        <f t="shared" si="450"/>
        <v>0</v>
      </c>
      <c r="M3042" s="5">
        <f t="shared" si="451"/>
        <v>0</v>
      </c>
      <c r="N3042" s="5">
        <f t="shared" si="452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453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448"/>
        <v>5</v>
      </c>
      <c r="I3043" s="7">
        <f t="shared" si="449"/>
        <v>65.000000000000014</v>
      </c>
      <c r="J3043" s="11">
        <v>0.28125</v>
      </c>
      <c r="K3043" s="11">
        <v>0.3263888888888889</v>
      </c>
      <c r="L3043">
        <f t="shared" si="450"/>
        <v>5</v>
      </c>
      <c r="M3043" s="5">
        <f t="shared" si="451"/>
        <v>45614.28125</v>
      </c>
      <c r="N3043" s="5">
        <f t="shared" si="452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453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448"/>
        <v>5</v>
      </c>
      <c r="I3044" s="7">
        <f t="shared" si="449"/>
        <v>20.000000000000089</v>
      </c>
      <c r="J3044" s="11">
        <v>0.54166666666666663</v>
      </c>
      <c r="K3044" s="11">
        <v>0.55555555555555558</v>
      </c>
      <c r="L3044">
        <f t="shared" si="450"/>
        <v>5</v>
      </c>
      <c r="M3044" s="5">
        <f t="shared" si="451"/>
        <v>45614.541666666664</v>
      </c>
      <c r="N3044" s="5">
        <f t="shared" si="452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453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448"/>
        <v>5</v>
      </c>
      <c r="I3045" s="7">
        <f t="shared" si="449"/>
        <v>0</v>
      </c>
      <c r="L3045">
        <f t="shared" si="450"/>
        <v>0</v>
      </c>
      <c r="M3045" s="5">
        <f t="shared" si="451"/>
        <v>0</v>
      </c>
      <c r="N3045" s="5">
        <f t="shared" si="452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453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448"/>
        <v>5</v>
      </c>
      <c r="I3046" s="7">
        <f t="shared" si="449"/>
        <v>85.000000000000014</v>
      </c>
      <c r="J3046" s="11">
        <v>0.44097222222222221</v>
      </c>
      <c r="K3046" s="11">
        <v>0.5</v>
      </c>
      <c r="L3046">
        <f t="shared" si="450"/>
        <v>5</v>
      </c>
      <c r="M3046" s="5">
        <f t="shared" si="451"/>
        <v>45614.440972222219</v>
      </c>
      <c r="N3046" s="5">
        <f t="shared" si="452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453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448"/>
        <v>4</v>
      </c>
      <c r="I3047" s="7">
        <f t="shared" si="449"/>
        <v>0</v>
      </c>
      <c r="L3047">
        <f t="shared" si="450"/>
        <v>0</v>
      </c>
      <c r="M3047" s="5">
        <f t="shared" si="451"/>
        <v>0</v>
      </c>
      <c r="N3047" s="5">
        <f t="shared" si="452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453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448"/>
        <v>4</v>
      </c>
      <c r="I3048" s="7">
        <f t="shared" si="449"/>
        <v>0</v>
      </c>
      <c r="J3048" s="11"/>
      <c r="K3048" s="11"/>
      <c r="L3048">
        <f t="shared" si="450"/>
        <v>0</v>
      </c>
      <c r="M3048" s="5">
        <f t="shared" si="451"/>
        <v>0</v>
      </c>
      <c r="N3048" s="5">
        <f t="shared" si="452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453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448"/>
        <v>4</v>
      </c>
      <c r="I3049" s="7">
        <f t="shared" si="449"/>
        <v>0</v>
      </c>
      <c r="J3049" s="11"/>
      <c r="K3049" s="11"/>
      <c r="L3049">
        <f t="shared" si="450"/>
        <v>0</v>
      </c>
      <c r="M3049" s="5">
        <f t="shared" si="451"/>
        <v>0</v>
      </c>
      <c r="N3049" s="5">
        <f t="shared" si="452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453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448"/>
        <v>4</v>
      </c>
      <c r="I3050" s="7">
        <f t="shared" si="449"/>
        <v>0</v>
      </c>
      <c r="J3050" s="11"/>
      <c r="K3050" s="11"/>
      <c r="L3050">
        <f t="shared" si="450"/>
        <v>0</v>
      </c>
      <c r="M3050" s="5">
        <f t="shared" si="451"/>
        <v>0</v>
      </c>
      <c r="N3050" s="5">
        <f t="shared" si="452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453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448"/>
        <v>4</v>
      </c>
      <c r="I3051" s="7">
        <f t="shared" si="449"/>
        <v>0</v>
      </c>
      <c r="J3051" s="11"/>
      <c r="K3051" s="11"/>
      <c r="L3051">
        <f t="shared" si="450"/>
        <v>0</v>
      </c>
      <c r="M3051" s="5">
        <f t="shared" si="451"/>
        <v>0</v>
      </c>
      <c r="N3051" s="5">
        <f t="shared" si="452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453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448"/>
        <v>4</v>
      </c>
      <c r="I3052" s="7">
        <f t="shared" si="449"/>
        <v>0</v>
      </c>
      <c r="J3052" s="11"/>
      <c r="K3052" s="11"/>
      <c r="L3052">
        <f t="shared" si="450"/>
        <v>0</v>
      </c>
      <c r="M3052" s="5">
        <f t="shared" si="451"/>
        <v>0</v>
      </c>
      <c r="N3052" s="5">
        <f t="shared" si="452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453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448"/>
        <v>4</v>
      </c>
      <c r="I3053" s="7">
        <f t="shared" si="449"/>
        <v>0</v>
      </c>
      <c r="J3053" s="11"/>
      <c r="K3053" s="11"/>
      <c r="L3053">
        <f t="shared" si="450"/>
        <v>0</v>
      </c>
      <c r="M3053" s="5">
        <f t="shared" si="451"/>
        <v>0</v>
      </c>
      <c r="N3053" s="5">
        <f t="shared" si="452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453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448"/>
        <v>3</v>
      </c>
      <c r="I3054" s="7">
        <f t="shared" si="449"/>
        <v>0</v>
      </c>
      <c r="L3054">
        <f t="shared" si="450"/>
        <v>0</v>
      </c>
      <c r="M3054" s="5">
        <f t="shared" si="451"/>
        <v>0</v>
      </c>
      <c r="N3054" s="5">
        <f t="shared" si="452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453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448"/>
        <v>3</v>
      </c>
      <c r="I3055" s="7">
        <f t="shared" si="449"/>
        <v>90</v>
      </c>
      <c r="J3055" s="11">
        <v>0.59375</v>
      </c>
      <c r="K3055" s="11">
        <v>0.65625</v>
      </c>
      <c r="L3055">
        <f t="shared" si="450"/>
        <v>3</v>
      </c>
      <c r="M3055" s="5">
        <f t="shared" si="451"/>
        <v>45614.59375</v>
      </c>
      <c r="N3055" s="5">
        <f t="shared" si="452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453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448"/>
        <v>3</v>
      </c>
      <c r="I3056" s="7">
        <f t="shared" si="449"/>
        <v>0</v>
      </c>
      <c r="J3056" s="11"/>
      <c r="K3056" s="11"/>
      <c r="L3056">
        <f t="shared" si="450"/>
        <v>0</v>
      </c>
      <c r="M3056" s="5">
        <f t="shared" si="451"/>
        <v>0</v>
      </c>
      <c r="N3056" s="5">
        <f t="shared" si="452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453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448"/>
        <v>3</v>
      </c>
      <c r="I3057" s="7">
        <f t="shared" si="449"/>
        <v>90</v>
      </c>
      <c r="J3057" s="11">
        <v>0.67708333333333337</v>
      </c>
      <c r="K3057" s="11">
        <v>0.73958333333333337</v>
      </c>
      <c r="L3057">
        <f t="shared" si="450"/>
        <v>3</v>
      </c>
      <c r="M3057" s="5">
        <f t="shared" si="451"/>
        <v>45614.677083333336</v>
      </c>
      <c r="N3057" s="5">
        <f t="shared" si="452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453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454">ROUND(E3058*(1/(F3058/60)),0)</f>
        <v>3</v>
      </c>
      <c r="I3058" s="7">
        <f t="shared" ref="I3058:I3089" si="455">IF(J3058=0, 0, (K3058-J3058)*1440)</f>
        <v>0</v>
      </c>
      <c r="J3058" s="11"/>
      <c r="K3058" s="11"/>
      <c r="L3058">
        <f t="shared" ref="L3058:L3089" si="456">IF(I3058&gt;0, G3058, 0)</f>
        <v>0</v>
      </c>
      <c r="M3058" s="5">
        <f t="shared" ref="M3058:M3089" si="457">IF(I3058=0,0,A3058+J3058)</f>
        <v>0</v>
      </c>
      <c r="N3058" s="5">
        <f t="shared" ref="N3058:N3089" si="458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459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454"/>
        <v>3</v>
      </c>
      <c r="I3059" s="7">
        <f t="shared" si="455"/>
        <v>0</v>
      </c>
      <c r="J3059" s="11"/>
      <c r="K3059" s="11"/>
      <c r="L3059">
        <f t="shared" si="456"/>
        <v>0</v>
      </c>
      <c r="M3059" s="5">
        <f t="shared" si="457"/>
        <v>0</v>
      </c>
      <c r="N3059" s="5">
        <f t="shared" si="458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459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454"/>
        <v>3</v>
      </c>
      <c r="I3060" s="7">
        <f t="shared" si="455"/>
        <v>0</v>
      </c>
      <c r="J3060" s="11"/>
      <c r="K3060" s="11"/>
      <c r="L3060">
        <f t="shared" si="456"/>
        <v>0</v>
      </c>
      <c r="M3060" s="5">
        <f t="shared" si="457"/>
        <v>0</v>
      </c>
      <c r="N3060" s="5">
        <f t="shared" si="458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459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454"/>
        <v>2</v>
      </c>
      <c r="I3061" s="7">
        <f t="shared" si="455"/>
        <v>0</v>
      </c>
      <c r="J3061" s="11"/>
      <c r="K3061" s="11"/>
      <c r="L3061">
        <f t="shared" si="456"/>
        <v>0</v>
      </c>
      <c r="M3061" s="5">
        <f t="shared" si="457"/>
        <v>0</v>
      </c>
      <c r="N3061" s="5">
        <f t="shared" si="458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459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454"/>
        <v>2</v>
      </c>
      <c r="I3062" s="7">
        <f t="shared" si="455"/>
        <v>0</v>
      </c>
      <c r="J3062" s="11"/>
      <c r="K3062" s="11"/>
      <c r="L3062">
        <f t="shared" si="456"/>
        <v>0</v>
      </c>
      <c r="M3062" s="5">
        <f t="shared" si="457"/>
        <v>0</v>
      </c>
      <c r="N3062" s="5">
        <f t="shared" si="458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459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454"/>
        <v>2</v>
      </c>
      <c r="I3063" s="7">
        <f t="shared" si="455"/>
        <v>0</v>
      </c>
      <c r="J3063" s="11"/>
      <c r="K3063" s="11"/>
      <c r="L3063">
        <f t="shared" si="456"/>
        <v>0</v>
      </c>
      <c r="M3063" s="5">
        <f t="shared" si="457"/>
        <v>0</v>
      </c>
      <c r="N3063" s="5">
        <f t="shared" si="458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459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454"/>
        <v>2</v>
      </c>
      <c r="I3064" s="7">
        <f t="shared" si="455"/>
        <v>0</v>
      </c>
      <c r="J3064" s="11"/>
      <c r="K3064" s="11"/>
      <c r="L3064">
        <f t="shared" si="456"/>
        <v>0</v>
      </c>
      <c r="M3064" s="5">
        <f t="shared" si="457"/>
        <v>0</v>
      </c>
      <c r="N3064" s="5">
        <f t="shared" si="458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459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454"/>
        <v>2</v>
      </c>
      <c r="I3065" s="7">
        <f t="shared" si="455"/>
        <v>0</v>
      </c>
      <c r="J3065" s="11"/>
      <c r="K3065" s="11"/>
      <c r="L3065">
        <f t="shared" si="456"/>
        <v>0</v>
      </c>
      <c r="M3065" s="5">
        <f t="shared" si="457"/>
        <v>0</v>
      </c>
      <c r="N3065" s="5">
        <f t="shared" si="458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459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454"/>
        <v>2</v>
      </c>
      <c r="I3066" s="7">
        <f t="shared" si="455"/>
        <v>0</v>
      </c>
      <c r="J3066" s="11"/>
      <c r="K3066" s="11"/>
      <c r="L3066">
        <f t="shared" si="456"/>
        <v>0</v>
      </c>
      <c r="M3066" s="5">
        <f t="shared" si="457"/>
        <v>0</v>
      </c>
      <c r="N3066" s="5">
        <f t="shared" si="458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459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454"/>
        <v>2</v>
      </c>
      <c r="I3067" s="7">
        <f t="shared" si="455"/>
        <v>29.999999999999972</v>
      </c>
      <c r="J3067" s="11">
        <v>0.3263888888888889</v>
      </c>
      <c r="K3067" s="11">
        <v>0.34722222222222221</v>
      </c>
      <c r="L3067">
        <f t="shared" si="456"/>
        <v>2</v>
      </c>
      <c r="M3067" s="5">
        <f t="shared" si="457"/>
        <v>45614.326388888891</v>
      </c>
      <c r="N3067" s="5">
        <f t="shared" si="458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459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454"/>
        <v>0</v>
      </c>
      <c r="I3068" s="7">
        <f t="shared" si="455"/>
        <v>10.000000000000124</v>
      </c>
      <c r="J3068" s="11">
        <v>0.57291666666666663</v>
      </c>
      <c r="K3068" s="11">
        <v>0.57986111111111116</v>
      </c>
      <c r="L3068">
        <f t="shared" si="456"/>
        <v>0</v>
      </c>
      <c r="M3068" s="5">
        <f t="shared" si="457"/>
        <v>45614.572916666664</v>
      </c>
      <c r="N3068" s="5">
        <f t="shared" si="458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459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454"/>
        <v>0</v>
      </c>
      <c r="I3069" s="7">
        <f t="shared" si="455"/>
        <v>0</v>
      </c>
      <c r="J3069" s="11"/>
      <c r="K3069" s="11"/>
      <c r="L3069">
        <f t="shared" si="456"/>
        <v>0</v>
      </c>
      <c r="M3069" s="5">
        <f t="shared" si="457"/>
        <v>0</v>
      </c>
      <c r="N3069" s="5">
        <f t="shared" si="458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459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454"/>
        <v>0</v>
      </c>
      <c r="I3070" s="7">
        <f t="shared" si="455"/>
        <v>10.000000000000044</v>
      </c>
      <c r="J3070" s="11">
        <v>0.47569444444444442</v>
      </c>
      <c r="K3070" s="11">
        <v>0.4826388888888889</v>
      </c>
      <c r="L3070">
        <f t="shared" si="456"/>
        <v>0</v>
      </c>
      <c r="M3070" s="5">
        <f t="shared" si="457"/>
        <v>45614.475694444445</v>
      </c>
      <c r="N3070" s="5">
        <f t="shared" si="458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459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454"/>
        <v>18</v>
      </c>
      <c r="I3071" s="7">
        <f t="shared" si="455"/>
        <v>0</v>
      </c>
      <c r="J3071" s="11"/>
      <c r="K3071" s="11"/>
      <c r="L3071">
        <f t="shared" si="456"/>
        <v>0</v>
      </c>
      <c r="M3071" s="5">
        <f t="shared" si="457"/>
        <v>0</v>
      </c>
      <c r="N3071" s="5">
        <f t="shared" si="458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459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454"/>
        <v>16</v>
      </c>
      <c r="I3072" s="7">
        <f t="shared" si="455"/>
        <v>0</v>
      </c>
      <c r="J3072" s="11"/>
      <c r="K3072" s="11"/>
      <c r="L3072">
        <f t="shared" si="456"/>
        <v>0</v>
      </c>
      <c r="M3072" s="5">
        <f t="shared" si="457"/>
        <v>0</v>
      </c>
      <c r="N3072" s="5">
        <f t="shared" si="458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459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454"/>
        <v>12</v>
      </c>
      <c r="H3073" s="12">
        <f>F3073*(1/(G3073/60))</f>
        <v>100</v>
      </c>
      <c r="I3073" s="7">
        <f t="shared" si="455"/>
        <v>9.9999999999999645</v>
      </c>
      <c r="J3073" s="11">
        <v>0.53125</v>
      </c>
      <c r="K3073" s="11">
        <v>0.53819444444444442</v>
      </c>
      <c r="L3073">
        <f t="shared" si="456"/>
        <v>12</v>
      </c>
      <c r="M3073" s="5">
        <f t="shared" si="457"/>
        <v>45615.53125</v>
      </c>
      <c r="N3073" s="5">
        <f t="shared" si="458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459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454"/>
        <v>12</v>
      </c>
      <c r="I3074" s="7">
        <f t="shared" si="455"/>
        <v>0</v>
      </c>
      <c r="L3074">
        <f t="shared" si="456"/>
        <v>0</v>
      </c>
      <c r="M3074" s="5">
        <f t="shared" si="457"/>
        <v>0</v>
      </c>
      <c r="N3074" s="5">
        <f t="shared" si="458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459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454"/>
        <v>12</v>
      </c>
      <c r="I3075" s="7">
        <f t="shared" si="455"/>
        <v>0</v>
      </c>
      <c r="J3075" s="11"/>
      <c r="K3075" s="11"/>
      <c r="L3075">
        <f t="shared" si="456"/>
        <v>0</v>
      </c>
      <c r="M3075" s="5">
        <f t="shared" si="457"/>
        <v>0</v>
      </c>
      <c r="N3075" s="5">
        <f t="shared" si="458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459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454"/>
        <v>12</v>
      </c>
      <c r="I3076" s="7">
        <f t="shared" si="455"/>
        <v>0</v>
      </c>
      <c r="J3076" s="11"/>
      <c r="K3076" s="11"/>
      <c r="L3076">
        <f t="shared" si="456"/>
        <v>0</v>
      </c>
      <c r="M3076" s="5">
        <f t="shared" si="457"/>
        <v>0</v>
      </c>
      <c r="N3076" s="5">
        <f t="shared" si="458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459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454"/>
        <v>10</v>
      </c>
      <c r="I3077" s="7">
        <f t="shared" si="455"/>
        <v>9.9999999999999645</v>
      </c>
      <c r="J3077" s="11">
        <v>0.81944444444444442</v>
      </c>
      <c r="K3077" s="11">
        <v>0.82638888888888884</v>
      </c>
      <c r="L3077">
        <f t="shared" si="456"/>
        <v>10</v>
      </c>
      <c r="M3077" s="5">
        <f t="shared" si="457"/>
        <v>45615.819444444445</v>
      </c>
      <c r="N3077" s="5">
        <f t="shared" si="458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459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454"/>
        <v>9</v>
      </c>
      <c r="I3078" s="7">
        <f t="shared" si="455"/>
        <v>0</v>
      </c>
      <c r="J3078" s="11"/>
      <c r="K3078" s="11"/>
      <c r="L3078">
        <f t="shared" si="456"/>
        <v>0</v>
      </c>
      <c r="M3078" s="5">
        <f t="shared" si="457"/>
        <v>0</v>
      </c>
      <c r="N3078" s="5">
        <f t="shared" si="458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459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454"/>
        <v>9</v>
      </c>
      <c r="I3079" s="7">
        <f t="shared" si="455"/>
        <v>0</v>
      </c>
      <c r="J3079" s="11"/>
      <c r="K3079" s="11"/>
      <c r="L3079">
        <f t="shared" si="456"/>
        <v>0</v>
      </c>
      <c r="M3079" s="5">
        <f t="shared" si="457"/>
        <v>0</v>
      </c>
      <c r="N3079" s="5">
        <f t="shared" si="458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459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454"/>
        <v>8</v>
      </c>
      <c r="I3080" s="7">
        <f t="shared" si="455"/>
        <v>15.000000000000027</v>
      </c>
      <c r="J3080" s="11">
        <v>0.38194444444444442</v>
      </c>
      <c r="K3080" s="11">
        <v>0.3923611111111111</v>
      </c>
      <c r="L3080">
        <f t="shared" si="456"/>
        <v>8</v>
      </c>
      <c r="M3080" s="5">
        <f t="shared" si="457"/>
        <v>45615.381944444445</v>
      </c>
      <c r="N3080" s="5">
        <f t="shared" si="458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459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454"/>
        <v>8</v>
      </c>
      <c r="I3081" s="7">
        <f t="shared" si="455"/>
        <v>4.9999999999999822</v>
      </c>
      <c r="J3081" s="11">
        <v>0.70833333333333337</v>
      </c>
      <c r="K3081" s="11">
        <v>0.71180555555555558</v>
      </c>
      <c r="L3081">
        <f t="shared" si="456"/>
        <v>8</v>
      </c>
      <c r="M3081" s="5">
        <f t="shared" si="457"/>
        <v>45615.708333333336</v>
      </c>
      <c r="N3081" s="5">
        <f t="shared" si="458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459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454"/>
        <v>8</v>
      </c>
      <c r="I3082" s="7">
        <f t="shared" si="455"/>
        <v>19.999999999999929</v>
      </c>
      <c r="J3082" s="11">
        <v>0.86111111111111116</v>
      </c>
      <c r="K3082" s="11">
        <v>0.875</v>
      </c>
      <c r="L3082">
        <f t="shared" si="456"/>
        <v>8</v>
      </c>
      <c r="M3082" s="5">
        <f t="shared" si="457"/>
        <v>45615.861111111109</v>
      </c>
      <c r="N3082" s="5">
        <f t="shared" si="458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459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454"/>
        <v>6</v>
      </c>
      <c r="I3083" s="7">
        <f t="shared" si="455"/>
        <v>0</v>
      </c>
      <c r="J3083" s="11"/>
      <c r="K3083" s="11"/>
      <c r="L3083">
        <f t="shared" si="456"/>
        <v>0</v>
      </c>
      <c r="M3083" s="5">
        <f t="shared" si="457"/>
        <v>0</v>
      </c>
      <c r="N3083" s="5">
        <f t="shared" si="458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459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454"/>
        <v>6</v>
      </c>
      <c r="I3084" s="7">
        <f t="shared" si="455"/>
        <v>0</v>
      </c>
      <c r="J3084" s="11"/>
      <c r="K3084" s="11"/>
      <c r="L3084">
        <f t="shared" si="456"/>
        <v>0</v>
      </c>
      <c r="M3084" s="5">
        <f t="shared" si="457"/>
        <v>0</v>
      </c>
      <c r="N3084" s="5">
        <f t="shared" si="458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459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454"/>
        <v>6</v>
      </c>
      <c r="I3085" s="7">
        <f t="shared" si="455"/>
        <v>0</v>
      </c>
      <c r="J3085" s="11"/>
      <c r="K3085" s="11"/>
      <c r="L3085">
        <f t="shared" si="456"/>
        <v>0</v>
      </c>
      <c r="M3085" s="5">
        <f t="shared" si="457"/>
        <v>0</v>
      </c>
      <c r="N3085" s="5">
        <f t="shared" si="458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459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454"/>
        <v>6</v>
      </c>
      <c r="I3086" s="7">
        <f t="shared" si="455"/>
        <v>0</v>
      </c>
      <c r="J3086" s="11"/>
      <c r="K3086" s="11"/>
      <c r="L3086">
        <f t="shared" si="456"/>
        <v>0</v>
      </c>
      <c r="M3086" s="5">
        <f t="shared" si="457"/>
        <v>0</v>
      </c>
      <c r="N3086" s="5">
        <f t="shared" si="458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459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454"/>
        <v>6</v>
      </c>
      <c r="I3087" s="7">
        <f t="shared" si="455"/>
        <v>0</v>
      </c>
      <c r="J3087" s="11"/>
      <c r="K3087" s="11"/>
      <c r="L3087">
        <f t="shared" si="456"/>
        <v>0</v>
      </c>
      <c r="M3087" s="5">
        <f t="shared" si="457"/>
        <v>0</v>
      </c>
      <c r="N3087" s="5">
        <f t="shared" si="458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459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454"/>
        <v>6</v>
      </c>
      <c r="I3088" s="7">
        <f t="shared" si="455"/>
        <v>0</v>
      </c>
      <c r="J3088" s="11"/>
      <c r="K3088" s="11"/>
      <c r="L3088">
        <f t="shared" si="456"/>
        <v>0</v>
      </c>
      <c r="M3088" s="5">
        <f t="shared" si="457"/>
        <v>0</v>
      </c>
      <c r="N3088" s="5">
        <f t="shared" si="458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459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454"/>
        <v>5</v>
      </c>
      <c r="I3089" s="7">
        <f t="shared" si="455"/>
        <v>20.000000000000007</v>
      </c>
      <c r="J3089" s="11">
        <v>0.3125</v>
      </c>
      <c r="K3089" s="11">
        <v>0.3263888888888889</v>
      </c>
      <c r="L3089">
        <f t="shared" si="456"/>
        <v>5</v>
      </c>
      <c r="M3089" s="5">
        <f t="shared" si="457"/>
        <v>45615.3125</v>
      </c>
      <c r="N3089" s="5">
        <f t="shared" si="458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459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460">ROUND(E3090*(1/(F3090/60)),0)</f>
        <v>5</v>
      </c>
      <c r="I3090" s="7">
        <f t="shared" ref="I3090:I3121" si="461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462">IF(I3090&gt;0, G3090, 0)</f>
        <v>5</v>
      </c>
      <c r="M3090" s="5">
        <f t="shared" ref="M3090:M3121" si="463">IF(I3090=0,0,A3090+J3090)</f>
        <v>45615.729166666664</v>
      </c>
      <c r="N3090" s="5">
        <f t="shared" ref="N3090:N3121" si="464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465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460"/>
        <v>5</v>
      </c>
      <c r="I3091" s="7">
        <f t="shared" si="461"/>
        <v>35.000000000000036</v>
      </c>
      <c r="J3091" s="11">
        <v>0.94444444444444442</v>
      </c>
      <c r="K3091" s="11">
        <v>0.96875</v>
      </c>
      <c r="L3091">
        <f t="shared" si="462"/>
        <v>5</v>
      </c>
      <c r="M3091" s="5">
        <f t="shared" si="463"/>
        <v>45615.944444444445</v>
      </c>
      <c r="N3091" s="5">
        <f t="shared" si="464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465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460"/>
        <v>5</v>
      </c>
      <c r="I3092" s="7">
        <f t="shared" si="461"/>
        <v>0</v>
      </c>
      <c r="L3092">
        <f t="shared" si="462"/>
        <v>0</v>
      </c>
      <c r="M3092" s="5">
        <f t="shared" si="463"/>
        <v>0</v>
      </c>
      <c r="N3092" s="5">
        <f t="shared" si="464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465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460"/>
        <v>5</v>
      </c>
      <c r="I3093" s="7">
        <f t="shared" si="461"/>
        <v>0</v>
      </c>
      <c r="J3093" s="11"/>
      <c r="K3093" s="11"/>
      <c r="L3093">
        <f t="shared" si="462"/>
        <v>0</v>
      </c>
      <c r="M3093" s="5">
        <f t="shared" si="463"/>
        <v>0</v>
      </c>
      <c r="N3093" s="5">
        <f t="shared" si="464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465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460"/>
        <v>4</v>
      </c>
      <c r="I3094" s="7">
        <f t="shared" si="461"/>
        <v>0</v>
      </c>
      <c r="L3094">
        <f t="shared" si="462"/>
        <v>0</v>
      </c>
      <c r="M3094" s="5">
        <f t="shared" si="463"/>
        <v>0</v>
      </c>
      <c r="N3094" s="5">
        <f t="shared" si="464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465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460"/>
        <v>4</v>
      </c>
      <c r="I3095" s="7">
        <f t="shared" si="461"/>
        <v>0</v>
      </c>
      <c r="J3095" s="11"/>
      <c r="K3095" s="11"/>
      <c r="L3095">
        <f t="shared" si="462"/>
        <v>0</v>
      </c>
      <c r="M3095" s="5">
        <f t="shared" si="463"/>
        <v>0</v>
      </c>
      <c r="N3095" s="5">
        <f t="shared" si="464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465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460"/>
        <v>4</v>
      </c>
      <c r="I3096" s="7">
        <f t="shared" si="461"/>
        <v>40.000000000000014</v>
      </c>
      <c r="J3096" s="11">
        <v>0.68055555555555558</v>
      </c>
      <c r="K3096" s="11">
        <v>0.70833333333333337</v>
      </c>
      <c r="L3096">
        <f t="shared" si="462"/>
        <v>4</v>
      </c>
      <c r="M3096" s="5">
        <f t="shared" si="463"/>
        <v>45615.680555555555</v>
      </c>
      <c r="N3096" s="5">
        <f t="shared" si="464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465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460"/>
        <v>4</v>
      </c>
      <c r="I3097" s="7">
        <f t="shared" si="461"/>
        <v>0</v>
      </c>
      <c r="J3097" s="11"/>
      <c r="K3097" s="11"/>
      <c r="L3097">
        <f t="shared" si="462"/>
        <v>0</v>
      </c>
      <c r="M3097" s="5">
        <f t="shared" si="463"/>
        <v>0</v>
      </c>
      <c r="N3097" s="5">
        <f t="shared" si="464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465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460"/>
        <v>4</v>
      </c>
      <c r="I3098" s="7">
        <f t="shared" si="461"/>
        <v>0</v>
      </c>
      <c r="J3098" s="11"/>
      <c r="K3098" s="11"/>
      <c r="L3098">
        <f t="shared" si="462"/>
        <v>0</v>
      </c>
      <c r="M3098" s="5">
        <f t="shared" si="463"/>
        <v>0</v>
      </c>
      <c r="N3098" s="5">
        <f t="shared" si="464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465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460"/>
        <v>4</v>
      </c>
      <c r="I3099" s="7">
        <f t="shared" si="461"/>
        <v>0</v>
      </c>
      <c r="J3099" s="11"/>
      <c r="K3099" s="11"/>
      <c r="L3099">
        <f t="shared" si="462"/>
        <v>0</v>
      </c>
      <c r="M3099" s="5">
        <f t="shared" si="463"/>
        <v>0</v>
      </c>
      <c r="N3099" s="5">
        <f t="shared" si="464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465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460"/>
        <v>4</v>
      </c>
      <c r="I3100" s="7">
        <f t="shared" si="461"/>
        <v>0</v>
      </c>
      <c r="J3100" s="11"/>
      <c r="K3100" s="11"/>
      <c r="L3100">
        <f t="shared" si="462"/>
        <v>0</v>
      </c>
      <c r="M3100" s="5">
        <f t="shared" si="463"/>
        <v>0</v>
      </c>
      <c r="N3100" s="5">
        <f t="shared" si="464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465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460"/>
        <v>3</v>
      </c>
      <c r="I3101" s="7">
        <f t="shared" si="461"/>
        <v>0</v>
      </c>
      <c r="L3101">
        <f t="shared" si="462"/>
        <v>0</v>
      </c>
      <c r="M3101" s="5">
        <f t="shared" si="463"/>
        <v>0</v>
      </c>
      <c r="N3101" s="5">
        <f t="shared" si="464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465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460"/>
        <v>3</v>
      </c>
      <c r="I3102" s="7">
        <f t="shared" si="461"/>
        <v>105.00000000000003</v>
      </c>
      <c r="J3102" s="11">
        <v>0.42708333333333331</v>
      </c>
      <c r="K3102" s="11">
        <v>0.5</v>
      </c>
      <c r="L3102">
        <f t="shared" si="462"/>
        <v>3</v>
      </c>
      <c r="M3102" s="5">
        <f t="shared" si="463"/>
        <v>45615.427083333336</v>
      </c>
      <c r="N3102" s="5">
        <f t="shared" si="464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465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460"/>
        <v>3</v>
      </c>
      <c r="I3103" s="7">
        <f t="shared" si="461"/>
        <v>95.000000000000142</v>
      </c>
      <c r="J3103" s="11">
        <v>0.51388888888888884</v>
      </c>
      <c r="K3103" s="11">
        <v>0.57986111111111116</v>
      </c>
      <c r="L3103">
        <f t="shared" si="462"/>
        <v>3</v>
      </c>
      <c r="M3103" s="5">
        <f t="shared" si="463"/>
        <v>45615.513888888891</v>
      </c>
      <c r="N3103" s="5">
        <f t="shared" si="464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465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460"/>
        <v>3</v>
      </c>
      <c r="I3104" s="7">
        <f t="shared" si="461"/>
        <v>90</v>
      </c>
      <c r="J3104" s="11">
        <v>0.59375</v>
      </c>
      <c r="K3104" s="11">
        <v>0.65625</v>
      </c>
      <c r="L3104">
        <f t="shared" si="462"/>
        <v>3</v>
      </c>
      <c r="M3104" s="5">
        <f t="shared" si="463"/>
        <v>45615.59375</v>
      </c>
      <c r="N3104" s="5">
        <f t="shared" si="464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465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460"/>
        <v>3</v>
      </c>
      <c r="I3105" s="7">
        <f t="shared" si="461"/>
        <v>90</v>
      </c>
      <c r="J3105" s="11">
        <v>0.67708333333333337</v>
      </c>
      <c r="K3105" s="11">
        <v>0.73958333333333337</v>
      </c>
      <c r="L3105">
        <f t="shared" si="462"/>
        <v>3</v>
      </c>
      <c r="M3105" s="5">
        <f t="shared" si="463"/>
        <v>45615.677083333336</v>
      </c>
      <c r="N3105" s="5">
        <f t="shared" si="464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465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460"/>
        <v>3</v>
      </c>
      <c r="I3106" s="7">
        <f t="shared" si="461"/>
        <v>0</v>
      </c>
      <c r="J3106" s="11"/>
      <c r="K3106" s="11"/>
      <c r="L3106">
        <f t="shared" si="462"/>
        <v>0</v>
      </c>
      <c r="M3106" s="5">
        <f t="shared" si="463"/>
        <v>0</v>
      </c>
      <c r="N3106" s="5">
        <f t="shared" si="464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465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460"/>
        <v>3</v>
      </c>
      <c r="I3107" s="7">
        <f t="shared" si="461"/>
        <v>0</v>
      </c>
      <c r="J3107" s="11"/>
      <c r="K3107" s="11"/>
      <c r="L3107">
        <f t="shared" si="462"/>
        <v>0</v>
      </c>
      <c r="M3107" s="5">
        <f t="shared" si="463"/>
        <v>0</v>
      </c>
      <c r="N3107" s="5">
        <f t="shared" si="464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465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460"/>
        <v>3</v>
      </c>
      <c r="I3108" s="7">
        <f t="shared" si="461"/>
        <v>0</v>
      </c>
      <c r="J3108" s="11"/>
      <c r="K3108" s="11"/>
      <c r="L3108">
        <f t="shared" si="462"/>
        <v>0</v>
      </c>
      <c r="M3108" s="5">
        <f t="shared" si="463"/>
        <v>0</v>
      </c>
      <c r="N3108" s="5">
        <f t="shared" si="464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465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460"/>
        <v>2</v>
      </c>
      <c r="I3109" s="7">
        <f t="shared" si="461"/>
        <v>0</v>
      </c>
      <c r="J3109" s="11"/>
      <c r="K3109" s="11"/>
      <c r="L3109">
        <f t="shared" si="462"/>
        <v>0</v>
      </c>
      <c r="M3109" s="5">
        <f t="shared" si="463"/>
        <v>0</v>
      </c>
      <c r="N3109" s="5">
        <f t="shared" si="464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465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460"/>
        <v>2</v>
      </c>
      <c r="I3110" s="7">
        <f t="shared" si="461"/>
        <v>0</v>
      </c>
      <c r="J3110" s="11"/>
      <c r="K3110" s="11"/>
      <c r="L3110">
        <f t="shared" si="462"/>
        <v>0</v>
      </c>
      <c r="M3110" s="5">
        <f t="shared" si="463"/>
        <v>0</v>
      </c>
      <c r="N3110" s="5">
        <f t="shared" si="464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465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460"/>
        <v>2</v>
      </c>
      <c r="I3111" s="7">
        <f t="shared" si="461"/>
        <v>0</v>
      </c>
      <c r="J3111" s="11"/>
      <c r="K3111" s="11"/>
      <c r="L3111">
        <f t="shared" si="462"/>
        <v>0</v>
      </c>
      <c r="M3111" s="5">
        <f t="shared" si="463"/>
        <v>0</v>
      </c>
      <c r="N3111" s="5">
        <f t="shared" si="464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465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460"/>
        <v>2</v>
      </c>
      <c r="I3112" s="7">
        <f t="shared" si="461"/>
        <v>0</v>
      </c>
      <c r="J3112" s="11"/>
      <c r="K3112" s="11"/>
      <c r="L3112">
        <f t="shared" si="462"/>
        <v>0</v>
      </c>
      <c r="M3112" s="5">
        <f t="shared" si="463"/>
        <v>0</v>
      </c>
      <c r="N3112" s="5">
        <f t="shared" si="464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465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460"/>
        <v>2</v>
      </c>
      <c r="I3113" s="7">
        <f t="shared" si="461"/>
        <v>0</v>
      </c>
      <c r="J3113" s="11"/>
      <c r="K3113" s="11"/>
      <c r="L3113">
        <f t="shared" si="462"/>
        <v>0</v>
      </c>
      <c r="M3113" s="5">
        <f t="shared" si="463"/>
        <v>0</v>
      </c>
      <c r="N3113" s="5">
        <f t="shared" si="464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465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460"/>
        <v>2</v>
      </c>
      <c r="I3114" s="7">
        <f t="shared" si="461"/>
        <v>24.999999999999911</v>
      </c>
      <c r="J3114" s="11">
        <v>0.71180555555555558</v>
      </c>
      <c r="K3114" s="11">
        <v>0.72916666666666663</v>
      </c>
      <c r="L3114">
        <f t="shared" si="462"/>
        <v>2</v>
      </c>
      <c r="M3114" s="5">
        <f t="shared" si="463"/>
        <v>45615.711805555555</v>
      </c>
      <c r="N3114" s="5">
        <f t="shared" si="464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465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460"/>
        <v>2</v>
      </c>
      <c r="I3115" s="7">
        <f t="shared" si="461"/>
        <v>29.999999999999972</v>
      </c>
      <c r="J3115" s="11">
        <v>0.40277777777777779</v>
      </c>
      <c r="K3115" s="11">
        <v>0.4236111111111111</v>
      </c>
      <c r="L3115">
        <f t="shared" si="462"/>
        <v>2</v>
      </c>
      <c r="M3115" s="5">
        <f t="shared" si="463"/>
        <v>45615.402777777781</v>
      </c>
      <c r="N3115" s="5">
        <f t="shared" si="464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465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460"/>
        <v>0</v>
      </c>
      <c r="I3116" s="7">
        <f t="shared" si="461"/>
        <v>4.9999999999999822</v>
      </c>
      <c r="J3116" s="11">
        <v>0.52777777777777779</v>
      </c>
      <c r="K3116" s="11">
        <v>0.53125</v>
      </c>
      <c r="L3116">
        <f t="shared" si="462"/>
        <v>0</v>
      </c>
      <c r="M3116" s="5">
        <f t="shared" si="463"/>
        <v>45615.527777777781</v>
      </c>
      <c r="N3116" s="5">
        <f t="shared" si="464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465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460"/>
        <v>0</v>
      </c>
      <c r="I3117" s="7">
        <f t="shared" si="461"/>
        <v>14.999999999999947</v>
      </c>
      <c r="J3117" s="11">
        <v>0.77083333333333337</v>
      </c>
      <c r="K3117" s="11">
        <v>0.78125</v>
      </c>
      <c r="L3117">
        <f t="shared" si="462"/>
        <v>0</v>
      </c>
      <c r="M3117" s="5">
        <f t="shared" si="463"/>
        <v>45615.770833333336</v>
      </c>
      <c r="N3117" s="5">
        <f t="shared" si="464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465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460"/>
        <v>0</v>
      </c>
      <c r="I3118" s="7">
        <f t="shared" si="461"/>
        <v>15.000000000000027</v>
      </c>
      <c r="J3118" s="11">
        <v>0.3263888888888889</v>
      </c>
      <c r="K3118" s="11">
        <v>0.33680555555555558</v>
      </c>
      <c r="L3118">
        <f t="shared" si="462"/>
        <v>0</v>
      </c>
      <c r="M3118" s="5">
        <f t="shared" si="463"/>
        <v>45615.326388888891</v>
      </c>
      <c r="N3118" s="5">
        <f t="shared" si="464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465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460"/>
        <v>18</v>
      </c>
      <c r="I3119" s="7">
        <f t="shared" si="461"/>
        <v>0</v>
      </c>
      <c r="J3119" s="11"/>
      <c r="K3119" s="11"/>
      <c r="L3119">
        <f t="shared" si="462"/>
        <v>0</v>
      </c>
      <c r="M3119" s="5">
        <f t="shared" si="463"/>
        <v>0</v>
      </c>
      <c r="N3119" s="5">
        <f t="shared" si="464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465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460"/>
        <v>16</v>
      </c>
      <c r="I3120" s="7">
        <f t="shared" si="461"/>
        <v>0</v>
      </c>
      <c r="J3120" s="11"/>
      <c r="K3120" s="11"/>
      <c r="L3120">
        <f t="shared" si="462"/>
        <v>0</v>
      </c>
      <c r="M3120" s="5">
        <f t="shared" si="463"/>
        <v>0</v>
      </c>
      <c r="N3120" s="5">
        <f t="shared" si="464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465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460"/>
        <v>12</v>
      </c>
      <c r="H3121" s="12">
        <f>F3121*(1/(G3121/60))</f>
        <v>100</v>
      </c>
      <c r="I3121" s="7">
        <f t="shared" si="461"/>
        <v>9.9999999999999645</v>
      </c>
      <c r="J3121" s="11">
        <v>0.50347222222222221</v>
      </c>
      <c r="K3121" s="11">
        <v>0.51041666666666663</v>
      </c>
      <c r="L3121">
        <f t="shared" si="462"/>
        <v>12</v>
      </c>
      <c r="M3121" s="5">
        <f t="shared" si="463"/>
        <v>45616.503472222219</v>
      </c>
      <c r="N3121" s="5">
        <f t="shared" si="464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465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466">ROUND(E3122*(1/(F3122/60)),0)</f>
        <v>12</v>
      </c>
      <c r="I3122" s="7">
        <f t="shared" ref="I3122:I3153" si="467">IF(J3122=0, 0, (K3122-J3122)*1440)</f>
        <v>0</v>
      </c>
      <c r="L3122">
        <f t="shared" ref="L3122:L3153" si="468">IF(I3122&gt;0, G3122, 0)</f>
        <v>0</v>
      </c>
      <c r="M3122" s="5">
        <f t="shared" ref="M3122:M3153" si="469">IF(I3122=0,0,A3122+J3122)</f>
        <v>0</v>
      </c>
      <c r="N3122" s="5">
        <f t="shared" ref="N3122:N3153" si="470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471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466"/>
        <v>12</v>
      </c>
      <c r="I3123" s="7">
        <f t="shared" si="467"/>
        <v>0</v>
      </c>
      <c r="J3123" s="11"/>
      <c r="K3123" s="11"/>
      <c r="L3123">
        <f t="shared" si="468"/>
        <v>0</v>
      </c>
      <c r="M3123" s="5">
        <f t="shared" si="469"/>
        <v>0</v>
      </c>
      <c r="N3123" s="5">
        <f t="shared" si="470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471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466"/>
        <v>12</v>
      </c>
      <c r="I3124" s="7">
        <f t="shared" si="467"/>
        <v>0</v>
      </c>
      <c r="J3124" s="11"/>
      <c r="K3124" s="11"/>
      <c r="L3124">
        <f t="shared" si="468"/>
        <v>0</v>
      </c>
      <c r="M3124" s="5">
        <f t="shared" si="469"/>
        <v>0</v>
      </c>
      <c r="N3124" s="5">
        <f t="shared" si="470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471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466"/>
        <v>10</v>
      </c>
      <c r="I3125" s="7">
        <f t="shared" si="467"/>
        <v>0</v>
      </c>
      <c r="J3125" s="11"/>
      <c r="K3125" s="11"/>
      <c r="L3125">
        <f t="shared" si="468"/>
        <v>0</v>
      </c>
      <c r="M3125" s="5">
        <f t="shared" si="469"/>
        <v>0</v>
      </c>
      <c r="N3125" s="5">
        <f t="shared" si="470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471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466"/>
        <v>9</v>
      </c>
      <c r="I3126" s="7">
        <f t="shared" si="467"/>
        <v>0</v>
      </c>
      <c r="J3126" s="11"/>
      <c r="K3126" s="11"/>
      <c r="L3126">
        <f t="shared" si="468"/>
        <v>0</v>
      </c>
      <c r="M3126" s="5">
        <f t="shared" si="469"/>
        <v>0</v>
      </c>
      <c r="N3126" s="5">
        <f t="shared" si="470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471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466"/>
        <v>9</v>
      </c>
      <c r="I3127" s="7">
        <f t="shared" si="467"/>
        <v>0</v>
      </c>
      <c r="J3127" s="11"/>
      <c r="K3127" s="11"/>
      <c r="L3127">
        <f t="shared" si="468"/>
        <v>0</v>
      </c>
      <c r="M3127" s="5">
        <f t="shared" si="469"/>
        <v>0</v>
      </c>
      <c r="N3127" s="5">
        <f t="shared" si="470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471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466"/>
        <v>8</v>
      </c>
      <c r="I3128" s="7">
        <f t="shared" si="467"/>
        <v>0</v>
      </c>
      <c r="J3128" s="11"/>
      <c r="K3128" s="11"/>
      <c r="L3128">
        <f t="shared" si="468"/>
        <v>0</v>
      </c>
      <c r="M3128" s="5">
        <f t="shared" si="469"/>
        <v>0</v>
      </c>
      <c r="N3128" s="5">
        <f t="shared" si="470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471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466"/>
        <v>8</v>
      </c>
      <c r="I3129" s="7">
        <f t="shared" si="467"/>
        <v>130.00000000000003</v>
      </c>
      <c r="J3129" s="11">
        <v>0.88194444444444442</v>
      </c>
      <c r="K3129" s="11">
        <v>0.97222222222222221</v>
      </c>
      <c r="L3129">
        <f t="shared" si="468"/>
        <v>8</v>
      </c>
      <c r="M3129" s="5">
        <f t="shared" si="469"/>
        <v>45616.881944444445</v>
      </c>
      <c r="N3129" s="5">
        <f t="shared" si="470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471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466"/>
        <v>6</v>
      </c>
      <c r="I3130" s="7">
        <f t="shared" si="467"/>
        <v>0</v>
      </c>
      <c r="J3130" s="11"/>
      <c r="K3130" s="11"/>
      <c r="L3130">
        <f t="shared" si="468"/>
        <v>0</v>
      </c>
      <c r="M3130" s="5">
        <f t="shared" si="469"/>
        <v>0</v>
      </c>
      <c r="N3130" s="5">
        <f t="shared" si="470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471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466"/>
        <v>6</v>
      </c>
      <c r="I3131" s="7">
        <f t="shared" si="467"/>
        <v>40.000000000000014</v>
      </c>
      <c r="J3131" s="11">
        <v>0.63541666666666663</v>
      </c>
      <c r="K3131" s="11">
        <v>0.66319444444444442</v>
      </c>
      <c r="L3131">
        <f t="shared" si="468"/>
        <v>6</v>
      </c>
      <c r="M3131" s="5">
        <f t="shared" si="469"/>
        <v>45616.635416666664</v>
      </c>
      <c r="N3131" s="5">
        <f t="shared" si="470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471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466"/>
        <v>6</v>
      </c>
      <c r="I3132" s="7">
        <f t="shared" si="467"/>
        <v>30.000000000000053</v>
      </c>
      <c r="J3132" s="11">
        <v>0.54166666666666663</v>
      </c>
      <c r="K3132" s="11">
        <v>0.5625</v>
      </c>
      <c r="L3132">
        <f t="shared" si="468"/>
        <v>6</v>
      </c>
      <c r="M3132" s="5">
        <f t="shared" si="469"/>
        <v>45616.541666666664</v>
      </c>
      <c r="N3132" s="5">
        <f t="shared" si="470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471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466"/>
        <v>6</v>
      </c>
      <c r="I3133" s="7">
        <f t="shared" si="467"/>
        <v>70.000000000000071</v>
      </c>
      <c r="J3133" s="11">
        <v>0.56597222222222221</v>
      </c>
      <c r="K3133" s="11">
        <v>0.61458333333333337</v>
      </c>
      <c r="L3133">
        <f t="shared" si="468"/>
        <v>6</v>
      </c>
      <c r="M3133" s="5">
        <f t="shared" si="469"/>
        <v>45616.565972222219</v>
      </c>
      <c r="N3133" s="5">
        <f t="shared" si="470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471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466"/>
        <v>6</v>
      </c>
      <c r="I3134" s="7">
        <f t="shared" si="467"/>
        <v>0</v>
      </c>
      <c r="J3134" s="11"/>
      <c r="K3134" s="11"/>
      <c r="L3134">
        <f t="shared" si="468"/>
        <v>0</v>
      </c>
      <c r="M3134" s="5">
        <f t="shared" si="469"/>
        <v>0</v>
      </c>
      <c r="N3134" s="5">
        <f t="shared" si="470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471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466"/>
        <v>8</v>
      </c>
      <c r="I3135" s="7">
        <f t="shared" si="467"/>
        <v>25.000000000000071</v>
      </c>
      <c r="J3135" s="11">
        <v>0.78125</v>
      </c>
      <c r="K3135" s="11">
        <v>0.79861111111111116</v>
      </c>
      <c r="L3135">
        <f t="shared" si="468"/>
        <v>8</v>
      </c>
      <c r="M3135" s="5">
        <f t="shared" si="469"/>
        <v>45616.78125</v>
      </c>
      <c r="N3135" s="5">
        <f t="shared" si="470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471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466"/>
        <v>5</v>
      </c>
      <c r="I3136" s="7">
        <f t="shared" si="467"/>
        <v>45</v>
      </c>
      <c r="J3136" s="11">
        <v>0.59375</v>
      </c>
      <c r="K3136" s="11">
        <v>0.625</v>
      </c>
      <c r="L3136">
        <f t="shared" si="468"/>
        <v>5</v>
      </c>
      <c r="M3136" s="5">
        <f t="shared" si="469"/>
        <v>45616.59375</v>
      </c>
      <c r="N3136" s="5">
        <f t="shared" si="470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471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466"/>
        <v>5</v>
      </c>
      <c r="I3137" s="7">
        <f t="shared" si="467"/>
        <v>0</v>
      </c>
      <c r="J3137" s="11"/>
      <c r="K3137" s="11"/>
      <c r="L3137">
        <f t="shared" si="468"/>
        <v>0</v>
      </c>
      <c r="M3137" s="5">
        <f t="shared" si="469"/>
        <v>0</v>
      </c>
      <c r="N3137" s="5">
        <f t="shared" si="470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471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466"/>
        <v>5</v>
      </c>
      <c r="I3138" s="7">
        <f t="shared" si="467"/>
        <v>0</v>
      </c>
      <c r="L3138">
        <f t="shared" si="468"/>
        <v>0</v>
      </c>
      <c r="M3138" s="5">
        <f t="shared" si="469"/>
        <v>0</v>
      </c>
      <c r="N3138" s="5">
        <f t="shared" si="470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471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466"/>
        <v>4</v>
      </c>
      <c r="I3139" s="7">
        <f t="shared" si="467"/>
        <v>0</v>
      </c>
      <c r="L3139">
        <f t="shared" si="468"/>
        <v>0</v>
      </c>
      <c r="M3139" s="5">
        <f t="shared" si="469"/>
        <v>0</v>
      </c>
      <c r="N3139" s="5">
        <f t="shared" si="470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471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466"/>
        <v>4</v>
      </c>
      <c r="I3140" s="7">
        <f t="shared" si="467"/>
        <v>0</v>
      </c>
      <c r="J3140" s="11"/>
      <c r="K3140" s="11"/>
      <c r="L3140">
        <f t="shared" si="468"/>
        <v>0</v>
      </c>
      <c r="M3140" s="5">
        <f t="shared" si="469"/>
        <v>0</v>
      </c>
      <c r="N3140" s="5">
        <f t="shared" si="470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471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466"/>
        <v>4</v>
      </c>
      <c r="I3141" s="7">
        <f t="shared" si="467"/>
        <v>0</v>
      </c>
      <c r="J3141" s="11"/>
      <c r="K3141" s="11"/>
      <c r="L3141">
        <f t="shared" si="468"/>
        <v>0</v>
      </c>
      <c r="M3141" s="5">
        <f t="shared" si="469"/>
        <v>0</v>
      </c>
      <c r="N3141" s="5">
        <f t="shared" si="470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471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466"/>
        <v>4</v>
      </c>
      <c r="I3142" s="7">
        <f t="shared" si="467"/>
        <v>0</v>
      </c>
      <c r="J3142" s="11"/>
      <c r="K3142" s="11"/>
      <c r="L3142">
        <f t="shared" si="468"/>
        <v>0</v>
      </c>
      <c r="M3142" s="5">
        <f t="shared" si="469"/>
        <v>0</v>
      </c>
      <c r="N3142" s="5">
        <f t="shared" si="470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471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466"/>
        <v>4</v>
      </c>
      <c r="I3143" s="7">
        <f t="shared" si="467"/>
        <v>0</v>
      </c>
      <c r="J3143" s="11"/>
      <c r="K3143" s="11"/>
      <c r="L3143">
        <f t="shared" si="468"/>
        <v>0</v>
      </c>
      <c r="M3143" s="5">
        <f t="shared" si="469"/>
        <v>0</v>
      </c>
      <c r="N3143" s="5">
        <f t="shared" si="470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471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466"/>
        <v>4</v>
      </c>
      <c r="I3144" s="7">
        <f t="shared" si="467"/>
        <v>0</v>
      </c>
      <c r="J3144" s="11"/>
      <c r="K3144" s="11"/>
      <c r="L3144">
        <f t="shared" si="468"/>
        <v>0</v>
      </c>
      <c r="M3144" s="5">
        <f t="shared" si="469"/>
        <v>0</v>
      </c>
      <c r="N3144" s="5">
        <f t="shared" si="470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471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466"/>
        <v>4</v>
      </c>
      <c r="I3145" s="7">
        <f t="shared" si="467"/>
        <v>4.9999999999999822</v>
      </c>
      <c r="J3145" s="11">
        <v>0.80555555555555558</v>
      </c>
      <c r="K3145" s="11">
        <v>0.80902777777777779</v>
      </c>
      <c r="L3145">
        <f t="shared" si="468"/>
        <v>4</v>
      </c>
      <c r="M3145" s="5">
        <f t="shared" si="469"/>
        <v>45616.805555555555</v>
      </c>
      <c r="N3145" s="5">
        <f t="shared" si="470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471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466"/>
        <v>3</v>
      </c>
      <c r="I3146" s="7">
        <f t="shared" si="467"/>
        <v>0</v>
      </c>
      <c r="L3146">
        <f t="shared" si="468"/>
        <v>0</v>
      </c>
      <c r="M3146" s="5">
        <f t="shared" si="469"/>
        <v>0</v>
      </c>
      <c r="N3146" s="5">
        <f t="shared" si="470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471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466"/>
        <v>3</v>
      </c>
      <c r="I3147" s="7">
        <f t="shared" si="467"/>
        <v>105.00000000000003</v>
      </c>
      <c r="J3147" s="11">
        <v>0.36458333333333331</v>
      </c>
      <c r="K3147" s="11">
        <v>0.4375</v>
      </c>
      <c r="L3147">
        <f t="shared" si="468"/>
        <v>3</v>
      </c>
      <c r="M3147" s="5">
        <f t="shared" si="469"/>
        <v>45616.364583333336</v>
      </c>
      <c r="N3147" s="5">
        <f t="shared" si="470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471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466"/>
        <v>3</v>
      </c>
      <c r="I3148" s="7">
        <f t="shared" si="467"/>
        <v>69.999999999999986</v>
      </c>
      <c r="J3148" s="11">
        <v>0.4375</v>
      </c>
      <c r="K3148" s="11">
        <v>0.4861111111111111</v>
      </c>
      <c r="L3148">
        <f t="shared" si="468"/>
        <v>3</v>
      </c>
      <c r="M3148" s="5">
        <f t="shared" si="469"/>
        <v>45616.4375</v>
      </c>
      <c r="N3148" s="5">
        <f t="shared" si="470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471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466"/>
        <v>3</v>
      </c>
      <c r="I3149" s="7">
        <f t="shared" si="467"/>
        <v>75.000000000000057</v>
      </c>
      <c r="J3149" s="11">
        <v>0.51041666666666663</v>
      </c>
      <c r="K3149" s="11">
        <v>0.5625</v>
      </c>
      <c r="L3149">
        <f t="shared" si="468"/>
        <v>3</v>
      </c>
      <c r="M3149" s="5">
        <f t="shared" si="469"/>
        <v>45616.510416666664</v>
      </c>
      <c r="N3149" s="5">
        <f t="shared" si="470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471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466"/>
        <v>3</v>
      </c>
      <c r="I3150" s="7">
        <f t="shared" si="467"/>
        <v>0</v>
      </c>
      <c r="J3150" s="11"/>
      <c r="K3150" s="11"/>
      <c r="L3150">
        <f t="shared" si="468"/>
        <v>0</v>
      </c>
      <c r="M3150" s="5">
        <f t="shared" si="469"/>
        <v>0</v>
      </c>
      <c r="N3150" s="5">
        <f t="shared" si="470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471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466"/>
        <v>3</v>
      </c>
      <c r="I3151" s="7">
        <f t="shared" si="467"/>
        <v>0</v>
      </c>
      <c r="J3151" s="11"/>
      <c r="K3151" s="11"/>
      <c r="L3151">
        <f t="shared" si="468"/>
        <v>0</v>
      </c>
      <c r="M3151" s="5">
        <f t="shared" si="469"/>
        <v>0</v>
      </c>
      <c r="N3151" s="5">
        <f t="shared" si="470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471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466"/>
        <v>3</v>
      </c>
      <c r="I3152" s="7">
        <f t="shared" si="467"/>
        <v>0</v>
      </c>
      <c r="J3152" s="11"/>
      <c r="K3152" s="11"/>
      <c r="L3152">
        <f t="shared" si="468"/>
        <v>0</v>
      </c>
      <c r="M3152" s="5">
        <f t="shared" si="469"/>
        <v>0</v>
      </c>
      <c r="N3152" s="5">
        <f t="shared" si="470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471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466"/>
        <v>2</v>
      </c>
      <c r="I3153" s="7">
        <f t="shared" si="467"/>
        <v>0</v>
      </c>
      <c r="J3153" s="11"/>
      <c r="K3153" s="11"/>
      <c r="L3153">
        <f t="shared" si="468"/>
        <v>0</v>
      </c>
      <c r="M3153" s="5">
        <f t="shared" si="469"/>
        <v>0</v>
      </c>
      <c r="N3153" s="5">
        <f t="shared" si="470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471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472">ROUND(E3154*(1/(F3154/60)),0)</f>
        <v>2</v>
      </c>
      <c r="I3154" s="7">
        <f t="shared" ref="I3154:I3186" si="473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474">IF(I3154&gt;0, G3154, 0)</f>
        <v>2</v>
      </c>
      <c r="M3154" s="5">
        <f t="shared" ref="M3154:M3186" si="475">IF(I3154=0,0,A3154+J3154)</f>
        <v>45616.819444444445</v>
      </c>
      <c r="N3154" s="5">
        <f t="shared" ref="N3154:N3186" si="476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477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472"/>
        <v>2</v>
      </c>
      <c r="I3155" s="7">
        <f t="shared" si="473"/>
        <v>0</v>
      </c>
      <c r="J3155" s="11"/>
      <c r="K3155" s="11"/>
      <c r="L3155">
        <f t="shared" si="474"/>
        <v>0</v>
      </c>
      <c r="M3155" s="5">
        <f t="shared" si="475"/>
        <v>0</v>
      </c>
      <c r="N3155" s="5">
        <f t="shared" si="476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477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472"/>
        <v>2</v>
      </c>
      <c r="I3156" s="7">
        <f t="shared" si="473"/>
        <v>0</v>
      </c>
      <c r="J3156" s="11"/>
      <c r="K3156" s="11"/>
      <c r="L3156">
        <f t="shared" si="474"/>
        <v>0</v>
      </c>
      <c r="M3156" s="5">
        <f t="shared" si="475"/>
        <v>0</v>
      </c>
      <c r="N3156" s="5">
        <f t="shared" si="476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477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472"/>
        <v>2</v>
      </c>
      <c r="I3157" s="7">
        <f t="shared" si="473"/>
        <v>0</v>
      </c>
      <c r="J3157" s="11"/>
      <c r="K3157" s="11"/>
      <c r="L3157">
        <f t="shared" si="474"/>
        <v>0</v>
      </c>
      <c r="M3157" s="5">
        <f t="shared" si="475"/>
        <v>0</v>
      </c>
      <c r="N3157" s="5">
        <f t="shared" si="476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477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472"/>
        <v>2</v>
      </c>
      <c r="I3158" s="7">
        <f t="shared" si="473"/>
        <v>9.9999999999999645</v>
      </c>
      <c r="J3158" s="11">
        <v>0.625</v>
      </c>
      <c r="K3158" s="11">
        <v>0.63194444444444442</v>
      </c>
      <c r="L3158">
        <f t="shared" si="474"/>
        <v>2</v>
      </c>
      <c r="M3158" s="5">
        <f t="shared" si="475"/>
        <v>45616.625</v>
      </c>
      <c r="N3158" s="5">
        <f t="shared" si="476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477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472"/>
        <v>2</v>
      </c>
      <c r="I3159" s="7">
        <f t="shared" si="473"/>
        <v>40.000000000000014</v>
      </c>
      <c r="J3159" s="11">
        <v>0.56597222222222221</v>
      </c>
      <c r="K3159" s="11">
        <v>0.59375</v>
      </c>
      <c r="L3159">
        <f t="shared" si="474"/>
        <v>2</v>
      </c>
      <c r="M3159" s="5">
        <f t="shared" si="475"/>
        <v>45616.565972222219</v>
      </c>
      <c r="N3159" s="5">
        <f t="shared" si="476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477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472"/>
        <v>2</v>
      </c>
      <c r="I3160" s="7">
        <f t="shared" si="473"/>
        <v>24.999999999999993</v>
      </c>
      <c r="J3160" s="11">
        <v>0.34375</v>
      </c>
      <c r="K3160" s="11">
        <v>0.3611111111111111</v>
      </c>
      <c r="L3160">
        <f t="shared" si="474"/>
        <v>2</v>
      </c>
      <c r="M3160" s="5">
        <f t="shared" si="475"/>
        <v>45616.34375</v>
      </c>
      <c r="N3160" s="5">
        <f t="shared" si="476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477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472"/>
        <v>2</v>
      </c>
      <c r="I3161" s="7">
        <f t="shared" si="473"/>
        <v>10.000000000000124</v>
      </c>
      <c r="J3161" s="11">
        <v>0.70138888888888884</v>
      </c>
      <c r="K3161" s="11">
        <v>0.70833333333333337</v>
      </c>
      <c r="L3161">
        <f t="shared" si="474"/>
        <v>2</v>
      </c>
      <c r="M3161" s="5">
        <f t="shared" si="475"/>
        <v>45616.701388888891</v>
      </c>
      <c r="N3161" s="5">
        <f t="shared" si="476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477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472"/>
        <v>2</v>
      </c>
      <c r="I3162" s="7">
        <f t="shared" si="473"/>
        <v>19.999999999999929</v>
      </c>
      <c r="J3162" s="11">
        <v>0.73611111111111116</v>
      </c>
      <c r="K3162" s="11">
        <v>0.75</v>
      </c>
      <c r="L3162">
        <f t="shared" si="474"/>
        <v>2</v>
      </c>
      <c r="M3162" s="5">
        <f t="shared" si="475"/>
        <v>45616.736111111109</v>
      </c>
      <c r="N3162" s="5">
        <f t="shared" si="476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477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472"/>
        <v>2</v>
      </c>
      <c r="I3163" s="7">
        <f t="shared" si="473"/>
        <v>45</v>
      </c>
      <c r="J3163" s="11">
        <v>0.66666666666666663</v>
      </c>
      <c r="K3163" s="11">
        <v>0.69791666666666663</v>
      </c>
      <c r="L3163">
        <f t="shared" si="474"/>
        <v>2</v>
      </c>
      <c r="M3163" s="5">
        <f t="shared" si="475"/>
        <v>45616.666666666664</v>
      </c>
      <c r="N3163" s="5">
        <f t="shared" si="476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477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472"/>
        <v>2</v>
      </c>
      <c r="I3164" s="13">
        <f t="shared" si="473"/>
        <v>40.000000000000014</v>
      </c>
      <c r="J3164" s="11">
        <v>0.70833333333333337</v>
      </c>
      <c r="K3164" s="11">
        <v>0.73611111111111116</v>
      </c>
      <c r="L3164">
        <f t="shared" si="474"/>
        <v>2</v>
      </c>
      <c r="M3164" s="5">
        <f t="shared" si="475"/>
        <v>45616.708333333336</v>
      </c>
      <c r="N3164" s="5">
        <f t="shared" si="476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477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472"/>
        <v>2</v>
      </c>
      <c r="I3165" s="13">
        <f t="shared" si="473"/>
        <v>69.999999999999915</v>
      </c>
      <c r="J3165" s="11">
        <v>0.77083333333333337</v>
      </c>
      <c r="K3165" s="11">
        <v>0.81944444444444442</v>
      </c>
      <c r="L3165">
        <f t="shared" si="474"/>
        <v>2</v>
      </c>
      <c r="M3165" s="5">
        <f t="shared" si="475"/>
        <v>45616.770833333336</v>
      </c>
      <c r="N3165" s="5">
        <f t="shared" si="476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477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472"/>
        <v>0</v>
      </c>
      <c r="I3166" s="7">
        <f t="shared" si="473"/>
        <v>20.000000000000007</v>
      </c>
      <c r="J3166" s="11">
        <v>0.4861111111111111</v>
      </c>
      <c r="K3166" s="11">
        <v>0.5</v>
      </c>
      <c r="L3166">
        <f t="shared" si="474"/>
        <v>0</v>
      </c>
      <c r="M3166" s="5">
        <f t="shared" si="475"/>
        <v>45616.486111111109</v>
      </c>
      <c r="N3166" s="5">
        <f t="shared" si="476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477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472"/>
        <v>0</v>
      </c>
      <c r="I3167" s="7">
        <f t="shared" si="473"/>
        <v>0</v>
      </c>
      <c r="J3167" s="11"/>
      <c r="K3167" s="11"/>
      <c r="L3167">
        <f t="shared" si="474"/>
        <v>0</v>
      </c>
      <c r="M3167" s="5">
        <f t="shared" si="475"/>
        <v>0</v>
      </c>
      <c r="N3167" s="5">
        <f t="shared" si="476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477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472"/>
        <v>0</v>
      </c>
      <c r="I3168" s="7">
        <f t="shared" si="473"/>
        <v>20.000000000000007</v>
      </c>
      <c r="J3168" s="11">
        <v>0.3125</v>
      </c>
      <c r="K3168" s="11">
        <v>0.3263888888888889</v>
      </c>
      <c r="L3168">
        <f t="shared" si="474"/>
        <v>0</v>
      </c>
      <c r="M3168" s="5">
        <f t="shared" si="475"/>
        <v>45616.3125</v>
      </c>
      <c r="N3168" s="5">
        <f t="shared" si="476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477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472"/>
        <v>18</v>
      </c>
      <c r="I3169" s="7">
        <f t="shared" si="473"/>
        <v>0</v>
      </c>
      <c r="J3169" s="11"/>
      <c r="K3169" s="11"/>
      <c r="L3169">
        <f t="shared" si="474"/>
        <v>0</v>
      </c>
      <c r="M3169" s="5">
        <f t="shared" si="475"/>
        <v>0</v>
      </c>
      <c r="N3169" s="5">
        <f t="shared" si="476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477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472"/>
        <v>16</v>
      </c>
      <c r="I3170" s="7">
        <f t="shared" si="473"/>
        <v>0</v>
      </c>
      <c r="J3170" s="11"/>
      <c r="K3170" s="11"/>
      <c r="L3170">
        <f t="shared" si="474"/>
        <v>0</v>
      </c>
      <c r="M3170" s="5">
        <f t="shared" si="475"/>
        <v>0</v>
      </c>
      <c r="N3170" s="5">
        <f t="shared" si="476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477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472"/>
        <v>12</v>
      </c>
      <c r="H3171" s="12">
        <f>F3171*(1/(G3171/60))</f>
        <v>100</v>
      </c>
      <c r="I3171" s="7">
        <f t="shared" si="473"/>
        <v>9.9999999999999645</v>
      </c>
      <c r="J3171" s="11">
        <v>0.49652777777777779</v>
      </c>
      <c r="K3171" s="11">
        <v>0.50347222222222221</v>
      </c>
      <c r="L3171">
        <f t="shared" si="474"/>
        <v>12</v>
      </c>
      <c r="M3171" s="5">
        <f t="shared" si="475"/>
        <v>45617.496527777781</v>
      </c>
      <c r="N3171" s="5">
        <f t="shared" si="476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477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472"/>
        <v>12</v>
      </c>
      <c r="I3172" s="7">
        <f t="shared" si="473"/>
        <v>0</v>
      </c>
      <c r="L3172">
        <f t="shared" si="474"/>
        <v>0</v>
      </c>
      <c r="M3172" s="5">
        <f t="shared" si="475"/>
        <v>0</v>
      </c>
      <c r="N3172" s="5">
        <f t="shared" si="476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477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472"/>
        <v>12</v>
      </c>
      <c r="I3173" s="7">
        <f t="shared" si="473"/>
        <v>0</v>
      </c>
      <c r="J3173" s="11"/>
      <c r="K3173" s="11"/>
      <c r="L3173">
        <f t="shared" si="474"/>
        <v>0</v>
      </c>
      <c r="M3173" s="5">
        <f t="shared" si="475"/>
        <v>0</v>
      </c>
      <c r="N3173" s="5">
        <f t="shared" si="476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477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472"/>
        <v>12</v>
      </c>
      <c r="I3174" s="7">
        <f t="shared" si="473"/>
        <v>0</v>
      </c>
      <c r="J3174" s="11"/>
      <c r="K3174" s="11"/>
      <c r="L3174">
        <f t="shared" si="474"/>
        <v>0</v>
      </c>
      <c r="M3174" s="5">
        <f t="shared" si="475"/>
        <v>0</v>
      </c>
      <c r="N3174" s="5">
        <f t="shared" si="476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477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472"/>
        <v>10</v>
      </c>
      <c r="I3175" s="7">
        <f t="shared" si="473"/>
        <v>0</v>
      </c>
      <c r="J3175" s="11"/>
      <c r="K3175" s="11"/>
      <c r="L3175">
        <f t="shared" si="474"/>
        <v>0</v>
      </c>
      <c r="M3175" s="5">
        <f t="shared" si="475"/>
        <v>0</v>
      </c>
      <c r="N3175" s="5">
        <f t="shared" si="476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477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472"/>
        <v>9</v>
      </c>
      <c r="I3176" s="7">
        <f t="shared" si="473"/>
        <v>0</v>
      </c>
      <c r="J3176" s="11"/>
      <c r="K3176" s="11"/>
      <c r="L3176">
        <f t="shared" si="474"/>
        <v>0</v>
      </c>
      <c r="M3176" s="5">
        <f t="shared" si="475"/>
        <v>0</v>
      </c>
      <c r="N3176" s="5">
        <f t="shared" si="476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477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472"/>
        <v>9</v>
      </c>
      <c r="I3177" s="7">
        <f t="shared" si="473"/>
        <v>0</v>
      </c>
      <c r="J3177" s="11"/>
      <c r="K3177" s="11"/>
      <c r="L3177">
        <f t="shared" si="474"/>
        <v>0</v>
      </c>
      <c r="M3177" s="5">
        <f t="shared" si="475"/>
        <v>0</v>
      </c>
      <c r="N3177" s="5">
        <f t="shared" si="476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477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472"/>
        <v>8</v>
      </c>
      <c r="I3178" s="7">
        <f t="shared" si="473"/>
        <v>20.000000000000007</v>
      </c>
      <c r="J3178" s="11">
        <v>0.3611111111111111</v>
      </c>
      <c r="K3178" s="11">
        <v>0.375</v>
      </c>
      <c r="L3178">
        <f t="shared" si="474"/>
        <v>8</v>
      </c>
      <c r="M3178" s="5">
        <f t="shared" si="475"/>
        <v>45617.361111111109</v>
      </c>
      <c r="N3178" s="5">
        <f t="shared" si="476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477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>ROUND(E3179*(1/(F3179/60)),0)</f>
        <v>8</v>
      </c>
      <c r="I3179" s="7">
        <f>IF(J3179=0, 0, (K3179-J3179)*1440)</f>
        <v>50.000000000000064</v>
      </c>
      <c r="J3179" s="11">
        <v>0.38194444444444442</v>
      </c>
      <c r="K3179" s="11">
        <v>0.41666666666666669</v>
      </c>
      <c r="L3179">
        <f>IF(I3179&gt;0, G3179, 0)</f>
        <v>8</v>
      </c>
      <c r="M3179" s="5">
        <f>IF(I3179=0,0,A3179+J3179)</f>
        <v>45617.381944444445</v>
      </c>
      <c r="N3179" s="5">
        <f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472"/>
        <v>8</v>
      </c>
      <c r="I3180" s="7">
        <f t="shared" si="473"/>
        <v>70.000000000000071</v>
      </c>
      <c r="J3180" s="11">
        <v>0.53125</v>
      </c>
      <c r="K3180" s="11">
        <v>0.57986111111111116</v>
      </c>
      <c r="L3180">
        <f t="shared" si="474"/>
        <v>8</v>
      </c>
      <c r="M3180" s="5">
        <f t="shared" si="475"/>
        <v>45617.53125</v>
      </c>
      <c r="N3180" s="5">
        <f t="shared" si="476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477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472"/>
        <v>8</v>
      </c>
      <c r="I3181" s="7">
        <f t="shared" si="473"/>
        <v>10.000000000000124</v>
      </c>
      <c r="J3181" s="11">
        <v>0.60763888888888884</v>
      </c>
      <c r="K3181" s="11">
        <v>0.61458333333333337</v>
      </c>
      <c r="L3181">
        <f t="shared" si="474"/>
        <v>8</v>
      </c>
      <c r="M3181" s="5">
        <f t="shared" si="475"/>
        <v>45617.607638888891</v>
      </c>
      <c r="N3181" s="5">
        <f t="shared" si="476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477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472"/>
        <v>6</v>
      </c>
      <c r="I3182" s="7">
        <f t="shared" si="473"/>
        <v>0</v>
      </c>
      <c r="J3182" s="11"/>
      <c r="K3182" s="11"/>
      <c r="L3182">
        <f t="shared" si="474"/>
        <v>0</v>
      </c>
      <c r="M3182" s="5">
        <f t="shared" si="475"/>
        <v>0</v>
      </c>
      <c r="N3182" s="5">
        <f t="shared" si="476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477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472"/>
        <v>6</v>
      </c>
      <c r="I3183" s="7">
        <f t="shared" si="473"/>
        <v>0</v>
      </c>
      <c r="J3183" s="11"/>
      <c r="K3183" s="11"/>
      <c r="L3183">
        <f t="shared" si="474"/>
        <v>0</v>
      </c>
      <c r="M3183" s="5">
        <f t="shared" si="475"/>
        <v>0</v>
      </c>
      <c r="N3183" s="5">
        <f t="shared" si="476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477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472"/>
        <v>6</v>
      </c>
      <c r="I3184" s="7">
        <f t="shared" si="473"/>
        <v>0</v>
      </c>
      <c r="J3184" s="11"/>
      <c r="K3184" s="11"/>
      <c r="L3184">
        <f t="shared" si="474"/>
        <v>0</v>
      </c>
      <c r="M3184" s="5">
        <f t="shared" si="475"/>
        <v>0</v>
      </c>
      <c r="N3184" s="5">
        <f t="shared" si="476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477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472"/>
        <v>6</v>
      </c>
      <c r="I3185" s="7">
        <f t="shared" si="473"/>
        <v>0</v>
      </c>
      <c r="J3185" s="11"/>
      <c r="K3185" s="11"/>
      <c r="L3185">
        <f t="shared" si="474"/>
        <v>0</v>
      </c>
      <c r="M3185" s="5">
        <f t="shared" si="475"/>
        <v>0</v>
      </c>
      <c r="N3185" s="5">
        <f t="shared" si="476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477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472"/>
        <v>6</v>
      </c>
      <c r="I3186" s="7">
        <f t="shared" si="473"/>
        <v>24.999999999999993</v>
      </c>
      <c r="J3186" s="11">
        <v>0.47222222222222221</v>
      </c>
      <c r="K3186" s="11">
        <v>0.48958333333333331</v>
      </c>
      <c r="L3186">
        <f t="shared" si="474"/>
        <v>6</v>
      </c>
      <c r="M3186" s="5">
        <f t="shared" si="475"/>
        <v>45617.472222222219</v>
      </c>
      <c r="N3186" s="5">
        <f t="shared" si="476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477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478">ROUND(E3187*(1/(F3187/60)),0)</f>
        <v>5</v>
      </c>
      <c r="I3187" s="7">
        <f t="shared" ref="I3187:I3228" si="479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480">IF(I3187&gt;0, G3187, 0)</f>
        <v>5</v>
      </c>
      <c r="M3187" s="5">
        <f t="shared" ref="M3187:M3228" si="481">IF(I3187=0,0,A3187+J3187)</f>
        <v>45617.336805555555</v>
      </c>
      <c r="N3187" s="5">
        <f t="shared" ref="N3187:N3228" si="482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483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478"/>
        <v>5</v>
      </c>
      <c r="I3188" s="7">
        <f t="shared" si="479"/>
        <v>30.000000000000053</v>
      </c>
      <c r="J3188" s="11">
        <v>0.625</v>
      </c>
      <c r="K3188" s="11">
        <v>0.64583333333333337</v>
      </c>
      <c r="L3188">
        <f t="shared" si="480"/>
        <v>5</v>
      </c>
      <c r="M3188" s="5">
        <f t="shared" si="481"/>
        <v>45617.625</v>
      </c>
      <c r="N3188" s="5">
        <f t="shared" si="482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483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478"/>
        <v>5</v>
      </c>
      <c r="I3189" s="7">
        <f t="shared" si="479"/>
        <v>0</v>
      </c>
      <c r="L3189">
        <f t="shared" si="480"/>
        <v>0</v>
      </c>
      <c r="M3189" s="5">
        <f t="shared" si="481"/>
        <v>0</v>
      </c>
      <c r="N3189" s="5">
        <f t="shared" si="482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483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478"/>
        <v>4</v>
      </c>
      <c r="I3190" s="7">
        <f t="shared" si="479"/>
        <v>0</v>
      </c>
      <c r="L3190">
        <f t="shared" si="480"/>
        <v>0</v>
      </c>
      <c r="M3190" s="5">
        <f t="shared" si="481"/>
        <v>0</v>
      </c>
      <c r="N3190" s="5">
        <f t="shared" si="482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483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478"/>
        <v>4</v>
      </c>
      <c r="I3191" s="7">
        <f t="shared" si="479"/>
        <v>85.000000000000014</v>
      </c>
      <c r="J3191" s="11">
        <v>0.64583333333333337</v>
      </c>
      <c r="K3191" s="11">
        <v>0.70486111111111116</v>
      </c>
      <c r="L3191">
        <f t="shared" si="480"/>
        <v>4</v>
      </c>
      <c r="M3191" s="5">
        <f t="shared" si="481"/>
        <v>45617.645833333336</v>
      </c>
      <c r="N3191" s="5">
        <f t="shared" si="482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483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478"/>
        <v>4</v>
      </c>
      <c r="I3192" s="7">
        <f t="shared" si="479"/>
        <v>0</v>
      </c>
      <c r="J3192" s="11"/>
      <c r="K3192" s="11"/>
      <c r="L3192">
        <f t="shared" si="480"/>
        <v>0</v>
      </c>
      <c r="M3192" s="5">
        <f t="shared" si="481"/>
        <v>0</v>
      </c>
      <c r="N3192" s="5">
        <f t="shared" si="482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483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478"/>
        <v>4</v>
      </c>
      <c r="I3193" s="7">
        <f t="shared" si="479"/>
        <v>0</v>
      </c>
      <c r="J3193" s="11"/>
      <c r="K3193" s="11"/>
      <c r="L3193">
        <f t="shared" si="480"/>
        <v>0</v>
      </c>
      <c r="M3193" s="5">
        <f t="shared" si="481"/>
        <v>0</v>
      </c>
      <c r="N3193" s="5">
        <f t="shared" si="482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483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478"/>
        <v>4</v>
      </c>
      <c r="I3194" s="7">
        <f t="shared" si="479"/>
        <v>0</v>
      </c>
      <c r="J3194" s="11"/>
      <c r="K3194" s="11"/>
      <c r="L3194">
        <f t="shared" si="480"/>
        <v>0</v>
      </c>
      <c r="M3194" s="5">
        <f t="shared" si="481"/>
        <v>0</v>
      </c>
      <c r="N3194" s="5">
        <f t="shared" si="482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483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478"/>
        <v>4</v>
      </c>
      <c r="I3195" s="7">
        <f t="shared" si="479"/>
        <v>0</v>
      </c>
      <c r="J3195" s="11"/>
      <c r="K3195" s="11"/>
      <c r="L3195">
        <f t="shared" si="480"/>
        <v>0</v>
      </c>
      <c r="M3195" s="5">
        <f t="shared" si="481"/>
        <v>0</v>
      </c>
      <c r="N3195" s="5">
        <f t="shared" si="482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483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478"/>
        <v>3</v>
      </c>
      <c r="I3196" s="7">
        <f t="shared" si="479"/>
        <v>0</v>
      </c>
      <c r="L3196">
        <f t="shared" si="480"/>
        <v>0</v>
      </c>
      <c r="M3196" s="5">
        <f t="shared" si="481"/>
        <v>0</v>
      </c>
      <c r="N3196" s="5">
        <f t="shared" si="482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483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478"/>
        <v>3</v>
      </c>
      <c r="I3197" s="7">
        <f t="shared" si="479"/>
        <v>0</v>
      </c>
      <c r="J3197" s="11"/>
      <c r="K3197" s="11"/>
      <c r="L3197">
        <f t="shared" si="480"/>
        <v>0</v>
      </c>
      <c r="M3197" s="5">
        <f t="shared" si="481"/>
        <v>0</v>
      </c>
      <c r="N3197" s="5">
        <f t="shared" si="482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483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478"/>
        <v>3</v>
      </c>
      <c r="I3198" s="7">
        <f t="shared" si="479"/>
        <v>0</v>
      </c>
      <c r="J3198" s="11"/>
      <c r="K3198" s="11"/>
      <c r="L3198">
        <f t="shared" si="480"/>
        <v>0</v>
      </c>
      <c r="M3198" s="5">
        <f t="shared" si="481"/>
        <v>0</v>
      </c>
      <c r="N3198" s="5">
        <f t="shared" si="482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483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478"/>
        <v>3</v>
      </c>
      <c r="I3199" s="7">
        <f t="shared" si="479"/>
        <v>0</v>
      </c>
      <c r="J3199" s="11"/>
      <c r="K3199" s="11"/>
      <c r="L3199">
        <f t="shared" si="480"/>
        <v>0</v>
      </c>
      <c r="M3199" s="5">
        <f t="shared" si="481"/>
        <v>0</v>
      </c>
      <c r="N3199" s="5">
        <f t="shared" si="482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483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>ROUND(E3200*(1/(F3200/60)),0)</f>
        <v>2</v>
      </c>
      <c r="I3200" s="7">
        <f>IF(J3200=0, 0, (K3200-J3200)*1440)</f>
        <v>45</v>
      </c>
      <c r="J3200" s="11">
        <v>0.5</v>
      </c>
      <c r="K3200" s="11">
        <v>0.53125</v>
      </c>
      <c r="L3200">
        <f>IF(I3200&gt;0, G3200, 0)</f>
        <v>2</v>
      </c>
      <c r="M3200" s="5">
        <f>IF(I3200=0,0,A3200+J3200)</f>
        <v>45617.5</v>
      </c>
      <c r="N3200" s="5">
        <f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>ROUND(E3201*(1/(F3201/60)),0)</f>
        <v>2</v>
      </c>
      <c r="I3201" s="7">
        <f>IF(J3201=0, 0, (K3201-J3201)*1440)</f>
        <v>39.999999999999858</v>
      </c>
      <c r="J3201" s="11">
        <v>0.57986111111111116</v>
      </c>
      <c r="K3201" s="11">
        <v>0.60763888888888884</v>
      </c>
      <c r="L3201">
        <f>IF(I3201&gt;0, G3201, 0)</f>
        <v>2</v>
      </c>
      <c r="M3201" s="5">
        <f>IF(I3201=0,0,A3201+J3201)</f>
        <v>45617.579861111109</v>
      </c>
      <c r="N3201" s="5">
        <f>IF(I3201&gt;0,A3201+K3201,0)</f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>ROUND(E3202*(1/(F3202/60)),0)</f>
        <v>2</v>
      </c>
      <c r="I3202" s="7">
        <f>IF(J3202=0, 0, (K3202-J3202)*1440)</f>
        <v>14.999999999999947</v>
      </c>
      <c r="J3202" s="11">
        <v>0.61458333333333337</v>
      </c>
      <c r="K3202" s="11">
        <v>0.625</v>
      </c>
      <c r="L3202">
        <f>IF(I3202&gt;0, G3202, 0)</f>
        <v>2</v>
      </c>
      <c r="M3202" s="5">
        <f>IF(I3202=0,0,A3202+J3202)</f>
        <v>45617.614583333336</v>
      </c>
      <c r="N3202" s="5">
        <f>IF(I3202&gt;0,A3202+K3202,0)</f>
        <v>45617.625</v>
      </c>
      <c r="O3202" t="s">
        <v>56</v>
      </c>
      <c r="P3202" t="s">
        <v>57</v>
      </c>
      <c r="Q3202">
        <v>0</v>
      </c>
      <c r="R3202">
        <v>0</v>
      </c>
      <c r="S3202">
        <f>IF(I3202&gt;0, A3202, 0)</f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478"/>
        <v>2</v>
      </c>
      <c r="I3203" s="7">
        <f t="shared" si="479"/>
        <v>0</v>
      </c>
      <c r="J3203" s="11"/>
      <c r="K3203" s="11"/>
      <c r="L3203">
        <f t="shared" si="480"/>
        <v>0</v>
      </c>
      <c r="M3203" s="5">
        <f t="shared" si="481"/>
        <v>0</v>
      </c>
      <c r="N3203" s="5">
        <f t="shared" si="482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483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478"/>
        <v>2</v>
      </c>
      <c r="I3204" s="7">
        <f t="shared" si="479"/>
        <v>0</v>
      </c>
      <c r="J3204" s="11"/>
      <c r="K3204" s="11"/>
      <c r="L3204">
        <f t="shared" si="480"/>
        <v>0</v>
      </c>
      <c r="M3204" s="5">
        <f t="shared" si="481"/>
        <v>0</v>
      </c>
      <c r="N3204" s="5">
        <f t="shared" si="482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483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478"/>
        <v>2</v>
      </c>
      <c r="I3205" s="7">
        <f t="shared" si="479"/>
        <v>0</v>
      </c>
      <c r="J3205" s="11"/>
      <c r="K3205" s="11"/>
      <c r="L3205">
        <f t="shared" si="480"/>
        <v>0</v>
      </c>
      <c r="M3205" s="5">
        <f t="shared" si="481"/>
        <v>0</v>
      </c>
      <c r="N3205" s="5">
        <f t="shared" si="482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483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478"/>
        <v>2</v>
      </c>
      <c r="I3206" s="7">
        <f t="shared" si="479"/>
        <v>0</v>
      </c>
      <c r="J3206" s="11"/>
      <c r="K3206" s="11"/>
      <c r="L3206">
        <f t="shared" si="480"/>
        <v>0</v>
      </c>
      <c r="M3206" s="5">
        <f t="shared" si="481"/>
        <v>0</v>
      </c>
      <c r="N3206" s="5">
        <f t="shared" si="482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483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478"/>
        <v>2</v>
      </c>
      <c r="I3207" s="7">
        <f t="shared" si="479"/>
        <v>0</v>
      </c>
      <c r="J3207" s="11"/>
      <c r="K3207" s="11"/>
      <c r="L3207">
        <f t="shared" si="480"/>
        <v>0</v>
      </c>
      <c r="M3207" s="5">
        <f t="shared" si="481"/>
        <v>0</v>
      </c>
      <c r="N3207" s="5">
        <f t="shared" si="482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483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478"/>
        <v>0</v>
      </c>
      <c r="I3208" s="7">
        <f t="shared" si="479"/>
        <v>30.000000000000053</v>
      </c>
      <c r="J3208" s="11">
        <v>0.53125</v>
      </c>
      <c r="K3208" s="11">
        <v>0.55208333333333337</v>
      </c>
      <c r="L3208">
        <f t="shared" si="480"/>
        <v>0</v>
      </c>
      <c r="M3208" s="5">
        <f t="shared" si="481"/>
        <v>45617.53125</v>
      </c>
      <c r="N3208" s="5">
        <f t="shared" si="482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483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478"/>
        <v>0</v>
      </c>
      <c r="I3209" s="7">
        <f t="shared" si="479"/>
        <v>0</v>
      </c>
      <c r="J3209" s="11"/>
      <c r="K3209" s="11"/>
      <c r="L3209">
        <f t="shared" si="480"/>
        <v>0</v>
      </c>
      <c r="M3209" s="5">
        <f t="shared" si="481"/>
        <v>0</v>
      </c>
      <c r="N3209" s="5">
        <f t="shared" si="482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483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478"/>
        <v>0</v>
      </c>
      <c r="I3210" s="7">
        <f t="shared" si="479"/>
        <v>29.999999999999972</v>
      </c>
      <c r="J3210" s="11">
        <v>0.3888888888888889</v>
      </c>
      <c r="K3210" s="11">
        <v>0.40972222222222221</v>
      </c>
      <c r="L3210">
        <f t="shared" si="480"/>
        <v>0</v>
      </c>
      <c r="M3210" s="5">
        <f t="shared" si="481"/>
        <v>45617.388888888891</v>
      </c>
      <c r="N3210" s="5">
        <f t="shared" si="482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483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478"/>
        <v>16</v>
      </c>
      <c r="I3211" s="7">
        <f t="shared" si="479"/>
        <v>0</v>
      </c>
      <c r="J3211" s="11"/>
      <c r="K3211" s="11"/>
      <c r="L3211">
        <f t="shared" si="480"/>
        <v>0</v>
      </c>
      <c r="M3211" s="5">
        <f t="shared" si="481"/>
        <v>0</v>
      </c>
      <c r="N3211" s="5">
        <f t="shared" si="482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483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478"/>
        <v>12</v>
      </c>
      <c r="H3212" s="12">
        <f>F3212*(1/(G3212/60))</f>
        <v>100</v>
      </c>
      <c r="I3212" s="7">
        <f t="shared" si="479"/>
        <v>9.9999999999999645</v>
      </c>
      <c r="J3212" s="11">
        <v>0.62847222222222221</v>
      </c>
      <c r="K3212" s="11">
        <v>0.63541666666666663</v>
      </c>
      <c r="L3212">
        <f t="shared" si="480"/>
        <v>12</v>
      </c>
      <c r="M3212" s="5">
        <f t="shared" si="481"/>
        <v>45618.628472222219</v>
      </c>
      <c r="N3212" s="5">
        <f t="shared" si="482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483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478"/>
        <v>12</v>
      </c>
      <c r="I3213" s="7">
        <f t="shared" si="479"/>
        <v>0</v>
      </c>
      <c r="L3213">
        <f t="shared" si="480"/>
        <v>0</v>
      </c>
      <c r="M3213" s="5">
        <f t="shared" si="481"/>
        <v>0</v>
      </c>
      <c r="N3213" s="5">
        <f t="shared" si="482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483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478"/>
        <v>12</v>
      </c>
      <c r="I3214" s="7">
        <f t="shared" si="479"/>
        <v>0</v>
      </c>
      <c r="J3214" s="11"/>
      <c r="K3214" s="11"/>
      <c r="L3214">
        <f t="shared" si="480"/>
        <v>0</v>
      </c>
      <c r="M3214" s="5">
        <f t="shared" si="481"/>
        <v>0</v>
      </c>
      <c r="N3214" s="5">
        <f t="shared" si="482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483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478"/>
        <v>12</v>
      </c>
      <c r="I3215" s="7">
        <f t="shared" si="479"/>
        <v>0</v>
      </c>
      <c r="J3215" s="11"/>
      <c r="K3215" s="11"/>
      <c r="L3215">
        <f t="shared" si="480"/>
        <v>0</v>
      </c>
      <c r="M3215" s="5">
        <f t="shared" si="481"/>
        <v>0</v>
      </c>
      <c r="N3215" s="5">
        <f t="shared" si="482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483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478"/>
        <v>10</v>
      </c>
      <c r="I3216" s="7">
        <f t="shared" si="479"/>
        <v>0</v>
      </c>
      <c r="J3216" s="11"/>
      <c r="K3216" s="11"/>
      <c r="L3216">
        <f t="shared" si="480"/>
        <v>0</v>
      </c>
      <c r="M3216" s="5">
        <f t="shared" si="481"/>
        <v>0</v>
      </c>
      <c r="N3216" s="5">
        <f t="shared" si="482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483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478"/>
        <v>9</v>
      </c>
      <c r="I3217" s="7">
        <f t="shared" si="479"/>
        <v>0</v>
      </c>
      <c r="J3217" s="11"/>
      <c r="K3217" s="11"/>
      <c r="L3217">
        <f t="shared" si="480"/>
        <v>0</v>
      </c>
      <c r="M3217" s="5">
        <f t="shared" si="481"/>
        <v>0</v>
      </c>
      <c r="N3217" s="5">
        <f t="shared" si="482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483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478"/>
        <v>9</v>
      </c>
      <c r="I3218" s="7">
        <f t="shared" si="479"/>
        <v>0</v>
      </c>
      <c r="J3218" s="11"/>
      <c r="K3218" s="11"/>
      <c r="L3218">
        <f t="shared" si="480"/>
        <v>0</v>
      </c>
      <c r="M3218" s="5">
        <f t="shared" si="481"/>
        <v>0</v>
      </c>
      <c r="N3218" s="5">
        <f t="shared" si="482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483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478"/>
        <v>8</v>
      </c>
      <c r="I3219" s="7">
        <f t="shared" si="479"/>
        <v>25.000000000000071</v>
      </c>
      <c r="J3219" s="11">
        <v>0.5625</v>
      </c>
      <c r="K3219" s="11">
        <v>0.57986111111111116</v>
      </c>
      <c r="L3219">
        <f t="shared" si="480"/>
        <v>8</v>
      </c>
      <c r="M3219" s="5">
        <f t="shared" si="481"/>
        <v>45618.5625</v>
      </c>
      <c r="N3219" s="5">
        <f t="shared" si="482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483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478"/>
        <v>8</v>
      </c>
      <c r="I3220" s="7">
        <f t="shared" si="479"/>
        <v>80.000000000000028</v>
      </c>
      <c r="J3220" s="11">
        <v>0.375</v>
      </c>
      <c r="K3220" s="11">
        <v>0.43055555555555558</v>
      </c>
      <c r="L3220">
        <f t="shared" si="480"/>
        <v>8</v>
      </c>
      <c r="M3220" s="5">
        <f t="shared" si="481"/>
        <v>45618.375</v>
      </c>
      <c r="N3220" s="5">
        <f t="shared" si="482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483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>ROUND(E3221*(1/(F3221/60)),0)</f>
        <v>8</v>
      </c>
      <c r="I3221" s="7">
        <f>IF(J3221=0, 0, (K3221-J3221)*1440)</f>
        <v>70.000000000000071</v>
      </c>
      <c r="J3221" s="11">
        <v>0.69444444444444442</v>
      </c>
      <c r="K3221" s="11">
        <v>0.74305555555555558</v>
      </c>
      <c r="L3221">
        <f>IF(I3221&gt;0, G3221, 0)</f>
        <v>8</v>
      </c>
      <c r="M3221" s="5">
        <f>IF(I3221=0,0,A3221+J3221)</f>
        <v>45618.694444444445</v>
      </c>
      <c r="N3221" s="5">
        <f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478"/>
        <v>8</v>
      </c>
      <c r="I3222" s="7">
        <f t="shared" si="479"/>
        <v>59.999999999999943</v>
      </c>
      <c r="J3222" s="11">
        <v>0.83333333333333337</v>
      </c>
      <c r="K3222" s="11">
        <v>0.875</v>
      </c>
      <c r="L3222">
        <f t="shared" si="480"/>
        <v>8</v>
      </c>
      <c r="M3222" s="5">
        <f t="shared" si="481"/>
        <v>45618.833333333336</v>
      </c>
      <c r="N3222" s="5">
        <f t="shared" si="482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483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478"/>
        <v>8</v>
      </c>
      <c r="I3223" s="7">
        <f t="shared" si="479"/>
        <v>0</v>
      </c>
      <c r="J3223" s="11"/>
      <c r="K3223" s="11"/>
      <c r="L3223">
        <f t="shared" si="480"/>
        <v>0</v>
      </c>
      <c r="M3223" s="5">
        <f t="shared" si="481"/>
        <v>0</v>
      </c>
      <c r="N3223" s="5">
        <f t="shared" si="482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483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478"/>
        <v>6</v>
      </c>
      <c r="I3224" s="7">
        <f t="shared" si="479"/>
        <v>0</v>
      </c>
      <c r="J3224" s="11"/>
      <c r="K3224" s="11"/>
      <c r="L3224">
        <f t="shared" si="480"/>
        <v>0</v>
      </c>
      <c r="M3224" s="5">
        <f t="shared" si="481"/>
        <v>0</v>
      </c>
      <c r="N3224" s="5">
        <f t="shared" si="482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483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478"/>
        <v>6</v>
      </c>
      <c r="I3225" s="7">
        <f t="shared" si="479"/>
        <v>0</v>
      </c>
      <c r="J3225" s="11"/>
      <c r="K3225" s="11"/>
      <c r="L3225">
        <f t="shared" si="480"/>
        <v>0</v>
      </c>
      <c r="M3225" s="5">
        <f t="shared" si="481"/>
        <v>0</v>
      </c>
      <c r="N3225" s="5">
        <f t="shared" si="482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483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478"/>
        <v>6</v>
      </c>
      <c r="I3226" s="7">
        <f t="shared" si="479"/>
        <v>30.000000000000053</v>
      </c>
      <c r="J3226" s="11">
        <v>0.53819444444444442</v>
      </c>
      <c r="K3226" s="11">
        <v>0.55902777777777779</v>
      </c>
      <c r="L3226">
        <f t="shared" si="480"/>
        <v>6</v>
      </c>
      <c r="M3226" s="5">
        <f t="shared" si="481"/>
        <v>45618.538194444445</v>
      </c>
      <c r="N3226" s="5">
        <f t="shared" si="482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483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478"/>
        <v>6</v>
      </c>
      <c r="I3227" s="7">
        <f t="shared" si="479"/>
        <v>0</v>
      </c>
      <c r="J3227" s="11"/>
      <c r="K3227" s="11"/>
      <c r="L3227">
        <f t="shared" si="480"/>
        <v>0</v>
      </c>
      <c r="M3227" s="5">
        <f t="shared" si="481"/>
        <v>0</v>
      </c>
      <c r="N3227" s="5">
        <f t="shared" si="482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483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478"/>
        <v>8</v>
      </c>
      <c r="I3228" s="7">
        <f t="shared" si="479"/>
        <v>30.000000000000053</v>
      </c>
      <c r="J3228" s="11">
        <v>0.79166666666666663</v>
      </c>
      <c r="K3228" s="11">
        <v>0.8125</v>
      </c>
      <c r="L3228">
        <f t="shared" si="480"/>
        <v>8</v>
      </c>
      <c r="M3228" s="5">
        <f t="shared" si="481"/>
        <v>45618.791666666664</v>
      </c>
      <c r="N3228" s="5">
        <f t="shared" si="482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483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484">ROUND(E3229*(1/(F3229/60)),0)</f>
        <v>5</v>
      </c>
      <c r="I3229" s="7">
        <f t="shared" ref="I3229:I3252" si="485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486">IF(I3229&gt;0, G3229, 0)</f>
        <v>5</v>
      </c>
      <c r="M3229" s="5">
        <f t="shared" ref="M3229:M3252" si="487">IF(I3229=0,0,A3229+J3229)</f>
        <v>45618.743055555555</v>
      </c>
      <c r="N3229" s="5">
        <f t="shared" ref="N3229:N3252" si="488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489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484"/>
        <v>5</v>
      </c>
      <c r="I3230" s="7">
        <f t="shared" si="485"/>
        <v>0</v>
      </c>
      <c r="J3230" s="11"/>
      <c r="K3230" s="11"/>
      <c r="L3230">
        <f t="shared" si="486"/>
        <v>0</v>
      </c>
      <c r="M3230" s="5">
        <f t="shared" si="487"/>
        <v>0</v>
      </c>
      <c r="N3230" s="5">
        <f t="shared" si="488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489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484"/>
        <v>5</v>
      </c>
      <c r="I3231" s="7">
        <f t="shared" si="485"/>
        <v>0</v>
      </c>
      <c r="L3231">
        <f t="shared" si="486"/>
        <v>0</v>
      </c>
      <c r="M3231" s="5">
        <f t="shared" si="487"/>
        <v>0</v>
      </c>
      <c r="N3231" s="5">
        <f t="shared" si="488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489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>ROUND(E3232*(1/(F3232/60)),0)</f>
        <v>4</v>
      </c>
      <c r="I3232" s="7">
        <f>IF(J3232=0, 0, (K3232-J3232)*1440)</f>
        <v>85.000000000000014</v>
      </c>
      <c r="J3232" s="11">
        <v>0.63541666666666663</v>
      </c>
      <c r="K3232" s="11">
        <v>0.69444444444444442</v>
      </c>
      <c r="L3232">
        <f>IF(I3232&gt;0, G3232, 0)</f>
        <v>4</v>
      </c>
      <c r="M3232" s="5">
        <f>IF(I3232=0,0,A3232+J3232)</f>
        <v>45618.635416666664</v>
      </c>
      <c r="N3232" s="5">
        <f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484"/>
        <v>4</v>
      </c>
      <c r="I3233" s="7">
        <f t="shared" si="485"/>
        <v>40.000000000000014</v>
      </c>
      <c r="J3233" s="11">
        <v>0.8125</v>
      </c>
      <c r="K3233" s="11">
        <v>0.84027777777777779</v>
      </c>
      <c r="L3233">
        <f t="shared" si="486"/>
        <v>4</v>
      </c>
      <c r="M3233" s="5">
        <f t="shared" si="487"/>
        <v>45618.8125</v>
      </c>
      <c r="N3233" s="5">
        <f t="shared" si="488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489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484"/>
        <v>4</v>
      </c>
      <c r="I3234" s="7">
        <f t="shared" si="485"/>
        <v>0</v>
      </c>
      <c r="J3234" s="11"/>
      <c r="K3234" s="11"/>
      <c r="L3234">
        <f t="shared" si="486"/>
        <v>0</v>
      </c>
      <c r="M3234" s="5">
        <f t="shared" si="487"/>
        <v>0</v>
      </c>
      <c r="N3234" s="5">
        <f t="shared" si="488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489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484"/>
        <v>4</v>
      </c>
      <c r="I3235" s="7">
        <f t="shared" si="485"/>
        <v>0</v>
      </c>
      <c r="J3235" s="11"/>
      <c r="K3235" s="11"/>
      <c r="L3235">
        <f t="shared" si="486"/>
        <v>0</v>
      </c>
      <c r="M3235" s="5">
        <f t="shared" si="487"/>
        <v>0</v>
      </c>
      <c r="N3235" s="5">
        <f t="shared" si="488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489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484"/>
        <v>4</v>
      </c>
      <c r="I3236" s="7">
        <f t="shared" si="485"/>
        <v>0</v>
      </c>
      <c r="J3236" s="11"/>
      <c r="K3236" s="11"/>
      <c r="L3236">
        <f t="shared" si="486"/>
        <v>0</v>
      </c>
      <c r="M3236" s="5">
        <f t="shared" si="487"/>
        <v>0</v>
      </c>
      <c r="N3236" s="5">
        <f t="shared" si="488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489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484"/>
        <v>4</v>
      </c>
      <c r="I3237" s="7">
        <f t="shared" si="485"/>
        <v>0</v>
      </c>
      <c r="J3237" s="11"/>
      <c r="K3237" s="11"/>
      <c r="L3237">
        <f t="shared" si="486"/>
        <v>0</v>
      </c>
      <c r="M3237" s="5">
        <f t="shared" si="487"/>
        <v>0</v>
      </c>
      <c r="N3237" s="5">
        <f t="shared" si="488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489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484"/>
        <v>4</v>
      </c>
      <c r="I3238" s="7">
        <f t="shared" si="485"/>
        <v>0</v>
      </c>
      <c r="J3238" s="11"/>
      <c r="K3238" s="11"/>
      <c r="L3238">
        <f t="shared" si="486"/>
        <v>0</v>
      </c>
      <c r="M3238" s="5">
        <f t="shared" si="487"/>
        <v>0</v>
      </c>
      <c r="N3238" s="5">
        <f t="shared" si="488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489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484"/>
        <v>3</v>
      </c>
      <c r="I3239" s="7">
        <f t="shared" si="485"/>
        <v>0</v>
      </c>
      <c r="L3239">
        <f t="shared" si="486"/>
        <v>0</v>
      </c>
      <c r="M3239" s="5">
        <f t="shared" si="487"/>
        <v>0</v>
      </c>
      <c r="N3239" s="5">
        <f t="shared" si="488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489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484"/>
        <v>3</v>
      </c>
      <c r="I3240" s="7">
        <f t="shared" si="485"/>
        <v>0</v>
      </c>
      <c r="J3240" s="11"/>
      <c r="K3240" s="11"/>
      <c r="L3240">
        <f t="shared" si="486"/>
        <v>0</v>
      </c>
      <c r="M3240" s="5">
        <f t="shared" si="487"/>
        <v>0</v>
      </c>
      <c r="N3240" s="5">
        <f t="shared" si="488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489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484"/>
        <v>3</v>
      </c>
      <c r="I3241" s="7">
        <f t="shared" si="485"/>
        <v>0</v>
      </c>
      <c r="J3241" s="11"/>
      <c r="K3241" s="11"/>
      <c r="L3241">
        <f t="shared" si="486"/>
        <v>0</v>
      </c>
      <c r="M3241" s="5">
        <f t="shared" si="487"/>
        <v>0</v>
      </c>
      <c r="N3241" s="5">
        <f t="shared" si="488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489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484"/>
        <v>3</v>
      </c>
      <c r="I3242" s="7">
        <f t="shared" si="485"/>
        <v>0</v>
      </c>
      <c r="J3242" s="11"/>
      <c r="K3242" s="11"/>
      <c r="L3242">
        <f t="shared" si="486"/>
        <v>0</v>
      </c>
      <c r="M3242" s="5">
        <f t="shared" si="487"/>
        <v>0</v>
      </c>
      <c r="N3242" s="5">
        <f t="shared" si="488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489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484"/>
        <v>2</v>
      </c>
      <c r="I3243" s="7">
        <f t="shared" si="485"/>
        <v>0</v>
      </c>
      <c r="J3243" s="11"/>
      <c r="K3243" s="11"/>
      <c r="L3243">
        <f t="shared" si="486"/>
        <v>0</v>
      </c>
      <c r="M3243" s="5">
        <f t="shared" si="487"/>
        <v>0</v>
      </c>
      <c r="N3243" s="5">
        <f t="shared" si="488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489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>ROUND(E3244*(1/(F3244/60)),0)</f>
        <v>2</v>
      </c>
      <c r="I3244" s="7">
        <f>IF(J3244=0, 0, (K3244-J3244)*1440)</f>
        <v>0</v>
      </c>
      <c r="J3244" s="11"/>
      <c r="K3244" s="11"/>
      <c r="L3244">
        <f>IF(I3244&gt;0, G3244, 0)</f>
        <v>0</v>
      </c>
      <c r="M3244" s="5">
        <f>IF(I3244=0,0,A3244+J3244)</f>
        <v>0</v>
      </c>
      <c r="N3244" s="5">
        <f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484"/>
        <v>2</v>
      </c>
      <c r="I3245" s="7">
        <f t="shared" si="485"/>
        <v>80.000000000000028</v>
      </c>
      <c r="J3245" s="11">
        <v>0.55555555555555558</v>
      </c>
      <c r="K3245" s="11">
        <v>0.61111111111111116</v>
      </c>
      <c r="L3245">
        <f t="shared" si="486"/>
        <v>2</v>
      </c>
      <c r="M3245" s="5">
        <f t="shared" si="487"/>
        <v>45618.555555555555</v>
      </c>
      <c r="N3245" s="5">
        <f t="shared" si="488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489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484"/>
        <v>2</v>
      </c>
      <c r="I3246" s="7">
        <f t="shared" si="485"/>
        <v>0</v>
      </c>
      <c r="J3246" s="11"/>
      <c r="K3246" s="11"/>
      <c r="L3246">
        <f t="shared" si="486"/>
        <v>0</v>
      </c>
      <c r="M3246" s="5">
        <f t="shared" si="487"/>
        <v>0</v>
      </c>
      <c r="N3246" s="5">
        <f t="shared" si="488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489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484"/>
        <v>2</v>
      </c>
      <c r="I3247" s="7">
        <f t="shared" si="485"/>
        <v>0</v>
      </c>
      <c r="J3247" s="11"/>
      <c r="K3247" s="11"/>
      <c r="L3247">
        <f t="shared" si="486"/>
        <v>0</v>
      </c>
      <c r="M3247" s="5">
        <f t="shared" si="487"/>
        <v>0</v>
      </c>
      <c r="N3247" s="5">
        <f t="shared" si="488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489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484"/>
        <v>2</v>
      </c>
      <c r="I3248" s="7">
        <f t="shared" si="485"/>
        <v>0</v>
      </c>
      <c r="J3248" s="11"/>
      <c r="K3248" s="11"/>
      <c r="L3248">
        <f t="shared" si="486"/>
        <v>0</v>
      </c>
      <c r="M3248" s="5">
        <f t="shared" si="487"/>
        <v>0</v>
      </c>
      <c r="N3248" s="5">
        <f t="shared" si="488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489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484"/>
        <v>2</v>
      </c>
      <c r="I3249" s="7">
        <f t="shared" si="485"/>
        <v>0</v>
      </c>
      <c r="J3249" s="11"/>
      <c r="K3249" s="11"/>
      <c r="L3249">
        <f t="shared" si="486"/>
        <v>0</v>
      </c>
      <c r="M3249" s="5">
        <f t="shared" si="487"/>
        <v>0</v>
      </c>
      <c r="N3249" s="5">
        <f t="shared" si="488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489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484"/>
        <v>0</v>
      </c>
      <c r="I3250" s="7">
        <f t="shared" si="485"/>
        <v>25.000000000000071</v>
      </c>
      <c r="J3250" s="11">
        <v>0.51388888888888884</v>
      </c>
      <c r="K3250" s="11">
        <v>0.53125</v>
      </c>
      <c r="L3250">
        <f t="shared" si="486"/>
        <v>0</v>
      </c>
      <c r="M3250" s="5">
        <f t="shared" si="487"/>
        <v>45618.513888888891</v>
      </c>
      <c r="N3250" s="5">
        <f t="shared" si="488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489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484"/>
        <v>0</v>
      </c>
      <c r="I3251" s="7">
        <f t="shared" si="485"/>
        <v>0</v>
      </c>
      <c r="J3251" s="11"/>
      <c r="K3251" s="11"/>
      <c r="L3251">
        <f t="shared" si="486"/>
        <v>0</v>
      </c>
      <c r="M3251" s="5">
        <f t="shared" si="487"/>
        <v>0</v>
      </c>
      <c r="N3251" s="5">
        <f t="shared" si="488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489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484"/>
        <v>0</v>
      </c>
      <c r="I3252" s="7">
        <f t="shared" si="485"/>
        <v>20.000000000000007</v>
      </c>
      <c r="J3252" s="11">
        <v>0.375</v>
      </c>
      <c r="K3252" s="11">
        <v>0.3888888888888889</v>
      </c>
      <c r="L3252">
        <f t="shared" si="486"/>
        <v>0</v>
      </c>
      <c r="M3252" s="5">
        <f t="shared" si="487"/>
        <v>45618.375</v>
      </c>
      <c r="N3252" s="5">
        <f t="shared" si="488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489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>ROUND(E3256*(1/(F3256/60)),0)</f>
        <v>16</v>
      </c>
      <c r="I3256" s="7">
        <f>IF(J3256=0, 0, (K3256-J3256)*1440)</f>
        <v>0</v>
      </c>
      <c r="J3256" s="11"/>
      <c r="K3256" s="11"/>
      <c r="L3256">
        <f>IF(I3256&gt;0, G3256, 0)</f>
        <v>0</v>
      </c>
      <c r="M3256" s="5">
        <f>IF(I3256=0,0,A3256+J3256)</f>
        <v>0</v>
      </c>
      <c r="N3256" s="5">
        <f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490">ROUND(E3257*(1/(F3257/60)),0)</f>
        <v>12</v>
      </c>
      <c r="H3257" s="12">
        <f>F3257*(1/(G3257/60))</f>
        <v>100</v>
      </c>
      <c r="I3257" s="7">
        <f t="shared" ref="I3257:I3320" si="491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492">IF(I3257&gt;0, G3257, 0)</f>
        <v>12</v>
      </c>
      <c r="M3257" s="5">
        <f t="shared" ref="M3257:M3320" si="493">IF(I3257=0,0,A3257+J3257)</f>
        <v>45621.597222222219</v>
      </c>
      <c r="N3257" s="5">
        <f t="shared" ref="N3257:N3320" si="494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495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490"/>
        <v>12</v>
      </c>
      <c r="I3258" s="7">
        <f t="shared" si="491"/>
        <v>0</v>
      </c>
      <c r="L3258">
        <f t="shared" si="492"/>
        <v>0</v>
      </c>
      <c r="M3258" s="5">
        <f t="shared" si="493"/>
        <v>0</v>
      </c>
      <c r="N3258" s="5">
        <f t="shared" si="494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495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490"/>
        <v>12</v>
      </c>
      <c r="I3259" s="7">
        <f t="shared" si="491"/>
        <v>0</v>
      </c>
      <c r="J3259" s="11"/>
      <c r="K3259" s="11"/>
      <c r="L3259">
        <f t="shared" si="492"/>
        <v>0</v>
      </c>
      <c r="M3259" s="5">
        <f t="shared" si="493"/>
        <v>0</v>
      </c>
      <c r="N3259" s="5">
        <f t="shared" si="494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495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490"/>
        <v>12</v>
      </c>
      <c r="I3260" s="7">
        <f t="shared" si="491"/>
        <v>0</v>
      </c>
      <c r="J3260" s="11"/>
      <c r="K3260" s="11"/>
      <c r="L3260">
        <f t="shared" si="492"/>
        <v>0</v>
      </c>
      <c r="M3260" s="5">
        <f t="shared" si="493"/>
        <v>0</v>
      </c>
      <c r="N3260" s="5">
        <f t="shared" si="494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495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490"/>
        <v>10</v>
      </c>
      <c r="I3261" s="7">
        <f t="shared" si="491"/>
        <v>0</v>
      </c>
      <c r="J3261" s="11"/>
      <c r="K3261" s="11"/>
      <c r="L3261">
        <f t="shared" si="492"/>
        <v>0</v>
      </c>
      <c r="M3261" s="5">
        <f t="shared" si="493"/>
        <v>0</v>
      </c>
      <c r="N3261" s="5">
        <f t="shared" si="494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495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490"/>
        <v>9</v>
      </c>
      <c r="I3262" s="7">
        <f t="shared" si="491"/>
        <v>0</v>
      </c>
      <c r="J3262" s="11"/>
      <c r="K3262" s="11"/>
      <c r="L3262">
        <f t="shared" si="492"/>
        <v>0</v>
      </c>
      <c r="M3262" s="5">
        <f t="shared" si="493"/>
        <v>0</v>
      </c>
      <c r="N3262" s="5">
        <f t="shared" si="494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495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490"/>
        <v>9</v>
      </c>
      <c r="I3263" s="7">
        <f t="shared" si="491"/>
        <v>0</v>
      </c>
      <c r="J3263" s="11"/>
      <c r="K3263" s="11"/>
      <c r="L3263">
        <f t="shared" si="492"/>
        <v>0</v>
      </c>
      <c r="M3263" s="5">
        <f t="shared" si="493"/>
        <v>0</v>
      </c>
      <c r="N3263" s="5">
        <f t="shared" si="494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495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490"/>
        <v>8</v>
      </c>
      <c r="I3264" s="7">
        <f t="shared" si="491"/>
        <v>0</v>
      </c>
      <c r="J3264" s="11"/>
      <c r="K3264" s="11"/>
      <c r="L3264">
        <f t="shared" si="492"/>
        <v>0</v>
      </c>
      <c r="M3264" s="5">
        <f t="shared" si="493"/>
        <v>0</v>
      </c>
      <c r="N3264" s="5">
        <f t="shared" si="494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495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490"/>
        <v>8</v>
      </c>
      <c r="I3265" s="7">
        <f t="shared" si="491"/>
        <v>0</v>
      </c>
      <c r="J3265" s="11"/>
      <c r="K3265" s="11"/>
      <c r="L3265">
        <f t="shared" si="492"/>
        <v>0</v>
      </c>
      <c r="M3265" s="5">
        <f t="shared" si="493"/>
        <v>0</v>
      </c>
      <c r="N3265" s="5">
        <f t="shared" si="494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495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490"/>
        <v>8</v>
      </c>
      <c r="I3266" s="7">
        <f t="shared" si="491"/>
        <v>0</v>
      </c>
      <c r="J3266" s="11"/>
      <c r="K3266" s="11"/>
      <c r="L3266">
        <f t="shared" si="492"/>
        <v>0</v>
      </c>
      <c r="M3266" s="5">
        <f t="shared" si="493"/>
        <v>0</v>
      </c>
      <c r="N3266" s="5">
        <f t="shared" si="494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495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490"/>
        <v>8</v>
      </c>
      <c r="I3267" s="7">
        <f t="shared" si="491"/>
        <v>0</v>
      </c>
      <c r="J3267" s="11"/>
      <c r="K3267" s="11"/>
      <c r="L3267">
        <f t="shared" si="492"/>
        <v>0</v>
      </c>
      <c r="M3267" s="5">
        <f t="shared" si="493"/>
        <v>0</v>
      </c>
      <c r="N3267" s="5">
        <f t="shared" si="494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495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490"/>
        <v>8</v>
      </c>
      <c r="I3268" s="7">
        <f t="shared" si="491"/>
        <v>24.999999999999911</v>
      </c>
      <c r="J3268" s="11">
        <v>0.49652777777777779</v>
      </c>
      <c r="K3268" s="11">
        <v>0.51388888888888884</v>
      </c>
      <c r="L3268">
        <f t="shared" si="492"/>
        <v>8</v>
      </c>
      <c r="M3268" s="5">
        <f t="shared" si="493"/>
        <v>45621.496527777781</v>
      </c>
      <c r="N3268" s="5">
        <f t="shared" si="494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495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490"/>
        <v>8</v>
      </c>
      <c r="I3269" s="7">
        <f t="shared" si="491"/>
        <v>14.999999999999947</v>
      </c>
      <c r="J3269" s="11">
        <v>0.65972222222222221</v>
      </c>
      <c r="K3269" s="11">
        <v>0.67013888888888884</v>
      </c>
      <c r="L3269">
        <f t="shared" si="492"/>
        <v>8</v>
      </c>
      <c r="M3269" s="5">
        <f t="shared" si="493"/>
        <v>45621.659722222219</v>
      </c>
      <c r="N3269" s="5">
        <f t="shared" si="494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495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490"/>
        <v>6</v>
      </c>
      <c r="I3270" s="7">
        <f t="shared" si="491"/>
        <v>0</v>
      </c>
      <c r="J3270" s="11"/>
      <c r="K3270" s="11"/>
      <c r="L3270">
        <f t="shared" si="492"/>
        <v>0</v>
      </c>
      <c r="M3270" s="5">
        <f t="shared" si="493"/>
        <v>0</v>
      </c>
      <c r="N3270" s="5">
        <f t="shared" si="494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495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490"/>
        <v>6</v>
      </c>
      <c r="I3271" s="7">
        <f t="shared" si="491"/>
        <v>0</v>
      </c>
      <c r="J3271" s="11"/>
      <c r="K3271" s="11"/>
      <c r="L3271">
        <f t="shared" si="492"/>
        <v>0</v>
      </c>
      <c r="M3271" s="5">
        <f t="shared" si="493"/>
        <v>0</v>
      </c>
      <c r="N3271" s="5">
        <f t="shared" si="494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495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490"/>
        <v>6</v>
      </c>
      <c r="I3272" s="7">
        <f t="shared" si="491"/>
        <v>70.000000000000071</v>
      </c>
      <c r="J3272" s="11">
        <v>0.54166666666666663</v>
      </c>
      <c r="K3272" s="11">
        <v>0.59027777777777779</v>
      </c>
      <c r="L3272">
        <f t="shared" si="492"/>
        <v>6</v>
      </c>
      <c r="M3272" s="5">
        <f t="shared" si="493"/>
        <v>45621.541666666664</v>
      </c>
      <c r="N3272" s="5">
        <f t="shared" si="494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495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490"/>
        <v>6</v>
      </c>
      <c r="I3273" s="7">
        <f t="shared" si="491"/>
        <v>0</v>
      </c>
      <c r="J3273" s="11"/>
      <c r="K3273" s="11"/>
      <c r="L3273">
        <f t="shared" si="492"/>
        <v>0</v>
      </c>
      <c r="M3273" s="5">
        <f t="shared" si="493"/>
        <v>0</v>
      </c>
      <c r="N3273" s="5">
        <f t="shared" si="494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495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490"/>
        <v>5</v>
      </c>
      <c r="I3274" s="7">
        <f t="shared" si="491"/>
        <v>0</v>
      </c>
      <c r="J3274" s="11"/>
      <c r="K3274" s="11"/>
      <c r="L3274">
        <f t="shared" si="492"/>
        <v>0</v>
      </c>
      <c r="M3274" s="5">
        <f t="shared" si="493"/>
        <v>0</v>
      </c>
      <c r="N3274" s="5">
        <f t="shared" si="494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495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490"/>
        <v>5</v>
      </c>
      <c r="I3275" s="7">
        <f t="shared" si="491"/>
        <v>0</v>
      </c>
      <c r="J3275" s="11"/>
      <c r="K3275" s="11"/>
      <c r="L3275">
        <f t="shared" si="492"/>
        <v>0</v>
      </c>
      <c r="M3275" s="5">
        <f t="shared" si="493"/>
        <v>0</v>
      </c>
      <c r="N3275" s="5">
        <f t="shared" si="494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495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490"/>
        <v>5</v>
      </c>
      <c r="I3276" s="7">
        <f t="shared" si="491"/>
        <v>0</v>
      </c>
      <c r="L3276">
        <f t="shared" si="492"/>
        <v>0</v>
      </c>
      <c r="M3276" s="5">
        <f t="shared" si="493"/>
        <v>0</v>
      </c>
      <c r="N3276" s="5">
        <f t="shared" si="494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495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490"/>
        <v>4</v>
      </c>
      <c r="I3277" s="7">
        <f t="shared" si="491"/>
        <v>0</v>
      </c>
      <c r="J3277" s="11"/>
      <c r="K3277" s="11"/>
      <c r="L3277">
        <f t="shared" si="492"/>
        <v>0</v>
      </c>
      <c r="M3277" s="5">
        <f t="shared" si="493"/>
        <v>0</v>
      </c>
      <c r="N3277" s="5">
        <f t="shared" si="494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495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490"/>
        <v>4</v>
      </c>
      <c r="I3278" s="7">
        <f t="shared" si="491"/>
        <v>0</v>
      </c>
      <c r="J3278" s="11"/>
      <c r="K3278" s="11"/>
      <c r="L3278">
        <f t="shared" si="492"/>
        <v>0</v>
      </c>
      <c r="M3278" s="5">
        <f t="shared" si="493"/>
        <v>0</v>
      </c>
      <c r="N3278" s="5">
        <f t="shared" si="494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495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490"/>
        <v>4</v>
      </c>
      <c r="I3279" s="7">
        <f t="shared" si="491"/>
        <v>0</v>
      </c>
      <c r="J3279" s="11"/>
      <c r="K3279" s="11"/>
      <c r="L3279">
        <f t="shared" si="492"/>
        <v>0</v>
      </c>
      <c r="M3279" s="5">
        <f t="shared" si="493"/>
        <v>0</v>
      </c>
      <c r="N3279" s="5">
        <f t="shared" si="494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495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490"/>
        <v>4</v>
      </c>
      <c r="I3280" s="7">
        <f t="shared" si="491"/>
        <v>0</v>
      </c>
      <c r="J3280" s="11"/>
      <c r="K3280" s="11"/>
      <c r="L3280">
        <f t="shared" si="492"/>
        <v>0</v>
      </c>
      <c r="M3280" s="5">
        <f t="shared" si="493"/>
        <v>0</v>
      </c>
      <c r="N3280" s="5">
        <f t="shared" si="494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495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490"/>
        <v>4</v>
      </c>
      <c r="I3281" s="7">
        <f t="shared" si="491"/>
        <v>0</v>
      </c>
      <c r="J3281" s="11"/>
      <c r="K3281" s="11"/>
      <c r="L3281">
        <f t="shared" si="492"/>
        <v>0</v>
      </c>
      <c r="M3281" s="5">
        <f t="shared" si="493"/>
        <v>0</v>
      </c>
      <c r="N3281" s="5">
        <f t="shared" si="494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495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490"/>
        <v>4</v>
      </c>
      <c r="I3282" s="7">
        <f t="shared" si="491"/>
        <v>0</v>
      </c>
      <c r="J3282" s="11"/>
      <c r="K3282" s="11"/>
      <c r="L3282">
        <f t="shared" si="492"/>
        <v>0</v>
      </c>
      <c r="M3282" s="5">
        <f t="shared" si="493"/>
        <v>0</v>
      </c>
      <c r="N3282" s="5">
        <f t="shared" si="494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495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490"/>
        <v>3</v>
      </c>
      <c r="I3283" s="7">
        <f t="shared" si="491"/>
        <v>0</v>
      </c>
      <c r="L3283">
        <f t="shared" si="492"/>
        <v>0</v>
      </c>
      <c r="M3283" s="5">
        <f t="shared" si="493"/>
        <v>0</v>
      </c>
      <c r="N3283" s="5">
        <f t="shared" si="494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495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490"/>
        <v>3</v>
      </c>
      <c r="I3284" s="7">
        <f t="shared" si="491"/>
        <v>0</v>
      </c>
      <c r="J3284" s="11"/>
      <c r="K3284" s="11"/>
      <c r="L3284">
        <f t="shared" si="492"/>
        <v>0</v>
      </c>
      <c r="M3284" s="5">
        <f t="shared" si="493"/>
        <v>0</v>
      </c>
      <c r="N3284" s="5">
        <f t="shared" si="494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495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490"/>
        <v>3</v>
      </c>
      <c r="I3285" s="7">
        <f t="shared" si="491"/>
        <v>0</v>
      </c>
      <c r="J3285" s="11"/>
      <c r="K3285" s="11"/>
      <c r="L3285">
        <f t="shared" si="492"/>
        <v>0</v>
      </c>
      <c r="M3285" s="5">
        <f t="shared" si="493"/>
        <v>0</v>
      </c>
      <c r="N3285" s="5">
        <f t="shared" si="494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495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490"/>
        <v>3</v>
      </c>
      <c r="I3286" s="7">
        <f t="shared" si="491"/>
        <v>0</v>
      </c>
      <c r="J3286" s="11"/>
      <c r="K3286" s="11"/>
      <c r="L3286">
        <f t="shared" si="492"/>
        <v>0</v>
      </c>
      <c r="M3286" s="5">
        <f t="shared" si="493"/>
        <v>0</v>
      </c>
      <c r="N3286" s="5">
        <f t="shared" si="494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495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490"/>
        <v>3</v>
      </c>
      <c r="I3287" s="7">
        <f t="shared" si="491"/>
        <v>90</v>
      </c>
      <c r="J3287" s="11">
        <v>0.42708333333333331</v>
      </c>
      <c r="K3287" s="11">
        <v>0.48958333333333331</v>
      </c>
      <c r="L3287">
        <f t="shared" si="492"/>
        <v>3</v>
      </c>
      <c r="M3287" s="5">
        <f t="shared" si="493"/>
        <v>45621.427083333336</v>
      </c>
      <c r="N3287" s="5">
        <f t="shared" si="494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495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490"/>
        <v>3</v>
      </c>
      <c r="I3288" s="7">
        <f t="shared" si="491"/>
        <v>90</v>
      </c>
      <c r="J3288" s="11">
        <v>0.59375</v>
      </c>
      <c r="K3288" s="11">
        <v>0.65625</v>
      </c>
      <c r="L3288">
        <f t="shared" si="492"/>
        <v>3</v>
      </c>
      <c r="M3288" s="5">
        <f t="shared" si="493"/>
        <v>45621.59375</v>
      </c>
      <c r="N3288" s="5">
        <f t="shared" si="494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495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490"/>
        <v>3</v>
      </c>
      <c r="I3289" s="7">
        <f t="shared" si="491"/>
        <v>104.99999999999994</v>
      </c>
      <c r="J3289" s="11">
        <v>0.67708333333333337</v>
      </c>
      <c r="K3289" s="11">
        <v>0.75</v>
      </c>
      <c r="L3289">
        <f t="shared" si="492"/>
        <v>3</v>
      </c>
      <c r="M3289" s="5">
        <f t="shared" si="493"/>
        <v>45621.677083333336</v>
      </c>
      <c r="N3289" s="5">
        <f t="shared" si="494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495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490"/>
        <v>3</v>
      </c>
      <c r="I3290" s="7">
        <f t="shared" si="491"/>
        <v>0</v>
      </c>
      <c r="J3290" s="11"/>
      <c r="K3290" s="11"/>
      <c r="L3290">
        <f t="shared" si="492"/>
        <v>0</v>
      </c>
      <c r="M3290" s="5">
        <f t="shared" si="493"/>
        <v>0</v>
      </c>
      <c r="N3290" s="5">
        <f t="shared" si="494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495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490"/>
        <v>2</v>
      </c>
      <c r="I3291" s="7">
        <f t="shared" si="491"/>
        <v>0</v>
      </c>
      <c r="J3291" s="11"/>
      <c r="K3291" s="11"/>
      <c r="L3291">
        <f t="shared" si="492"/>
        <v>0</v>
      </c>
      <c r="M3291" s="5">
        <f t="shared" si="493"/>
        <v>0</v>
      </c>
      <c r="N3291" s="5">
        <f t="shared" si="494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495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490"/>
        <v>2</v>
      </c>
      <c r="I3292" s="7">
        <f t="shared" si="491"/>
        <v>0</v>
      </c>
      <c r="J3292" s="11"/>
      <c r="K3292" s="11"/>
      <c r="L3292">
        <f t="shared" si="492"/>
        <v>0</v>
      </c>
      <c r="M3292" s="5">
        <f t="shared" si="493"/>
        <v>0</v>
      </c>
      <c r="N3292" s="5">
        <f t="shared" si="494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495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490"/>
        <v>2</v>
      </c>
      <c r="I3293" s="7">
        <f t="shared" si="491"/>
        <v>99.999999999999972</v>
      </c>
      <c r="J3293" s="11">
        <v>0.51736111111111116</v>
      </c>
      <c r="K3293" s="11">
        <v>0.58680555555555558</v>
      </c>
      <c r="L3293">
        <f t="shared" si="492"/>
        <v>2</v>
      </c>
      <c r="M3293" s="5">
        <f t="shared" si="493"/>
        <v>45621.517361111109</v>
      </c>
      <c r="N3293" s="5">
        <f t="shared" si="494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495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490"/>
        <v>2</v>
      </c>
      <c r="I3294" s="7">
        <f t="shared" si="491"/>
        <v>0</v>
      </c>
      <c r="J3294" s="11"/>
      <c r="K3294" s="11"/>
      <c r="L3294">
        <f t="shared" si="492"/>
        <v>0</v>
      </c>
      <c r="M3294" s="5">
        <f t="shared" si="493"/>
        <v>0</v>
      </c>
      <c r="N3294" s="5">
        <f t="shared" si="494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495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490"/>
        <v>2</v>
      </c>
      <c r="I3295" s="7">
        <f t="shared" si="491"/>
        <v>0</v>
      </c>
      <c r="J3295" s="11"/>
      <c r="K3295" s="11"/>
      <c r="L3295">
        <f t="shared" si="492"/>
        <v>0</v>
      </c>
      <c r="M3295" s="5">
        <f t="shared" si="493"/>
        <v>0</v>
      </c>
      <c r="N3295" s="5">
        <f t="shared" si="494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495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490"/>
        <v>2</v>
      </c>
      <c r="I3296" s="7">
        <f t="shared" si="491"/>
        <v>0</v>
      </c>
      <c r="J3296" s="11"/>
      <c r="K3296" s="11"/>
      <c r="L3296">
        <f t="shared" si="492"/>
        <v>0</v>
      </c>
      <c r="M3296" s="5">
        <f t="shared" si="493"/>
        <v>0</v>
      </c>
      <c r="N3296" s="5">
        <f t="shared" si="494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495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490"/>
        <v>2</v>
      </c>
      <c r="I3297" s="7">
        <f t="shared" si="491"/>
        <v>0</v>
      </c>
      <c r="J3297" s="11"/>
      <c r="K3297" s="11"/>
      <c r="L3297">
        <f t="shared" si="492"/>
        <v>0</v>
      </c>
      <c r="M3297" s="5">
        <f t="shared" si="493"/>
        <v>0</v>
      </c>
      <c r="N3297" s="5">
        <f t="shared" si="494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495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490"/>
        <v>0</v>
      </c>
      <c r="I3298" s="7">
        <f t="shared" si="491"/>
        <v>20.000000000000089</v>
      </c>
      <c r="J3298" s="11">
        <v>0.51388888888888884</v>
      </c>
      <c r="K3298" s="11">
        <v>0.52777777777777779</v>
      </c>
      <c r="L3298">
        <f t="shared" si="492"/>
        <v>0</v>
      </c>
      <c r="M3298" s="5">
        <f t="shared" si="493"/>
        <v>45621.513888888891</v>
      </c>
      <c r="N3298" s="5">
        <f t="shared" si="494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495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490"/>
        <v>0</v>
      </c>
      <c r="I3299" s="7">
        <f t="shared" si="491"/>
        <v>0</v>
      </c>
      <c r="J3299" s="11"/>
      <c r="K3299" s="11"/>
      <c r="L3299">
        <f t="shared" si="492"/>
        <v>0</v>
      </c>
      <c r="M3299" s="5">
        <f t="shared" si="493"/>
        <v>0</v>
      </c>
      <c r="N3299" s="5">
        <f t="shared" si="494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495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490"/>
        <v>0</v>
      </c>
      <c r="I3300" s="7">
        <f t="shared" si="491"/>
        <v>19.999999999999929</v>
      </c>
      <c r="J3300" s="11">
        <v>0.36805555555555558</v>
      </c>
      <c r="K3300" s="11">
        <v>0.38194444444444442</v>
      </c>
      <c r="L3300">
        <f t="shared" si="492"/>
        <v>0</v>
      </c>
      <c r="M3300" s="5">
        <f t="shared" si="493"/>
        <v>45621.368055555555</v>
      </c>
      <c r="N3300" s="5">
        <f t="shared" si="494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495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490"/>
        <v>16</v>
      </c>
      <c r="I3301" s="7">
        <f t="shared" si="491"/>
        <v>0</v>
      </c>
      <c r="J3301" s="11"/>
      <c r="K3301" s="11"/>
      <c r="L3301">
        <f t="shared" si="492"/>
        <v>0</v>
      </c>
      <c r="M3301" s="5">
        <f t="shared" si="493"/>
        <v>0</v>
      </c>
      <c r="N3301" s="5">
        <f t="shared" si="494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495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490"/>
        <v>12</v>
      </c>
      <c r="H3302" s="12">
        <f>F3302*(1/(G3302/60))</f>
        <v>100</v>
      </c>
      <c r="I3302" s="7">
        <f t="shared" si="491"/>
        <v>9.9999999999999645</v>
      </c>
      <c r="J3302" s="11">
        <v>0.4201388888888889</v>
      </c>
      <c r="K3302" s="11">
        <v>0.42708333333333331</v>
      </c>
      <c r="L3302">
        <f t="shared" si="492"/>
        <v>12</v>
      </c>
      <c r="M3302" s="5">
        <f t="shared" si="493"/>
        <v>45622.420138888891</v>
      </c>
      <c r="N3302" s="5">
        <f t="shared" si="494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495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490"/>
        <v>12</v>
      </c>
      <c r="I3303" s="7">
        <f t="shared" si="491"/>
        <v>0</v>
      </c>
      <c r="L3303">
        <f t="shared" si="492"/>
        <v>0</v>
      </c>
      <c r="M3303" s="5">
        <f t="shared" si="493"/>
        <v>0</v>
      </c>
      <c r="N3303" s="5">
        <f t="shared" si="494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495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490"/>
        <v>12</v>
      </c>
      <c r="I3304" s="7">
        <f t="shared" si="491"/>
        <v>0</v>
      </c>
      <c r="J3304" s="11"/>
      <c r="K3304" s="11"/>
      <c r="L3304">
        <f t="shared" si="492"/>
        <v>0</v>
      </c>
      <c r="M3304" s="5">
        <f t="shared" si="493"/>
        <v>0</v>
      </c>
      <c r="N3304" s="5">
        <f t="shared" si="494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495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490"/>
        <v>12</v>
      </c>
      <c r="I3305" s="7">
        <f t="shared" si="491"/>
        <v>0</v>
      </c>
      <c r="J3305" s="11"/>
      <c r="K3305" s="11"/>
      <c r="L3305">
        <f t="shared" si="492"/>
        <v>0</v>
      </c>
      <c r="M3305" s="5">
        <f t="shared" si="493"/>
        <v>0</v>
      </c>
      <c r="N3305" s="5">
        <f t="shared" si="494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495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490"/>
        <v>10</v>
      </c>
      <c r="I3306" s="7">
        <f t="shared" si="491"/>
        <v>0</v>
      </c>
      <c r="J3306" s="11"/>
      <c r="K3306" s="11"/>
      <c r="L3306">
        <f t="shared" si="492"/>
        <v>0</v>
      </c>
      <c r="M3306" s="5">
        <f t="shared" si="493"/>
        <v>0</v>
      </c>
      <c r="N3306" s="5">
        <f t="shared" si="494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495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490"/>
        <v>9</v>
      </c>
      <c r="I3307" s="7">
        <f t="shared" si="491"/>
        <v>0</v>
      </c>
      <c r="J3307" s="11"/>
      <c r="K3307" s="11"/>
      <c r="L3307">
        <f t="shared" si="492"/>
        <v>0</v>
      </c>
      <c r="M3307" s="5">
        <f t="shared" si="493"/>
        <v>0</v>
      </c>
      <c r="N3307" s="5">
        <f t="shared" si="494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495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490"/>
        <v>9</v>
      </c>
      <c r="I3308" s="7">
        <f t="shared" si="491"/>
        <v>0</v>
      </c>
      <c r="J3308" s="11"/>
      <c r="K3308" s="11"/>
      <c r="L3308">
        <f t="shared" si="492"/>
        <v>0</v>
      </c>
      <c r="M3308" s="5">
        <f t="shared" si="493"/>
        <v>0</v>
      </c>
      <c r="N3308" s="5">
        <f t="shared" si="494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495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490"/>
        <v>8</v>
      </c>
      <c r="I3309" s="7">
        <f t="shared" si="491"/>
        <v>14.999999999999947</v>
      </c>
      <c r="J3309" s="11">
        <v>0.68055555555555558</v>
      </c>
      <c r="K3309" s="11">
        <v>0.69097222222222221</v>
      </c>
      <c r="L3309">
        <f t="shared" si="492"/>
        <v>8</v>
      </c>
      <c r="M3309" s="5">
        <f t="shared" si="493"/>
        <v>45622.680555555555</v>
      </c>
      <c r="N3309" s="5">
        <f t="shared" si="494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495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490"/>
        <v>8</v>
      </c>
      <c r="I3310" s="7">
        <f t="shared" si="491"/>
        <v>0</v>
      </c>
      <c r="J3310" s="11"/>
      <c r="K3310" s="11"/>
      <c r="L3310">
        <f t="shared" si="492"/>
        <v>0</v>
      </c>
      <c r="M3310" s="5">
        <f t="shared" si="493"/>
        <v>0</v>
      </c>
      <c r="N3310" s="5">
        <f t="shared" si="494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495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490"/>
        <v>8</v>
      </c>
      <c r="I3311" s="7">
        <f t="shared" si="491"/>
        <v>24.999999999999911</v>
      </c>
      <c r="J3311" s="11">
        <v>0.70486111111111116</v>
      </c>
      <c r="K3311" s="11">
        <v>0.72222222222222221</v>
      </c>
      <c r="L3311">
        <f t="shared" si="492"/>
        <v>8</v>
      </c>
      <c r="M3311" s="5">
        <f t="shared" si="493"/>
        <v>45622.704861111109</v>
      </c>
      <c r="N3311" s="5">
        <f t="shared" si="494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495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490"/>
        <v>8</v>
      </c>
      <c r="I3312" s="7">
        <f t="shared" si="491"/>
        <v>0</v>
      </c>
      <c r="J3312" s="11"/>
      <c r="K3312" s="11"/>
      <c r="L3312">
        <f t="shared" si="492"/>
        <v>0</v>
      </c>
      <c r="M3312" s="5">
        <f t="shared" si="493"/>
        <v>0</v>
      </c>
      <c r="N3312" s="5">
        <f t="shared" si="494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495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490"/>
        <v>6</v>
      </c>
      <c r="I3313" s="7">
        <f t="shared" si="491"/>
        <v>0</v>
      </c>
      <c r="J3313" s="11"/>
      <c r="K3313" s="11"/>
      <c r="L3313">
        <f t="shared" si="492"/>
        <v>0</v>
      </c>
      <c r="M3313" s="5">
        <f t="shared" si="493"/>
        <v>0</v>
      </c>
      <c r="N3313" s="5">
        <f t="shared" si="494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495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490"/>
        <v>6</v>
      </c>
      <c r="I3314" s="7">
        <f t="shared" si="491"/>
        <v>0</v>
      </c>
      <c r="J3314" s="11"/>
      <c r="K3314" s="11"/>
      <c r="L3314">
        <f t="shared" si="492"/>
        <v>0</v>
      </c>
      <c r="M3314" s="5">
        <f t="shared" si="493"/>
        <v>0</v>
      </c>
      <c r="N3314" s="5">
        <f t="shared" si="494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495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490"/>
        <v>6</v>
      </c>
      <c r="I3315" s="7">
        <f t="shared" si="491"/>
        <v>24.999999999999911</v>
      </c>
      <c r="J3315" s="11">
        <v>0.55902777777777779</v>
      </c>
      <c r="K3315" s="11">
        <v>0.57638888888888884</v>
      </c>
      <c r="L3315">
        <f t="shared" si="492"/>
        <v>6</v>
      </c>
      <c r="M3315" s="5">
        <f t="shared" si="493"/>
        <v>45622.559027777781</v>
      </c>
      <c r="N3315" s="5">
        <f t="shared" si="494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495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490"/>
        <v>6</v>
      </c>
      <c r="I3316" s="7">
        <f t="shared" si="491"/>
        <v>65.000000000000085</v>
      </c>
      <c r="J3316" s="11">
        <v>0.59722222222222221</v>
      </c>
      <c r="K3316" s="11">
        <v>0.64236111111111116</v>
      </c>
      <c r="L3316">
        <f t="shared" si="492"/>
        <v>6</v>
      </c>
      <c r="M3316" s="5">
        <f t="shared" si="493"/>
        <v>45622.597222222219</v>
      </c>
      <c r="N3316" s="5">
        <f t="shared" si="494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495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490"/>
        <v>6</v>
      </c>
      <c r="I3317" s="7">
        <f t="shared" si="491"/>
        <v>94.999999999999986</v>
      </c>
      <c r="J3317" s="11">
        <v>0.73611111111111116</v>
      </c>
      <c r="K3317" s="11">
        <v>0.80208333333333337</v>
      </c>
      <c r="L3317">
        <f t="shared" si="492"/>
        <v>6</v>
      </c>
      <c r="M3317" s="5">
        <f t="shared" si="493"/>
        <v>45622.736111111109</v>
      </c>
      <c r="N3317" s="5">
        <f t="shared" si="494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495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490"/>
        <v>6</v>
      </c>
      <c r="I3318" s="7">
        <f t="shared" si="491"/>
        <v>0</v>
      </c>
      <c r="J3318" s="11"/>
      <c r="K3318" s="11"/>
      <c r="L3318">
        <f t="shared" si="492"/>
        <v>0</v>
      </c>
      <c r="M3318" s="5">
        <f t="shared" si="493"/>
        <v>0</v>
      </c>
      <c r="N3318" s="5">
        <f t="shared" si="494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495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490"/>
        <v>6</v>
      </c>
      <c r="I3319" s="7">
        <f t="shared" si="491"/>
        <v>0</v>
      </c>
      <c r="J3319" s="11"/>
      <c r="K3319" s="11"/>
      <c r="L3319">
        <f t="shared" si="492"/>
        <v>0</v>
      </c>
      <c r="M3319" s="5">
        <f t="shared" si="493"/>
        <v>0</v>
      </c>
      <c r="N3319" s="5">
        <f t="shared" si="494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495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490"/>
        <v>5</v>
      </c>
      <c r="I3320" s="7">
        <f t="shared" si="491"/>
        <v>9.9999999999999645</v>
      </c>
      <c r="J3320" s="11">
        <v>0.8125</v>
      </c>
      <c r="K3320" s="11">
        <v>0.81944444444444442</v>
      </c>
      <c r="L3320">
        <f t="shared" si="492"/>
        <v>5</v>
      </c>
      <c r="M3320" s="5">
        <f t="shared" si="493"/>
        <v>45622.8125</v>
      </c>
      <c r="N3320" s="5">
        <f t="shared" si="494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495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496">ROUND(E3321*(1/(F3321/60)),0)</f>
        <v>5</v>
      </c>
      <c r="I3321" s="7">
        <f t="shared" ref="I3321:I3384" si="497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498">IF(I3321&gt;0, G3321, 0)</f>
        <v>5</v>
      </c>
      <c r="M3321" s="5">
        <f t="shared" ref="M3321:M3384" si="499">IF(I3321=0,0,A3321+J3321)</f>
        <v>45622.850694444445</v>
      </c>
      <c r="N3321" s="5">
        <f t="shared" ref="N3321:N3384" si="500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501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496"/>
        <v>5</v>
      </c>
      <c r="I3322" s="7">
        <f t="shared" si="497"/>
        <v>4.9999999999999822</v>
      </c>
      <c r="J3322" s="11">
        <v>0.2951388888888889</v>
      </c>
      <c r="K3322" s="11">
        <v>0.2986111111111111</v>
      </c>
      <c r="L3322">
        <f t="shared" si="498"/>
        <v>5</v>
      </c>
      <c r="M3322" s="5">
        <f t="shared" si="499"/>
        <v>45622.295138888891</v>
      </c>
      <c r="N3322" s="5">
        <f t="shared" si="500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501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496"/>
        <v>5</v>
      </c>
      <c r="I3323" s="7">
        <f t="shared" si="497"/>
        <v>0</v>
      </c>
      <c r="L3323">
        <f t="shared" si="498"/>
        <v>0</v>
      </c>
      <c r="M3323" s="5">
        <f t="shared" si="499"/>
        <v>0</v>
      </c>
      <c r="N3323" s="5">
        <f t="shared" si="500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501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496"/>
        <v>4</v>
      </c>
      <c r="I3324" s="7">
        <f t="shared" si="497"/>
        <v>0</v>
      </c>
      <c r="J3324" s="11"/>
      <c r="K3324" s="11"/>
      <c r="L3324">
        <f t="shared" si="498"/>
        <v>0</v>
      </c>
      <c r="M3324" s="5">
        <f t="shared" si="499"/>
        <v>0</v>
      </c>
      <c r="N3324" s="5">
        <f t="shared" si="500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501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496"/>
        <v>4</v>
      </c>
      <c r="I3325" s="7">
        <f t="shared" si="497"/>
        <v>0</v>
      </c>
      <c r="J3325" s="11"/>
      <c r="K3325" s="11"/>
      <c r="L3325">
        <f t="shared" si="498"/>
        <v>0</v>
      </c>
      <c r="M3325" s="5">
        <f t="shared" si="499"/>
        <v>0</v>
      </c>
      <c r="N3325" s="5">
        <f t="shared" si="500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501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496"/>
        <v>4</v>
      </c>
      <c r="I3326" s="7">
        <f t="shared" si="497"/>
        <v>0</v>
      </c>
      <c r="J3326" s="11"/>
      <c r="K3326" s="11"/>
      <c r="L3326">
        <f t="shared" si="498"/>
        <v>0</v>
      </c>
      <c r="M3326" s="5">
        <f t="shared" si="499"/>
        <v>0</v>
      </c>
      <c r="N3326" s="5">
        <f t="shared" si="500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501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496"/>
        <v>4</v>
      </c>
      <c r="I3327" s="7">
        <f t="shared" si="497"/>
        <v>0</v>
      </c>
      <c r="J3327" s="11"/>
      <c r="K3327" s="11"/>
      <c r="L3327">
        <f t="shared" si="498"/>
        <v>0</v>
      </c>
      <c r="M3327" s="5">
        <f t="shared" si="499"/>
        <v>0</v>
      </c>
      <c r="N3327" s="5">
        <f t="shared" si="500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501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496"/>
        <v>4</v>
      </c>
      <c r="I3328" s="7">
        <f t="shared" si="497"/>
        <v>0</v>
      </c>
      <c r="J3328" s="11"/>
      <c r="K3328" s="11"/>
      <c r="L3328">
        <f t="shared" si="498"/>
        <v>0</v>
      </c>
      <c r="M3328" s="5">
        <f t="shared" si="499"/>
        <v>0</v>
      </c>
      <c r="N3328" s="5">
        <f t="shared" si="500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501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496"/>
        <v>4</v>
      </c>
      <c r="I3329" s="7">
        <f t="shared" si="497"/>
        <v>0</v>
      </c>
      <c r="J3329" s="11"/>
      <c r="K3329" s="11"/>
      <c r="L3329">
        <f t="shared" si="498"/>
        <v>0</v>
      </c>
      <c r="M3329" s="5">
        <f t="shared" si="499"/>
        <v>0</v>
      </c>
      <c r="N3329" s="5">
        <f t="shared" si="500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501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496"/>
        <v>3</v>
      </c>
      <c r="I3330" s="7">
        <f t="shared" si="497"/>
        <v>0</v>
      </c>
      <c r="L3330">
        <f t="shared" si="498"/>
        <v>0</v>
      </c>
      <c r="M3330" s="5">
        <f t="shared" si="499"/>
        <v>0</v>
      </c>
      <c r="N3330" s="5">
        <f t="shared" si="500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501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496"/>
        <v>3</v>
      </c>
      <c r="I3331" s="7">
        <f t="shared" si="497"/>
        <v>0</v>
      </c>
      <c r="J3331" s="11"/>
      <c r="K3331" s="11"/>
      <c r="L3331">
        <f t="shared" si="498"/>
        <v>0</v>
      </c>
      <c r="M3331" s="5">
        <f t="shared" si="499"/>
        <v>0</v>
      </c>
      <c r="N3331" s="5">
        <f t="shared" si="500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501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496"/>
        <v>3</v>
      </c>
      <c r="I3332" s="7">
        <f t="shared" si="497"/>
        <v>0</v>
      </c>
      <c r="J3332" s="11"/>
      <c r="K3332" s="11"/>
      <c r="L3332">
        <f t="shared" si="498"/>
        <v>0</v>
      </c>
      <c r="M3332" s="5">
        <f t="shared" si="499"/>
        <v>0</v>
      </c>
      <c r="N3332" s="5">
        <f t="shared" si="500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501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496"/>
        <v>3</v>
      </c>
      <c r="I3333" s="7">
        <f t="shared" si="497"/>
        <v>0</v>
      </c>
      <c r="J3333" s="11"/>
      <c r="K3333" s="11"/>
      <c r="L3333">
        <f t="shared" si="498"/>
        <v>0</v>
      </c>
      <c r="M3333" s="5">
        <f t="shared" si="499"/>
        <v>0</v>
      </c>
      <c r="N3333" s="5">
        <f t="shared" si="500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501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496"/>
        <v>3</v>
      </c>
      <c r="I3334" s="7">
        <f t="shared" si="497"/>
        <v>90</v>
      </c>
      <c r="J3334" s="11">
        <v>0.35416666666666669</v>
      </c>
      <c r="K3334" s="11">
        <v>0.41666666666666669</v>
      </c>
      <c r="L3334">
        <f t="shared" si="498"/>
        <v>3</v>
      </c>
      <c r="M3334" s="5">
        <f t="shared" si="499"/>
        <v>45622.354166666664</v>
      </c>
      <c r="N3334" s="5">
        <f t="shared" si="500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501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496"/>
        <v>3</v>
      </c>
      <c r="I3335" s="7">
        <f t="shared" si="497"/>
        <v>135.00000000000009</v>
      </c>
      <c r="J3335" s="11">
        <v>0.42708333333333331</v>
      </c>
      <c r="K3335" s="11">
        <v>0.52083333333333337</v>
      </c>
      <c r="L3335">
        <f t="shared" si="498"/>
        <v>3</v>
      </c>
      <c r="M3335" s="5">
        <f t="shared" si="499"/>
        <v>45622.427083333336</v>
      </c>
      <c r="N3335" s="5">
        <f t="shared" si="500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501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496"/>
        <v>3</v>
      </c>
      <c r="I3336" s="7">
        <f t="shared" si="497"/>
        <v>90</v>
      </c>
      <c r="J3336" s="11">
        <v>0.59375</v>
      </c>
      <c r="K3336" s="11">
        <v>0.65625</v>
      </c>
      <c r="L3336">
        <f t="shared" si="498"/>
        <v>3</v>
      </c>
      <c r="M3336" s="5">
        <f t="shared" si="499"/>
        <v>45622.59375</v>
      </c>
      <c r="N3336" s="5">
        <f t="shared" si="500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501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496"/>
        <v>3</v>
      </c>
      <c r="I3337" s="7">
        <f t="shared" si="497"/>
        <v>0</v>
      </c>
      <c r="J3337" s="11"/>
      <c r="K3337" s="11"/>
      <c r="L3337">
        <f t="shared" si="498"/>
        <v>0</v>
      </c>
      <c r="M3337" s="5">
        <f t="shared" si="499"/>
        <v>0</v>
      </c>
      <c r="N3337" s="5">
        <f t="shared" si="500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501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496"/>
        <v>2</v>
      </c>
      <c r="I3338" s="7">
        <f t="shared" si="497"/>
        <v>0</v>
      </c>
      <c r="J3338" s="11"/>
      <c r="K3338" s="11"/>
      <c r="L3338">
        <f t="shared" si="498"/>
        <v>0</v>
      </c>
      <c r="M3338" s="5">
        <f t="shared" si="499"/>
        <v>0</v>
      </c>
      <c r="N3338" s="5">
        <f t="shared" si="500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501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496"/>
        <v>2</v>
      </c>
      <c r="I3339" s="7">
        <f t="shared" si="497"/>
        <v>0</v>
      </c>
      <c r="J3339" s="11"/>
      <c r="K3339" s="11"/>
      <c r="L3339">
        <f t="shared" si="498"/>
        <v>0</v>
      </c>
      <c r="M3339" s="5">
        <f t="shared" si="499"/>
        <v>0</v>
      </c>
      <c r="N3339" s="5">
        <f t="shared" si="500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501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496"/>
        <v>2</v>
      </c>
      <c r="I3340" s="7">
        <f t="shared" si="497"/>
        <v>0</v>
      </c>
      <c r="J3340" s="11"/>
      <c r="K3340" s="11"/>
      <c r="L3340">
        <f t="shared" si="498"/>
        <v>0</v>
      </c>
      <c r="M3340" s="5">
        <f t="shared" si="499"/>
        <v>0</v>
      </c>
      <c r="N3340" s="5">
        <f t="shared" si="500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501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496"/>
        <v>2</v>
      </c>
      <c r="I3341" s="7">
        <f t="shared" si="497"/>
        <v>20.000000000000089</v>
      </c>
      <c r="J3341" s="11">
        <v>0.53819444444444442</v>
      </c>
      <c r="K3341" s="11">
        <v>0.55208333333333337</v>
      </c>
      <c r="L3341">
        <f t="shared" si="498"/>
        <v>2</v>
      </c>
      <c r="M3341" s="5">
        <f t="shared" si="499"/>
        <v>45622.538194444445</v>
      </c>
      <c r="N3341" s="5">
        <f t="shared" si="500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501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496"/>
        <v>2</v>
      </c>
      <c r="I3342" s="7">
        <f t="shared" si="497"/>
        <v>0</v>
      </c>
      <c r="J3342" s="11"/>
      <c r="K3342" s="11"/>
      <c r="L3342">
        <f t="shared" si="498"/>
        <v>0</v>
      </c>
      <c r="M3342" s="5">
        <f t="shared" si="499"/>
        <v>0</v>
      </c>
      <c r="N3342" s="5">
        <f t="shared" si="500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501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496"/>
        <v>2</v>
      </c>
      <c r="I3343" s="7">
        <f t="shared" si="497"/>
        <v>0</v>
      </c>
      <c r="J3343" s="11"/>
      <c r="K3343" s="11"/>
      <c r="L3343">
        <f t="shared" si="498"/>
        <v>0</v>
      </c>
      <c r="M3343" s="5">
        <f t="shared" si="499"/>
        <v>0</v>
      </c>
      <c r="N3343" s="5">
        <f t="shared" si="500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501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496"/>
        <v>2</v>
      </c>
      <c r="I3344" s="7">
        <f t="shared" si="497"/>
        <v>0</v>
      </c>
      <c r="J3344" s="11"/>
      <c r="K3344" s="11"/>
      <c r="L3344">
        <f t="shared" si="498"/>
        <v>0</v>
      </c>
      <c r="M3344" s="5">
        <f t="shared" si="499"/>
        <v>0</v>
      </c>
      <c r="N3344" s="5">
        <f t="shared" si="500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501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496"/>
        <v>2</v>
      </c>
      <c r="I3345" s="7">
        <f t="shared" si="497"/>
        <v>0</v>
      </c>
      <c r="J3345" s="11"/>
      <c r="K3345" s="11"/>
      <c r="L3345">
        <f t="shared" si="498"/>
        <v>0</v>
      </c>
      <c r="M3345" s="5">
        <f t="shared" si="499"/>
        <v>0</v>
      </c>
      <c r="N3345" s="5">
        <f t="shared" si="500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501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496"/>
        <v>0</v>
      </c>
      <c r="I3346" s="7">
        <f t="shared" si="497"/>
        <v>14.999999999999947</v>
      </c>
      <c r="J3346" s="11">
        <v>0.52083333333333337</v>
      </c>
      <c r="K3346" s="11">
        <v>0.53125</v>
      </c>
      <c r="L3346">
        <f t="shared" si="498"/>
        <v>0</v>
      </c>
      <c r="M3346" s="5">
        <f t="shared" si="499"/>
        <v>45622.520833333336</v>
      </c>
      <c r="N3346" s="5">
        <f t="shared" si="500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501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496"/>
        <v>0</v>
      </c>
      <c r="I3347" s="7">
        <f t="shared" si="497"/>
        <v>20.000000000000089</v>
      </c>
      <c r="J3347" s="11">
        <v>0.69097222222222221</v>
      </c>
      <c r="K3347" s="11">
        <v>0.70486111111111116</v>
      </c>
      <c r="L3347">
        <f t="shared" si="498"/>
        <v>0</v>
      </c>
      <c r="M3347" s="5">
        <f t="shared" si="499"/>
        <v>45622.690972222219</v>
      </c>
      <c r="N3347" s="5">
        <f t="shared" si="500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501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496"/>
        <v>0</v>
      </c>
      <c r="I3348" s="7">
        <f t="shared" si="497"/>
        <v>15.000000000000027</v>
      </c>
      <c r="J3348" s="11">
        <v>0.3125</v>
      </c>
      <c r="K3348" s="11">
        <v>0.32291666666666669</v>
      </c>
      <c r="L3348">
        <f t="shared" si="498"/>
        <v>0</v>
      </c>
      <c r="M3348" s="5">
        <f t="shared" si="499"/>
        <v>45622.3125</v>
      </c>
      <c r="N3348" s="5">
        <f t="shared" si="500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501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496"/>
        <v>2</v>
      </c>
      <c r="I3349" s="7">
        <f t="shared" si="497"/>
        <v>35.000000000000036</v>
      </c>
      <c r="J3349" s="11">
        <v>0.65625</v>
      </c>
      <c r="K3349" s="11">
        <v>0.68055555555555558</v>
      </c>
      <c r="L3349">
        <f t="shared" si="498"/>
        <v>2</v>
      </c>
      <c r="M3349" s="5">
        <f t="shared" si="499"/>
        <v>45622.65625</v>
      </c>
      <c r="N3349" s="5">
        <f t="shared" si="500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501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496"/>
        <v>2</v>
      </c>
      <c r="I3350" s="7">
        <f t="shared" si="497"/>
        <v>24.999999999999911</v>
      </c>
      <c r="J3350" s="11">
        <v>0.83333333333333337</v>
      </c>
      <c r="K3350" s="11">
        <v>0.85069444444444442</v>
      </c>
      <c r="L3350">
        <f t="shared" si="498"/>
        <v>2</v>
      </c>
      <c r="M3350" s="5">
        <f t="shared" si="499"/>
        <v>45622.833333333336</v>
      </c>
      <c r="N3350" s="5">
        <f t="shared" si="500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501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496"/>
        <v>16</v>
      </c>
      <c r="I3351" s="7">
        <f t="shared" si="497"/>
        <v>0</v>
      </c>
      <c r="J3351" s="11"/>
      <c r="K3351" s="11"/>
      <c r="L3351">
        <f t="shared" si="498"/>
        <v>0</v>
      </c>
      <c r="M3351" s="5">
        <f t="shared" si="499"/>
        <v>0</v>
      </c>
      <c r="N3351" s="5">
        <f t="shared" si="500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501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496"/>
        <v>12</v>
      </c>
      <c r="H3352" s="12">
        <f>F3352*(1/(G3352/60))</f>
        <v>100</v>
      </c>
      <c r="I3352" s="7">
        <f t="shared" si="497"/>
        <v>0</v>
      </c>
      <c r="J3352" s="11"/>
      <c r="K3352" s="11"/>
      <c r="L3352">
        <f t="shared" si="498"/>
        <v>0</v>
      </c>
      <c r="M3352" s="5">
        <f t="shared" si="499"/>
        <v>0</v>
      </c>
      <c r="N3352" s="5">
        <f t="shared" si="500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501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496"/>
        <v>12</v>
      </c>
      <c r="I3353" s="7">
        <f t="shared" si="497"/>
        <v>0</v>
      </c>
      <c r="L3353">
        <f t="shared" si="498"/>
        <v>0</v>
      </c>
      <c r="M3353" s="5">
        <f t="shared" si="499"/>
        <v>0</v>
      </c>
      <c r="N3353" s="5">
        <f t="shared" si="500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501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496"/>
        <v>12</v>
      </c>
      <c r="I3354" s="7">
        <f t="shared" si="497"/>
        <v>0</v>
      </c>
      <c r="J3354" s="11"/>
      <c r="K3354" s="11"/>
      <c r="L3354">
        <f t="shared" si="498"/>
        <v>0</v>
      </c>
      <c r="M3354" s="5">
        <f t="shared" si="499"/>
        <v>0</v>
      </c>
      <c r="N3354" s="5">
        <f t="shared" si="500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501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496"/>
        <v>12</v>
      </c>
      <c r="I3355" s="7">
        <f t="shared" si="497"/>
        <v>0</v>
      </c>
      <c r="J3355" s="11"/>
      <c r="K3355" s="11"/>
      <c r="L3355">
        <f t="shared" si="498"/>
        <v>0</v>
      </c>
      <c r="M3355" s="5">
        <f t="shared" si="499"/>
        <v>0</v>
      </c>
      <c r="N3355" s="5">
        <f t="shared" si="500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501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496"/>
        <v>10</v>
      </c>
      <c r="I3356" s="7">
        <f t="shared" si="497"/>
        <v>0</v>
      </c>
      <c r="J3356" s="11"/>
      <c r="K3356" s="11"/>
      <c r="L3356">
        <f t="shared" si="498"/>
        <v>0</v>
      </c>
      <c r="M3356" s="5">
        <f t="shared" si="499"/>
        <v>0</v>
      </c>
      <c r="N3356" s="5">
        <f t="shared" si="500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501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496"/>
        <v>9</v>
      </c>
      <c r="I3357" s="7">
        <f t="shared" si="497"/>
        <v>0</v>
      </c>
      <c r="J3357" s="11"/>
      <c r="K3357" s="11"/>
      <c r="L3357">
        <f t="shared" si="498"/>
        <v>0</v>
      </c>
      <c r="M3357" s="5">
        <f t="shared" si="499"/>
        <v>0</v>
      </c>
      <c r="N3357" s="5">
        <f t="shared" si="500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501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496"/>
        <v>9</v>
      </c>
      <c r="I3358" s="7">
        <f t="shared" si="497"/>
        <v>0</v>
      </c>
      <c r="J3358" s="11"/>
      <c r="K3358" s="11"/>
      <c r="L3358">
        <f t="shared" si="498"/>
        <v>0</v>
      </c>
      <c r="M3358" s="5">
        <f t="shared" si="499"/>
        <v>0</v>
      </c>
      <c r="N3358" s="5">
        <f t="shared" si="500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501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496"/>
        <v>8</v>
      </c>
      <c r="I3359" s="7">
        <f t="shared" si="497"/>
        <v>0</v>
      </c>
      <c r="J3359" s="11"/>
      <c r="K3359" s="11"/>
      <c r="L3359">
        <f t="shared" si="498"/>
        <v>0</v>
      </c>
      <c r="M3359" s="5">
        <f t="shared" si="499"/>
        <v>0</v>
      </c>
      <c r="N3359" s="5">
        <f t="shared" si="500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501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496"/>
        <v>8</v>
      </c>
      <c r="I3360" s="7">
        <f t="shared" si="497"/>
        <v>0</v>
      </c>
      <c r="J3360" s="11"/>
      <c r="K3360" s="11"/>
      <c r="L3360">
        <f t="shared" si="498"/>
        <v>0</v>
      </c>
      <c r="M3360" s="5">
        <f t="shared" si="499"/>
        <v>0</v>
      </c>
      <c r="N3360" s="5">
        <f t="shared" si="500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501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496"/>
        <v>8</v>
      </c>
      <c r="I3361" s="7">
        <f t="shared" si="497"/>
        <v>0</v>
      </c>
      <c r="J3361" s="11"/>
      <c r="K3361" s="11"/>
      <c r="L3361">
        <f t="shared" si="498"/>
        <v>0</v>
      </c>
      <c r="M3361" s="5">
        <f t="shared" si="499"/>
        <v>0</v>
      </c>
      <c r="N3361" s="5">
        <f t="shared" si="500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501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496"/>
        <v>8</v>
      </c>
      <c r="I3362" s="7">
        <f t="shared" si="497"/>
        <v>0</v>
      </c>
      <c r="J3362" s="11"/>
      <c r="K3362" s="11"/>
      <c r="L3362">
        <f t="shared" si="498"/>
        <v>0</v>
      </c>
      <c r="M3362" s="5">
        <f t="shared" si="499"/>
        <v>0</v>
      </c>
      <c r="N3362" s="5">
        <f t="shared" si="500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501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496"/>
        <v>6</v>
      </c>
      <c r="I3363" s="7">
        <f t="shared" si="497"/>
        <v>0</v>
      </c>
      <c r="J3363" s="11"/>
      <c r="K3363" s="11"/>
      <c r="L3363">
        <f t="shared" si="498"/>
        <v>0</v>
      </c>
      <c r="M3363" s="5">
        <f t="shared" si="499"/>
        <v>0</v>
      </c>
      <c r="N3363" s="5">
        <f t="shared" si="500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501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496"/>
        <v>6</v>
      </c>
      <c r="I3364" s="7">
        <f t="shared" si="497"/>
        <v>0</v>
      </c>
      <c r="J3364" s="11"/>
      <c r="K3364" s="11"/>
      <c r="L3364">
        <f t="shared" si="498"/>
        <v>0</v>
      </c>
      <c r="M3364" s="5">
        <f t="shared" si="499"/>
        <v>0</v>
      </c>
      <c r="N3364" s="5">
        <f t="shared" si="500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501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496"/>
        <v>6</v>
      </c>
      <c r="I3365" s="7">
        <f t="shared" si="497"/>
        <v>0</v>
      </c>
      <c r="J3365" s="11"/>
      <c r="K3365" s="11"/>
      <c r="L3365">
        <f t="shared" si="498"/>
        <v>0</v>
      </c>
      <c r="M3365" s="5">
        <f t="shared" si="499"/>
        <v>0</v>
      </c>
      <c r="N3365" s="5">
        <f t="shared" si="500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501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496"/>
        <v>6</v>
      </c>
      <c r="I3366" s="7">
        <f t="shared" si="497"/>
        <v>0</v>
      </c>
      <c r="J3366" s="11"/>
      <c r="K3366" s="11"/>
      <c r="L3366">
        <f t="shared" si="498"/>
        <v>0</v>
      </c>
      <c r="M3366" s="5">
        <f t="shared" si="499"/>
        <v>0</v>
      </c>
      <c r="N3366" s="5">
        <f t="shared" si="500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501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496"/>
        <v>6</v>
      </c>
      <c r="I3367" s="7">
        <f t="shared" si="497"/>
        <v>0</v>
      </c>
      <c r="J3367" s="11"/>
      <c r="K3367" s="11"/>
      <c r="L3367">
        <f t="shared" si="498"/>
        <v>0</v>
      </c>
      <c r="M3367" s="5">
        <f t="shared" si="499"/>
        <v>0</v>
      </c>
      <c r="N3367" s="5">
        <f t="shared" si="500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501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496"/>
        <v>6</v>
      </c>
      <c r="I3368" s="7">
        <f t="shared" si="497"/>
        <v>0</v>
      </c>
      <c r="J3368" s="11"/>
      <c r="K3368" s="11"/>
      <c r="L3368">
        <f t="shared" si="498"/>
        <v>0</v>
      </c>
      <c r="M3368" s="5">
        <f t="shared" si="499"/>
        <v>0</v>
      </c>
      <c r="N3368" s="5">
        <f t="shared" si="500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501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496"/>
        <v>6</v>
      </c>
      <c r="I3369" s="7">
        <f t="shared" si="497"/>
        <v>0</v>
      </c>
      <c r="J3369" s="11"/>
      <c r="K3369" s="11"/>
      <c r="L3369">
        <f t="shared" si="498"/>
        <v>0</v>
      </c>
      <c r="M3369" s="5">
        <f t="shared" si="499"/>
        <v>0</v>
      </c>
      <c r="N3369" s="5">
        <f t="shared" si="500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501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496"/>
        <v>5</v>
      </c>
      <c r="I3370" s="7">
        <f t="shared" si="497"/>
        <v>0</v>
      </c>
      <c r="J3370" s="11"/>
      <c r="K3370" s="11"/>
      <c r="L3370">
        <f t="shared" si="498"/>
        <v>0</v>
      </c>
      <c r="M3370" s="5">
        <f t="shared" si="499"/>
        <v>0</v>
      </c>
      <c r="N3370" s="5">
        <f t="shared" si="500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501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496"/>
        <v>5</v>
      </c>
      <c r="I3371" s="7">
        <f t="shared" si="497"/>
        <v>0</v>
      </c>
      <c r="J3371" s="11"/>
      <c r="K3371" s="11"/>
      <c r="L3371">
        <f t="shared" si="498"/>
        <v>0</v>
      </c>
      <c r="M3371" s="5">
        <f t="shared" si="499"/>
        <v>0</v>
      </c>
      <c r="N3371" s="5">
        <f t="shared" si="500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501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496"/>
        <v>5</v>
      </c>
      <c r="I3372" s="7">
        <f t="shared" si="497"/>
        <v>0</v>
      </c>
      <c r="J3372" s="11"/>
      <c r="K3372" s="11"/>
      <c r="L3372">
        <f t="shared" si="498"/>
        <v>0</v>
      </c>
      <c r="M3372" s="5">
        <f t="shared" si="499"/>
        <v>0</v>
      </c>
      <c r="N3372" s="5">
        <f t="shared" si="500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501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496"/>
        <v>5</v>
      </c>
      <c r="I3373" s="7">
        <f t="shared" si="497"/>
        <v>0</v>
      </c>
      <c r="L3373">
        <f t="shared" si="498"/>
        <v>0</v>
      </c>
      <c r="M3373" s="5">
        <f t="shared" si="499"/>
        <v>0</v>
      </c>
      <c r="N3373" s="5">
        <f t="shared" si="500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501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496"/>
        <v>4</v>
      </c>
      <c r="I3374" s="7">
        <f t="shared" si="497"/>
        <v>0</v>
      </c>
      <c r="J3374" s="11"/>
      <c r="K3374" s="11"/>
      <c r="L3374">
        <f t="shared" si="498"/>
        <v>0</v>
      </c>
      <c r="M3374" s="5">
        <f t="shared" si="499"/>
        <v>0</v>
      </c>
      <c r="N3374" s="5">
        <f t="shared" si="500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501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496"/>
        <v>4</v>
      </c>
      <c r="I3375" s="7">
        <f t="shared" si="497"/>
        <v>0</v>
      </c>
      <c r="J3375" s="11"/>
      <c r="K3375" s="11"/>
      <c r="L3375">
        <f t="shared" si="498"/>
        <v>0</v>
      </c>
      <c r="M3375" s="5">
        <f t="shared" si="499"/>
        <v>0</v>
      </c>
      <c r="N3375" s="5">
        <f t="shared" si="500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501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496"/>
        <v>4</v>
      </c>
      <c r="I3376" s="7">
        <f t="shared" si="497"/>
        <v>0</v>
      </c>
      <c r="J3376" s="11"/>
      <c r="K3376" s="11"/>
      <c r="L3376">
        <f t="shared" si="498"/>
        <v>0</v>
      </c>
      <c r="M3376" s="5">
        <f t="shared" si="499"/>
        <v>0</v>
      </c>
      <c r="N3376" s="5">
        <f t="shared" si="500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501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496"/>
        <v>4</v>
      </c>
      <c r="I3377" s="7">
        <f t="shared" si="497"/>
        <v>0</v>
      </c>
      <c r="J3377" s="11"/>
      <c r="K3377" s="11"/>
      <c r="L3377">
        <f t="shared" si="498"/>
        <v>0</v>
      </c>
      <c r="M3377" s="5">
        <f t="shared" si="499"/>
        <v>0</v>
      </c>
      <c r="N3377" s="5">
        <f t="shared" si="500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501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496"/>
        <v>4</v>
      </c>
      <c r="I3378" s="7">
        <f t="shared" si="497"/>
        <v>0</v>
      </c>
      <c r="J3378" s="11"/>
      <c r="K3378" s="11"/>
      <c r="L3378">
        <f t="shared" si="498"/>
        <v>0</v>
      </c>
      <c r="M3378" s="5">
        <f t="shared" si="499"/>
        <v>0</v>
      </c>
      <c r="N3378" s="5">
        <f t="shared" si="500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501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496"/>
        <v>4</v>
      </c>
      <c r="I3379" s="7">
        <f t="shared" si="497"/>
        <v>0</v>
      </c>
      <c r="J3379" s="11"/>
      <c r="K3379" s="11"/>
      <c r="L3379">
        <f t="shared" si="498"/>
        <v>0</v>
      </c>
      <c r="M3379" s="5">
        <f t="shared" si="499"/>
        <v>0</v>
      </c>
      <c r="N3379" s="5">
        <f t="shared" si="500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501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496"/>
        <v>3</v>
      </c>
      <c r="I3380" s="7">
        <f t="shared" si="497"/>
        <v>0</v>
      </c>
      <c r="L3380">
        <f t="shared" si="498"/>
        <v>0</v>
      </c>
      <c r="M3380" s="5">
        <f t="shared" si="499"/>
        <v>0</v>
      </c>
      <c r="N3380" s="5">
        <f t="shared" si="500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501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496"/>
        <v>3</v>
      </c>
      <c r="I3381" s="7">
        <f t="shared" si="497"/>
        <v>0</v>
      </c>
      <c r="J3381" s="11"/>
      <c r="K3381" s="11"/>
      <c r="L3381">
        <f t="shared" si="498"/>
        <v>0</v>
      </c>
      <c r="M3381" s="5">
        <f t="shared" si="499"/>
        <v>0</v>
      </c>
      <c r="N3381" s="5">
        <f t="shared" si="500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501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496"/>
        <v>3</v>
      </c>
      <c r="I3382" s="7">
        <f t="shared" si="497"/>
        <v>0</v>
      </c>
      <c r="J3382" s="11"/>
      <c r="K3382" s="11"/>
      <c r="L3382">
        <f t="shared" si="498"/>
        <v>0</v>
      </c>
      <c r="M3382" s="5">
        <f t="shared" si="499"/>
        <v>0</v>
      </c>
      <c r="N3382" s="5">
        <f t="shared" si="500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501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496"/>
        <v>3</v>
      </c>
      <c r="I3383" s="7">
        <f t="shared" si="497"/>
        <v>0</v>
      </c>
      <c r="J3383" s="11"/>
      <c r="K3383" s="11"/>
      <c r="L3383">
        <f t="shared" si="498"/>
        <v>0</v>
      </c>
      <c r="M3383" s="5">
        <f t="shared" si="499"/>
        <v>0</v>
      </c>
      <c r="N3383" s="5">
        <f t="shared" si="500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501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496"/>
        <v>3</v>
      </c>
      <c r="I3384" s="7">
        <f t="shared" si="497"/>
        <v>0</v>
      </c>
      <c r="J3384" s="11"/>
      <c r="K3384" s="11"/>
      <c r="L3384">
        <f t="shared" si="498"/>
        <v>0</v>
      </c>
      <c r="M3384" s="5">
        <f t="shared" si="499"/>
        <v>0</v>
      </c>
      <c r="N3384" s="5">
        <f t="shared" si="500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501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502">ROUND(E3385*(1/(F3385/60)),0)</f>
        <v>3</v>
      </c>
      <c r="I3385" s="7">
        <f t="shared" ref="I3385:I3448" si="503">IF(J3385=0, 0, (K3385-J3385)*1440)</f>
        <v>0</v>
      </c>
      <c r="J3385" s="11"/>
      <c r="K3385" s="11"/>
      <c r="L3385">
        <f t="shared" ref="L3385:L3448" si="504">IF(I3385&gt;0, G3385, 0)</f>
        <v>0</v>
      </c>
      <c r="M3385" s="5">
        <f t="shared" ref="M3385:M3448" si="505">IF(I3385=0,0,A3385+J3385)</f>
        <v>0</v>
      </c>
      <c r="N3385" s="5">
        <f t="shared" ref="N3385:N3448" si="506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507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502"/>
        <v>3</v>
      </c>
      <c r="I3386" s="7">
        <f t="shared" si="503"/>
        <v>0</v>
      </c>
      <c r="J3386" s="11"/>
      <c r="K3386" s="11"/>
      <c r="L3386">
        <f t="shared" si="504"/>
        <v>0</v>
      </c>
      <c r="M3386" s="5">
        <f t="shared" si="505"/>
        <v>0</v>
      </c>
      <c r="N3386" s="5">
        <f t="shared" si="506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507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502"/>
        <v>3</v>
      </c>
      <c r="I3387" s="7">
        <f t="shared" si="503"/>
        <v>0</v>
      </c>
      <c r="J3387" s="11"/>
      <c r="K3387" s="11"/>
      <c r="L3387">
        <f t="shared" si="504"/>
        <v>0</v>
      </c>
      <c r="M3387" s="5">
        <f t="shared" si="505"/>
        <v>0</v>
      </c>
      <c r="N3387" s="5">
        <f t="shared" si="506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507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502"/>
        <v>2</v>
      </c>
      <c r="I3388" s="7">
        <f t="shared" si="503"/>
        <v>0</v>
      </c>
      <c r="J3388" s="11"/>
      <c r="K3388" s="11"/>
      <c r="L3388">
        <f t="shared" si="504"/>
        <v>0</v>
      </c>
      <c r="M3388" s="5">
        <f t="shared" si="505"/>
        <v>0</v>
      </c>
      <c r="N3388" s="5">
        <f t="shared" si="506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507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502"/>
        <v>2</v>
      </c>
      <c r="I3389" s="7">
        <f t="shared" si="503"/>
        <v>0</v>
      </c>
      <c r="J3389" s="11"/>
      <c r="K3389" s="11"/>
      <c r="L3389">
        <f t="shared" si="504"/>
        <v>0</v>
      </c>
      <c r="M3389" s="5">
        <f t="shared" si="505"/>
        <v>0</v>
      </c>
      <c r="N3389" s="5">
        <f t="shared" si="506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507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502"/>
        <v>2</v>
      </c>
      <c r="I3390" s="7">
        <f t="shared" si="503"/>
        <v>0</v>
      </c>
      <c r="J3390" s="11"/>
      <c r="K3390" s="11"/>
      <c r="L3390">
        <f t="shared" si="504"/>
        <v>0</v>
      </c>
      <c r="M3390" s="5">
        <f t="shared" si="505"/>
        <v>0</v>
      </c>
      <c r="N3390" s="5">
        <f t="shared" si="506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507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502"/>
        <v>2</v>
      </c>
      <c r="I3391" s="7">
        <f t="shared" si="503"/>
        <v>0</v>
      </c>
      <c r="J3391" s="11"/>
      <c r="K3391" s="11"/>
      <c r="L3391">
        <f t="shared" si="504"/>
        <v>0</v>
      </c>
      <c r="M3391" s="5">
        <f t="shared" si="505"/>
        <v>0</v>
      </c>
      <c r="N3391" s="5">
        <f t="shared" si="506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507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502"/>
        <v>2</v>
      </c>
      <c r="I3392" s="7">
        <f t="shared" si="503"/>
        <v>0</v>
      </c>
      <c r="J3392" s="11"/>
      <c r="K3392" s="11"/>
      <c r="L3392">
        <f t="shared" si="504"/>
        <v>0</v>
      </c>
      <c r="M3392" s="5">
        <f t="shared" si="505"/>
        <v>0</v>
      </c>
      <c r="N3392" s="5">
        <f t="shared" si="506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507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502"/>
        <v>2</v>
      </c>
      <c r="I3393" s="7">
        <f t="shared" si="503"/>
        <v>0</v>
      </c>
      <c r="J3393" s="11"/>
      <c r="K3393" s="11"/>
      <c r="L3393">
        <f t="shared" si="504"/>
        <v>0</v>
      </c>
      <c r="M3393" s="5">
        <f t="shared" si="505"/>
        <v>0</v>
      </c>
      <c r="N3393" s="5">
        <f t="shared" si="506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507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502"/>
        <v>2</v>
      </c>
      <c r="I3394" s="7">
        <f t="shared" si="503"/>
        <v>0</v>
      </c>
      <c r="J3394" s="11"/>
      <c r="K3394" s="11"/>
      <c r="L3394">
        <f t="shared" si="504"/>
        <v>0</v>
      </c>
      <c r="M3394" s="5">
        <f t="shared" si="505"/>
        <v>0</v>
      </c>
      <c r="N3394" s="5">
        <f t="shared" si="506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507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502"/>
        <v>2</v>
      </c>
      <c r="I3395" s="7">
        <f t="shared" si="503"/>
        <v>0</v>
      </c>
      <c r="J3395" s="11"/>
      <c r="K3395" s="11"/>
      <c r="L3395">
        <f t="shared" si="504"/>
        <v>0</v>
      </c>
      <c r="M3395" s="5">
        <f t="shared" si="505"/>
        <v>0</v>
      </c>
      <c r="N3395" s="5">
        <f t="shared" si="506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507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502"/>
        <v>0</v>
      </c>
      <c r="I3396" s="7">
        <f t="shared" si="503"/>
        <v>0</v>
      </c>
      <c r="J3396" s="11"/>
      <c r="K3396" s="11"/>
      <c r="L3396">
        <f t="shared" si="504"/>
        <v>0</v>
      </c>
      <c r="M3396" s="5">
        <f t="shared" si="505"/>
        <v>0</v>
      </c>
      <c r="N3396" s="5">
        <f t="shared" si="506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507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502"/>
        <v>0</v>
      </c>
      <c r="I3397" s="7">
        <f t="shared" si="503"/>
        <v>0</v>
      </c>
      <c r="J3397" s="11"/>
      <c r="K3397" s="11"/>
      <c r="L3397">
        <f t="shared" si="504"/>
        <v>0</v>
      </c>
      <c r="M3397" s="5">
        <f t="shared" si="505"/>
        <v>0</v>
      </c>
      <c r="N3397" s="5">
        <f t="shared" si="506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507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502"/>
        <v>0</v>
      </c>
      <c r="I3398" s="7">
        <f t="shared" si="503"/>
        <v>0</v>
      </c>
      <c r="J3398" s="11"/>
      <c r="K3398" s="11"/>
      <c r="L3398">
        <f t="shared" si="504"/>
        <v>0</v>
      </c>
      <c r="M3398" s="5">
        <f t="shared" si="505"/>
        <v>0</v>
      </c>
      <c r="N3398" s="5">
        <f t="shared" si="506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507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502"/>
        <v>2</v>
      </c>
      <c r="I3399" s="7">
        <f t="shared" si="503"/>
        <v>0</v>
      </c>
      <c r="J3399" s="11"/>
      <c r="K3399" s="11"/>
      <c r="L3399">
        <f t="shared" si="504"/>
        <v>0</v>
      </c>
      <c r="M3399" s="5">
        <f t="shared" si="505"/>
        <v>0</v>
      </c>
      <c r="N3399" s="5">
        <f t="shared" si="506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507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502"/>
        <v>2</v>
      </c>
      <c r="I3400" s="7">
        <f t="shared" si="503"/>
        <v>0</v>
      </c>
      <c r="J3400" s="11"/>
      <c r="K3400" s="11"/>
      <c r="L3400">
        <f t="shared" si="504"/>
        <v>0</v>
      </c>
      <c r="M3400" s="5">
        <f t="shared" si="505"/>
        <v>0</v>
      </c>
      <c r="N3400" s="5">
        <f t="shared" si="506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507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502"/>
        <v>16</v>
      </c>
      <c r="I3401" s="7">
        <f t="shared" si="503"/>
        <v>0</v>
      </c>
      <c r="J3401" s="11"/>
      <c r="K3401" s="11"/>
      <c r="L3401">
        <f t="shared" si="504"/>
        <v>0</v>
      </c>
      <c r="M3401" s="5">
        <f t="shared" si="505"/>
        <v>0</v>
      </c>
      <c r="N3401" s="5">
        <f t="shared" si="506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507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502"/>
        <v>12</v>
      </c>
      <c r="H3402" s="12">
        <f>F3402*(1/(G3402/60))</f>
        <v>100</v>
      </c>
      <c r="I3402" s="7">
        <f t="shared" si="503"/>
        <v>9.9999999999999645</v>
      </c>
      <c r="J3402" s="11">
        <v>0.46180555555555558</v>
      </c>
      <c r="K3402" s="11">
        <v>0.46875</v>
      </c>
      <c r="L3402">
        <f t="shared" si="504"/>
        <v>12</v>
      </c>
      <c r="M3402" s="5">
        <f t="shared" si="505"/>
        <v>45624.461805555555</v>
      </c>
      <c r="N3402" s="5">
        <f t="shared" si="506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507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502"/>
        <v>12</v>
      </c>
      <c r="I3403" s="7">
        <f t="shared" si="503"/>
        <v>0</v>
      </c>
      <c r="L3403">
        <f t="shared" si="504"/>
        <v>0</v>
      </c>
      <c r="M3403" s="5">
        <f t="shared" si="505"/>
        <v>0</v>
      </c>
      <c r="N3403" s="5">
        <f t="shared" si="506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507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502"/>
        <v>12</v>
      </c>
      <c r="I3404" s="7">
        <f t="shared" si="503"/>
        <v>0</v>
      </c>
      <c r="J3404" s="11"/>
      <c r="K3404" s="11"/>
      <c r="L3404">
        <f t="shared" si="504"/>
        <v>0</v>
      </c>
      <c r="M3404" s="5">
        <f t="shared" si="505"/>
        <v>0</v>
      </c>
      <c r="N3404" s="5">
        <f t="shared" si="506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507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502"/>
        <v>12</v>
      </c>
      <c r="I3405" s="7">
        <f t="shared" si="503"/>
        <v>0</v>
      </c>
      <c r="J3405" s="11"/>
      <c r="K3405" s="11"/>
      <c r="L3405">
        <f t="shared" si="504"/>
        <v>0</v>
      </c>
      <c r="M3405" s="5">
        <f t="shared" si="505"/>
        <v>0</v>
      </c>
      <c r="N3405" s="5">
        <f t="shared" si="506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507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502"/>
        <v>12</v>
      </c>
      <c r="I3406" s="7">
        <f t="shared" si="503"/>
        <v>0</v>
      </c>
      <c r="J3406" s="11"/>
      <c r="K3406" s="11"/>
      <c r="L3406">
        <f t="shared" si="504"/>
        <v>0</v>
      </c>
      <c r="M3406" s="5">
        <f t="shared" si="505"/>
        <v>0</v>
      </c>
      <c r="N3406" s="5">
        <f t="shared" si="506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507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502"/>
        <v>10</v>
      </c>
      <c r="I3407" s="7">
        <f t="shared" si="503"/>
        <v>0</v>
      </c>
      <c r="J3407" s="11"/>
      <c r="K3407" s="11"/>
      <c r="L3407">
        <f t="shared" si="504"/>
        <v>0</v>
      </c>
      <c r="M3407" s="5">
        <f t="shared" si="505"/>
        <v>0</v>
      </c>
      <c r="N3407" s="5">
        <f t="shared" si="506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507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502"/>
        <v>9</v>
      </c>
      <c r="I3408" s="7">
        <f t="shared" si="503"/>
        <v>0</v>
      </c>
      <c r="J3408" s="11"/>
      <c r="K3408" s="11"/>
      <c r="L3408">
        <f t="shared" si="504"/>
        <v>0</v>
      </c>
      <c r="M3408" s="5">
        <f t="shared" si="505"/>
        <v>0</v>
      </c>
      <c r="N3408" s="5">
        <f t="shared" si="506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507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502"/>
        <v>9</v>
      </c>
      <c r="I3409" s="7">
        <f t="shared" si="503"/>
        <v>0</v>
      </c>
      <c r="J3409" s="11"/>
      <c r="K3409" s="11"/>
      <c r="L3409">
        <f t="shared" si="504"/>
        <v>0</v>
      </c>
      <c r="M3409" s="5">
        <f t="shared" si="505"/>
        <v>0</v>
      </c>
      <c r="N3409" s="5">
        <f t="shared" si="506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507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502"/>
        <v>8</v>
      </c>
      <c r="I3410" s="7">
        <f t="shared" si="503"/>
        <v>0</v>
      </c>
      <c r="J3410" s="11"/>
      <c r="K3410" s="11"/>
      <c r="L3410">
        <f t="shared" si="504"/>
        <v>0</v>
      </c>
      <c r="M3410" s="5">
        <f t="shared" si="505"/>
        <v>0</v>
      </c>
      <c r="N3410" s="5">
        <f t="shared" si="506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507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502"/>
        <v>8</v>
      </c>
      <c r="I3411" s="7">
        <f t="shared" si="503"/>
        <v>0</v>
      </c>
      <c r="J3411" s="11"/>
      <c r="K3411" s="11"/>
      <c r="L3411">
        <f t="shared" si="504"/>
        <v>0</v>
      </c>
      <c r="M3411" s="5">
        <f t="shared" si="505"/>
        <v>0</v>
      </c>
      <c r="N3411" s="5">
        <f t="shared" si="506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507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502"/>
        <v>8</v>
      </c>
      <c r="I3412" s="7">
        <f t="shared" si="503"/>
        <v>44.999999999999922</v>
      </c>
      <c r="J3412" s="11">
        <v>0.4826388888888889</v>
      </c>
      <c r="K3412" s="11">
        <v>0.51388888888888884</v>
      </c>
      <c r="L3412">
        <f t="shared" si="504"/>
        <v>8</v>
      </c>
      <c r="M3412" s="5">
        <f t="shared" si="505"/>
        <v>45624.482638888891</v>
      </c>
      <c r="N3412" s="5">
        <f t="shared" si="506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507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502"/>
        <v>8</v>
      </c>
      <c r="I3413" s="7">
        <f t="shared" si="503"/>
        <v>40.000000000000014</v>
      </c>
      <c r="J3413" s="11">
        <v>0.625</v>
      </c>
      <c r="K3413" s="11">
        <v>0.65277777777777779</v>
      </c>
      <c r="L3413">
        <f t="shared" si="504"/>
        <v>8</v>
      </c>
      <c r="M3413" s="5">
        <f t="shared" si="505"/>
        <v>45624.625</v>
      </c>
      <c r="N3413" s="5">
        <f t="shared" si="506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507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502"/>
        <v>6</v>
      </c>
      <c r="I3414" s="7">
        <f t="shared" si="503"/>
        <v>0</v>
      </c>
      <c r="J3414" s="11"/>
      <c r="K3414" s="11"/>
      <c r="L3414">
        <f t="shared" si="504"/>
        <v>0</v>
      </c>
      <c r="M3414" s="5">
        <f t="shared" si="505"/>
        <v>0</v>
      </c>
      <c r="N3414" s="5">
        <f t="shared" si="506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507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502"/>
        <v>6</v>
      </c>
      <c r="I3415" s="7">
        <f t="shared" si="503"/>
        <v>0</v>
      </c>
      <c r="J3415" s="11"/>
      <c r="K3415" s="11"/>
      <c r="L3415">
        <f t="shared" si="504"/>
        <v>0</v>
      </c>
      <c r="M3415" s="5">
        <f t="shared" si="505"/>
        <v>0</v>
      </c>
      <c r="N3415" s="5">
        <f t="shared" si="506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507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502"/>
        <v>6</v>
      </c>
      <c r="I3416" s="7">
        <f t="shared" si="503"/>
        <v>0</v>
      </c>
      <c r="J3416" s="11"/>
      <c r="K3416" s="11"/>
      <c r="L3416">
        <f t="shared" si="504"/>
        <v>0</v>
      </c>
      <c r="M3416" s="5">
        <f t="shared" si="505"/>
        <v>0</v>
      </c>
      <c r="N3416" s="5">
        <f t="shared" si="506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507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502"/>
        <v>6</v>
      </c>
      <c r="I3417" s="7">
        <f t="shared" si="503"/>
        <v>0</v>
      </c>
      <c r="J3417" s="11"/>
      <c r="K3417" s="11"/>
      <c r="L3417">
        <f t="shared" si="504"/>
        <v>0</v>
      </c>
      <c r="M3417" s="5">
        <f t="shared" si="505"/>
        <v>0</v>
      </c>
      <c r="N3417" s="5">
        <f t="shared" si="506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507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502"/>
        <v>6</v>
      </c>
      <c r="I3418" s="7">
        <f t="shared" si="503"/>
        <v>0</v>
      </c>
      <c r="J3418" s="11"/>
      <c r="K3418" s="11"/>
      <c r="L3418">
        <f t="shared" si="504"/>
        <v>0</v>
      </c>
      <c r="M3418" s="5">
        <f t="shared" si="505"/>
        <v>0</v>
      </c>
      <c r="N3418" s="5">
        <f t="shared" si="506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507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502"/>
        <v>6</v>
      </c>
      <c r="I3419" s="13">
        <f t="shared" si="503"/>
        <v>75.000000000000057</v>
      </c>
      <c r="J3419" s="11">
        <v>0.57291666666666663</v>
      </c>
      <c r="K3419" s="11">
        <v>0.625</v>
      </c>
      <c r="L3419">
        <f t="shared" si="504"/>
        <v>6</v>
      </c>
      <c r="M3419" s="5">
        <f t="shared" si="505"/>
        <v>45624.572916666664</v>
      </c>
      <c r="N3419" s="5">
        <f t="shared" si="506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507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502"/>
        <v>5</v>
      </c>
      <c r="I3420" s="7">
        <f t="shared" si="503"/>
        <v>295.00000000000006</v>
      </c>
      <c r="J3420" s="11">
        <v>0.79166666666666663</v>
      </c>
      <c r="K3420" s="11">
        <v>0.99652777777777779</v>
      </c>
      <c r="L3420">
        <f t="shared" si="504"/>
        <v>5</v>
      </c>
      <c r="M3420" s="5">
        <f t="shared" si="505"/>
        <v>45624.791666666664</v>
      </c>
      <c r="N3420" s="5">
        <f t="shared" si="506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507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502"/>
        <v>5</v>
      </c>
      <c r="I3421" s="7">
        <f t="shared" si="503"/>
        <v>24.999999999999993</v>
      </c>
      <c r="J3421" s="11">
        <v>0.36458333333333331</v>
      </c>
      <c r="K3421" s="11">
        <v>0.38194444444444442</v>
      </c>
      <c r="L3421">
        <f t="shared" si="504"/>
        <v>5</v>
      </c>
      <c r="M3421" s="5">
        <f t="shared" si="505"/>
        <v>45624.364583333336</v>
      </c>
      <c r="N3421" s="5">
        <f t="shared" si="506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507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502"/>
        <v>5</v>
      </c>
      <c r="I3422" s="7">
        <f t="shared" si="503"/>
        <v>0</v>
      </c>
      <c r="J3422" s="11"/>
      <c r="K3422" s="11"/>
      <c r="L3422">
        <f t="shared" si="504"/>
        <v>0</v>
      </c>
      <c r="M3422" s="5">
        <f t="shared" si="505"/>
        <v>0</v>
      </c>
      <c r="N3422" s="5">
        <f t="shared" si="506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507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502"/>
        <v>5</v>
      </c>
      <c r="I3423" s="7">
        <f t="shared" si="503"/>
        <v>0</v>
      </c>
      <c r="L3423">
        <f t="shared" si="504"/>
        <v>0</v>
      </c>
      <c r="M3423" s="5">
        <f t="shared" si="505"/>
        <v>0</v>
      </c>
      <c r="N3423" s="5">
        <f t="shared" si="506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507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502"/>
        <v>4</v>
      </c>
      <c r="I3424" s="7">
        <f t="shared" si="503"/>
        <v>0</v>
      </c>
      <c r="J3424" s="11"/>
      <c r="K3424" s="11"/>
      <c r="L3424">
        <f t="shared" si="504"/>
        <v>0</v>
      </c>
      <c r="M3424" s="5">
        <f t="shared" si="505"/>
        <v>0</v>
      </c>
      <c r="N3424" s="5">
        <f t="shared" si="506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507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502"/>
        <v>4</v>
      </c>
      <c r="I3425" s="7">
        <f t="shared" si="503"/>
        <v>79.999999999999957</v>
      </c>
      <c r="J3425" s="11">
        <v>0.40277777777777779</v>
      </c>
      <c r="K3425" s="11">
        <v>0.45833333333333331</v>
      </c>
      <c r="L3425">
        <f t="shared" si="504"/>
        <v>4</v>
      </c>
      <c r="M3425" s="5">
        <f t="shared" si="505"/>
        <v>45624.402777777781</v>
      </c>
      <c r="N3425" s="5">
        <f t="shared" si="506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507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502"/>
        <v>4</v>
      </c>
      <c r="I3426" s="7">
        <f t="shared" si="503"/>
        <v>0</v>
      </c>
      <c r="J3426" s="11"/>
      <c r="K3426" s="11"/>
      <c r="L3426">
        <f t="shared" si="504"/>
        <v>0</v>
      </c>
      <c r="M3426" s="5">
        <f t="shared" si="505"/>
        <v>0</v>
      </c>
      <c r="N3426" s="5">
        <f t="shared" si="506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507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502"/>
        <v>4</v>
      </c>
      <c r="I3427" s="7">
        <f t="shared" si="503"/>
        <v>0</v>
      </c>
      <c r="J3427" s="11"/>
      <c r="K3427" s="11"/>
      <c r="L3427">
        <f t="shared" si="504"/>
        <v>0</v>
      </c>
      <c r="M3427" s="5">
        <f t="shared" si="505"/>
        <v>0</v>
      </c>
      <c r="N3427" s="5">
        <f t="shared" si="506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507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502"/>
        <v>4</v>
      </c>
      <c r="I3428" s="7">
        <f t="shared" si="503"/>
        <v>0</v>
      </c>
      <c r="J3428" s="11"/>
      <c r="K3428" s="11"/>
      <c r="L3428">
        <f t="shared" si="504"/>
        <v>0</v>
      </c>
      <c r="M3428" s="5">
        <f t="shared" si="505"/>
        <v>0</v>
      </c>
      <c r="N3428" s="5">
        <f t="shared" si="506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507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502"/>
        <v>4</v>
      </c>
      <c r="I3429" s="7">
        <f t="shared" si="503"/>
        <v>0</v>
      </c>
      <c r="J3429" s="11"/>
      <c r="K3429" s="11"/>
      <c r="L3429">
        <f t="shared" si="504"/>
        <v>0</v>
      </c>
      <c r="M3429" s="5">
        <f t="shared" si="505"/>
        <v>0</v>
      </c>
      <c r="N3429" s="5">
        <f t="shared" si="506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507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502"/>
        <v>3</v>
      </c>
      <c r="I3430" s="7">
        <f t="shared" si="503"/>
        <v>0</v>
      </c>
      <c r="L3430">
        <f t="shared" si="504"/>
        <v>0</v>
      </c>
      <c r="M3430" s="5">
        <f t="shared" si="505"/>
        <v>0</v>
      </c>
      <c r="N3430" s="5">
        <f t="shared" si="506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507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502"/>
        <v>3</v>
      </c>
      <c r="I3431" s="7">
        <f t="shared" si="503"/>
        <v>0</v>
      </c>
      <c r="J3431" s="11"/>
      <c r="K3431" s="11"/>
      <c r="L3431">
        <f t="shared" si="504"/>
        <v>0</v>
      </c>
      <c r="M3431" s="5">
        <f t="shared" si="505"/>
        <v>0</v>
      </c>
      <c r="N3431" s="5">
        <f t="shared" si="506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507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502"/>
        <v>3</v>
      </c>
      <c r="I3432" s="7">
        <f t="shared" si="503"/>
        <v>0</v>
      </c>
      <c r="J3432" s="11"/>
      <c r="K3432" s="11"/>
      <c r="L3432">
        <f t="shared" si="504"/>
        <v>0</v>
      </c>
      <c r="M3432" s="5">
        <f t="shared" si="505"/>
        <v>0</v>
      </c>
      <c r="N3432" s="5">
        <f t="shared" si="506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507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502"/>
        <v>3</v>
      </c>
      <c r="I3433" s="7">
        <f t="shared" si="503"/>
        <v>0</v>
      </c>
      <c r="J3433" s="11"/>
      <c r="K3433" s="11"/>
      <c r="L3433">
        <f t="shared" si="504"/>
        <v>0</v>
      </c>
      <c r="M3433" s="5">
        <f t="shared" si="505"/>
        <v>0</v>
      </c>
      <c r="N3433" s="5">
        <f t="shared" si="506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507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502"/>
        <v>2</v>
      </c>
      <c r="I3434" s="7">
        <f t="shared" si="503"/>
        <v>0</v>
      </c>
      <c r="J3434" s="11"/>
      <c r="K3434" s="11"/>
      <c r="L3434">
        <f t="shared" si="504"/>
        <v>0</v>
      </c>
      <c r="M3434" s="5">
        <f t="shared" si="505"/>
        <v>0</v>
      </c>
      <c r="N3434" s="5">
        <f t="shared" si="506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507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502"/>
        <v>2</v>
      </c>
      <c r="I3435" s="7">
        <f t="shared" si="503"/>
        <v>0</v>
      </c>
      <c r="J3435" s="11"/>
      <c r="K3435" s="11"/>
      <c r="L3435">
        <f t="shared" si="504"/>
        <v>0</v>
      </c>
      <c r="M3435" s="5">
        <f t="shared" si="505"/>
        <v>0</v>
      </c>
      <c r="N3435" s="5">
        <f t="shared" si="506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507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502"/>
        <v>2</v>
      </c>
      <c r="I3436" s="7">
        <f t="shared" si="503"/>
        <v>64.999999999999929</v>
      </c>
      <c r="J3436" s="11">
        <v>0.625</v>
      </c>
      <c r="K3436" s="11">
        <v>0.67013888888888884</v>
      </c>
      <c r="L3436">
        <f t="shared" si="504"/>
        <v>2</v>
      </c>
      <c r="M3436" s="5">
        <f t="shared" si="505"/>
        <v>45624.625</v>
      </c>
      <c r="N3436" s="5">
        <f t="shared" si="506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507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502"/>
        <v>2</v>
      </c>
      <c r="I3437" s="7">
        <f t="shared" si="503"/>
        <v>119.99999999999989</v>
      </c>
      <c r="J3437" s="11">
        <v>0.70833333333333337</v>
      </c>
      <c r="K3437" s="11">
        <v>0.79166666666666663</v>
      </c>
      <c r="L3437">
        <f t="shared" si="504"/>
        <v>2</v>
      </c>
      <c r="M3437" s="5">
        <f t="shared" si="505"/>
        <v>45624.708333333336</v>
      </c>
      <c r="N3437" s="5">
        <f t="shared" si="506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507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502"/>
        <v>2</v>
      </c>
      <c r="I3438" s="7">
        <f t="shared" si="503"/>
        <v>0</v>
      </c>
      <c r="J3438" s="11"/>
      <c r="K3438" s="11"/>
      <c r="L3438">
        <f t="shared" si="504"/>
        <v>0</v>
      </c>
      <c r="M3438" s="5">
        <f t="shared" si="505"/>
        <v>0</v>
      </c>
      <c r="N3438" s="5">
        <f t="shared" si="506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507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502"/>
        <v>2</v>
      </c>
      <c r="I3439" s="7">
        <f t="shared" si="503"/>
        <v>0</v>
      </c>
      <c r="J3439" s="11"/>
      <c r="K3439" s="11"/>
      <c r="L3439">
        <f t="shared" si="504"/>
        <v>0</v>
      </c>
      <c r="M3439" s="5">
        <f t="shared" si="505"/>
        <v>0</v>
      </c>
      <c r="N3439" s="5">
        <f t="shared" si="506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507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502"/>
        <v>2</v>
      </c>
      <c r="I3440" s="7">
        <f t="shared" si="503"/>
        <v>0</v>
      </c>
      <c r="J3440" s="11"/>
      <c r="K3440" s="11"/>
      <c r="L3440">
        <f t="shared" si="504"/>
        <v>0</v>
      </c>
      <c r="M3440" s="5">
        <f t="shared" si="505"/>
        <v>0</v>
      </c>
      <c r="N3440" s="5">
        <f t="shared" si="506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507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502"/>
        <v>2</v>
      </c>
      <c r="I3441" s="7">
        <f t="shared" si="503"/>
        <v>0</v>
      </c>
      <c r="J3441" s="11"/>
      <c r="K3441" s="11"/>
      <c r="L3441">
        <f t="shared" si="504"/>
        <v>0</v>
      </c>
      <c r="M3441" s="5">
        <f t="shared" si="505"/>
        <v>0</v>
      </c>
      <c r="N3441" s="5">
        <f t="shared" si="506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507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502"/>
        <v>2</v>
      </c>
      <c r="I3442" s="7">
        <f t="shared" si="503"/>
        <v>20.000000000000007</v>
      </c>
      <c r="J3442" s="11">
        <v>0.35069444444444442</v>
      </c>
      <c r="K3442" s="11">
        <v>0.36458333333333331</v>
      </c>
      <c r="L3442">
        <f t="shared" si="504"/>
        <v>2</v>
      </c>
      <c r="M3442" s="5">
        <f t="shared" si="505"/>
        <v>45624.350694444445</v>
      </c>
      <c r="N3442" s="5">
        <f t="shared" si="506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507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502"/>
        <v>2</v>
      </c>
      <c r="I3443" s="7">
        <f t="shared" si="503"/>
        <v>34.999999999999872</v>
      </c>
      <c r="J3443" s="11">
        <v>0.54861111111111116</v>
      </c>
      <c r="K3443" s="11">
        <v>0.57291666666666663</v>
      </c>
      <c r="L3443">
        <f t="shared" si="504"/>
        <v>2</v>
      </c>
      <c r="M3443" s="5">
        <f t="shared" si="505"/>
        <v>45624.548611111109</v>
      </c>
      <c r="N3443" s="5">
        <f t="shared" si="506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507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502"/>
        <v>2</v>
      </c>
      <c r="I3444" s="7">
        <f t="shared" si="503"/>
        <v>89.999999999999915</v>
      </c>
      <c r="J3444" s="11">
        <v>0.47916666666666669</v>
      </c>
      <c r="K3444" s="11">
        <v>0.54166666666666663</v>
      </c>
      <c r="L3444">
        <f t="shared" si="504"/>
        <v>2</v>
      </c>
      <c r="M3444" s="5">
        <f t="shared" si="505"/>
        <v>45624.479166666664</v>
      </c>
      <c r="N3444" s="5">
        <f t="shared" si="506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507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502"/>
        <v>0</v>
      </c>
      <c r="I3445" s="7">
        <f t="shared" si="503"/>
        <v>4.9999999999999822</v>
      </c>
      <c r="J3445" s="11">
        <v>0.52777777777777779</v>
      </c>
      <c r="K3445" s="11">
        <v>0.53125</v>
      </c>
      <c r="L3445">
        <f t="shared" si="504"/>
        <v>0</v>
      </c>
      <c r="M3445" s="5">
        <f t="shared" si="505"/>
        <v>45624.527777777781</v>
      </c>
      <c r="N3445" s="5">
        <f t="shared" si="506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507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502"/>
        <v>0</v>
      </c>
      <c r="I3446" s="7">
        <f t="shared" si="503"/>
        <v>0</v>
      </c>
      <c r="J3446" s="11"/>
      <c r="K3446" s="11"/>
      <c r="L3446">
        <f t="shared" si="504"/>
        <v>0</v>
      </c>
      <c r="M3446" s="5">
        <f t="shared" si="505"/>
        <v>0</v>
      </c>
      <c r="N3446" s="5">
        <f t="shared" si="506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507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502"/>
        <v>0</v>
      </c>
      <c r="I3447" s="7">
        <f t="shared" si="503"/>
        <v>9.9999999999999645</v>
      </c>
      <c r="J3447" s="11">
        <v>0.34027777777777779</v>
      </c>
      <c r="K3447" s="11">
        <v>0.34722222222222221</v>
      </c>
      <c r="L3447">
        <f t="shared" si="504"/>
        <v>0</v>
      </c>
      <c r="M3447" s="5">
        <f t="shared" si="505"/>
        <v>45624.340277777781</v>
      </c>
      <c r="N3447" s="5">
        <f t="shared" si="506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507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502"/>
        <v>16</v>
      </c>
      <c r="I3448" s="7">
        <f t="shared" si="503"/>
        <v>0</v>
      </c>
      <c r="J3448" s="11"/>
      <c r="K3448" s="11"/>
      <c r="L3448">
        <f t="shared" si="504"/>
        <v>0</v>
      </c>
      <c r="M3448" s="5">
        <f t="shared" si="505"/>
        <v>0</v>
      </c>
      <c r="N3448" s="5">
        <f t="shared" si="506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507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508">ROUND(E3449*(1/(F3449/60)),0)</f>
        <v>12</v>
      </c>
      <c r="H3449" s="12">
        <f>F3449*(1/(G3449/60))</f>
        <v>100</v>
      </c>
      <c r="I3449" s="7">
        <f t="shared" ref="I3449:I3512" si="509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510">IF(I3449&gt;0, G3449, 0)</f>
        <v>12</v>
      </c>
      <c r="M3449" s="5">
        <f t="shared" ref="M3449:M3512" si="511">IF(I3449=0,0,A3449+J3449)</f>
        <v>45625.572916666664</v>
      </c>
      <c r="N3449" s="5">
        <f t="shared" ref="N3449:N3512" si="512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513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508"/>
        <v>12</v>
      </c>
      <c r="I3450" s="7">
        <f t="shared" si="509"/>
        <v>0</v>
      </c>
      <c r="L3450">
        <f t="shared" si="510"/>
        <v>0</v>
      </c>
      <c r="M3450" s="5">
        <f t="shared" si="511"/>
        <v>0</v>
      </c>
      <c r="N3450" s="5">
        <f t="shared" si="512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513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508"/>
        <v>12</v>
      </c>
      <c r="I3451" s="7">
        <f t="shared" si="509"/>
        <v>0</v>
      </c>
      <c r="J3451" s="11"/>
      <c r="K3451" s="11"/>
      <c r="L3451">
        <f t="shared" si="510"/>
        <v>0</v>
      </c>
      <c r="M3451" s="5">
        <f t="shared" si="511"/>
        <v>0</v>
      </c>
      <c r="N3451" s="5">
        <f t="shared" si="512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513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508"/>
        <v>12</v>
      </c>
      <c r="I3452" s="7">
        <f t="shared" si="509"/>
        <v>0</v>
      </c>
      <c r="J3452" s="11"/>
      <c r="K3452" s="11"/>
      <c r="L3452">
        <f t="shared" si="510"/>
        <v>0</v>
      </c>
      <c r="M3452" s="5">
        <f t="shared" si="511"/>
        <v>0</v>
      </c>
      <c r="N3452" s="5">
        <f t="shared" si="512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513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508"/>
        <v>12</v>
      </c>
      <c r="I3453" s="7">
        <f t="shared" si="509"/>
        <v>0</v>
      </c>
      <c r="J3453" s="11"/>
      <c r="K3453" s="11"/>
      <c r="L3453">
        <f t="shared" si="510"/>
        <v>0</v>
      </c>
      <c r="M3453" s="5">
        <f t="shared" si="511"/>
        <v>0</v>
      </c>
      <c r="N3453" s="5">
        <f t="shared" si="512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513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508"/>
        <v>10</v>
      </c>
      <c r="I3454" s="7">
        <f t="shared" si="509"/>
        <v>0</v>
      </c>
      <c r="J3454" s="11"/>
      <c r="K3454" s="11"/>
      <c r="L3454">
        <f t="shared" si="510"/>
        <v>0</v>
      </c>
      <c r="M3454" s="5">
        <f t="shared" si="511"/>
        <v>0</v>
      </c>
      <c r="N3454" s="5">
        <f t="shared" si="512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513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508"/>
        <v>9</v>
      </c>
      <c r="I3455" s="7">
        <f t="shared" si="509"/>
        <v>0</v>
      </c>
      <c r="J3455" s="11"/>
      <c r="K3455" s="11"/>
      <c r="L3455">
        <f t="shared" si="510"/>
        <v>0</v>
      </c>
      <c r="M3455" s="5">
        <f t="shared" si="511"/>
        <v>0</v>
      </c>
      <c r="N3455" s="5">
        <f t="shared" si="512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513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508"/>
        <v>9</v>
      </c>
      <c r="I3456" s="7">
        <f t="shared" si="509"/>
        <v>0</v>
      </c>
      <c r="J3456" s="11"/>
      <c r="K3456" s="11"/>
      <c r="L3456">
        <f t="shared" si="510"/>
        <v>0</v>
      </c>
      <c r="M3456" s="5">
        <f t="shared" si="511"/>
        <v>0</v>
      </c>
      <c r="N3456" s="5">
        <f t="shared" si="512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513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508"/>
        <v>8</v>
      </c>
      <c r="I3457" s="7">
        <f t="shared" si="509"/>
        <v>0</v>
      </c>
      <c r="J3457" s="11"/>
      <c r="K3457" s="11"/>
      <c r="L3457">
        <f t="shared" si="510"/>
        <v>0</v>
      </c>
      <c r="M3457" s="5">
        <f t="shared" si="511"/>
        <v>0</v>
      </c>
      <c r="N3457" s="5">
        <f t="shared" si="512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513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508"/>
        <v>8</v>
      </c>
      <c r="I3458" s="7">
        <f t="shared" si="509"/>
        <v>0</v>
      </c>
      <c r="J3458" s="11"/>
      <c r="K3458" s="11"/>
      <c r="L3458">
        <f t="shared" si="510"/>
        <v>0</v>
      </c>
      <c r="M3458" s="5">
        <f t="shared" si="511"/>
        <v>0</v>
      </c>
      <c r="N3458" s="5">
        <f t="shared" si="512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513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508"/>
        <v>8</v>
      </c>
      <c r="I3459" s="7">
        <f t="shared" si="509"/>
        <v>0</v>
      </c>
      <c r="J3459" s="11"/>
      <c r="K3459" s="11"/>
      <c r="L3459">
        <f t="shared" si="510"/>
        <v>0</v>
      </c>
      <c r="M3459" s="5">
        <f t="shared" si="511"/>
        <v>0</v>
      </c>
      <c r="N3459" s="5">
        <f t="shared" si="512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513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508"/>
        <v>6</v>
      </c>
      <c r="I3460" s="7">
        <f t="shared" si="509"/>
        <v>0</v>
      </c>
      <c r="J3460" s="11"/>
      <c r="K3460" s="11"/>
      <c r="L3460">
        <f t="shared" si="510"/>
        <v>0</v>
      </c>
      <c r="M3460" s="5">
        <f t="shared" si="511"/>
        <v>0</v>
      </c>
      <c r="N3460" s="5">
        <f t="shared" si="512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513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508"/>
        <v>6</v>
      </c>
      <c r="I3461" s="7">
        <f t="shared" si="509"/>
        <v>0</v>
      </c>
      <c r="J3461" s="11"/>
      <c r="K3461" s="11"/>
      <c r="L3461">
        <f t="shared" si="510"/>
        <v>0</v>
      </c>
      <c r="M3461" s="5">
        <f t="shared" si="511"/>
        <v>0</v>
      </c>
      <c r="N3461" s="5">
        <f t="shared" si="512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513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508"/>
        <v>6</v>
      </c>
      <c r="I3462" s="7">
        <f t="shared" si="509"/>
        <v>0</v>
      </c>
      <c r="J3462" s="11"/>
      <c r="K3462" s="11"/>
      <c r="L3462">
        <f t="shared" si="510"/>
        <v>0</v>
      </c>
      <c r="M3462" s="5">
        <f t="shared" si="511"/>
        <v>0</v>
      </c>
      <c r="N3462" s="5">
        <f t="shared" si="512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513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508"/>
        <v>6</v>
      </c>
      <c r="I3463" s="7">
        <f t="shared" si="509"/>
        <v>0</v>
      </c>
      <c r="J3463" s="11"/>
      <c r="K3463" s="11"/>
      <c r="L3463">
        <f t="shared" si="510"/>
        <v>0</v>
      </c>
      <c r="M3463" s="5">
        <f t="shared" si="511"/>
        <v>0</v>
      </c>
      <c r="N3463" s="5">
        <f t="shared" si="512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513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508"/>
        <v>6</v>
      </c>
      <c r="I3464" s="7">
        <f t="shared" si="509"/>
        <v>0</v>
      </c>
      <c r="J3464" s="11"/>
      <c r="K3464" s="11"/>
      <c r="L3464">
        <f t="shared" si="510"/>
        <v>0</v>
      </c>
      <c r="M3464" s="5">
        <f t="shared" si="511"/>
        <v>0</v>
      </c>
      <c r="N3464" s="5">
        <f t="shared" si="512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513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508"/>
        <v>6</v>
      </c>
      <c r="I3465" s="13">
        <f t="shared" si="509"/>
        <v>0</v>
      </c>
      <c r="J3465" s="11"/>
      <c r="K3465" s="11"/>
      <c r="L3465">
        <f t="shared" si="510"/>
        <v>0</v>
      </c>
      <c r="M3465" s="5">
        <f t="shared" si="511"/>
        <v>0</v>
      </c>
      <c r="N3465" s="5">
        <f t="shared" si="512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513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508"/>
        <v>5</v>
      </c>
      <c r="I3466" s="7">
        <f t="shared" si="509"/>
        <v>99.999999999999972</v>
      </c>
      <c r="J3466" s="11">
        <v>0.375</v>
      </c>
      <c r="K3466" s="11">
        <v>0.44444444444444442</v>
      </c>
      <c r="L3466">
        <f t="shared" si="510"/>
        <v>5</v>
      </c>
      <c r="M3466" s="5">
        <f t="shared" si="511"/>
        <v>45625.375</v>
      </c>
      <c r="N3466" s="5">
        <f t="shared" si="512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513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508"/>
        <v>5</v>
      </c>
      <c r="I3467" s="7">
        <f t="shared" si="509"/>
        <v>0</v>
      </c>
      <c r="J3467" s="11"/>
      <c r="K3467" s="11"/>
      <c r="L3467">
        <f t="shared" si="510"/>
        <v>0</v>
      </c>
      <c r="M3467" s="5">
        <f t="shared" si="511"/>
        <v>0</v>
      </c>
      <c r="N3467" s="5">
        <f t="shared" si="512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513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508"/>
        <v>5</v>
      </c>
      <c r="I3468" s="7">
        <f t="shared" si="509"/>
        <v>0</v>
      </c>
      <c r="L3468">
        <f t="shared" si="510"/>
        <v>0</v>
      </c>
      <c r="M3468" s="5">
        <f t="shared" si="511"/>
        <v>0</v>
      </c>
      <c r="N3468" s="5">
        <f t="shared" si="512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513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508"/>
        <v>4</v>
      </c>
      <c r="I3469" s="7">
        <f t="shared" si="509"/>
        <v>0</v>
      </c>
      <c r="J3469" s="11"/>
      <c r="K3469" s="11"/>
      <c r="L3469">
        <f t="shared" si="510"/>
        <v>0</v>
      </c>
      <c r="M3469" s="5">
        <f t="shared" si="511"/>
        <v>0</v>
      </c>
      <c r="N3469" s="5">
        <f t="shared" si="512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513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508"/>
        <v>4</v>
      </c>
      <c r="I3470" s="7">
        <f t="shared" si="509"/>
        <v>0</v>
      </c>
      <c r="J3470" s="11"/>
      <c r="K3470" s="11"/>
      <c r="L3470">
        <f t="shared" si="510"/>
        <v>0</v>
      </c>
      <c r="M3470" s="5">
        <f t="shared" si="511"/>
        <v>0</v>
      </c>
      <c r="N3470" s="5">
        <f t="shared" si="512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513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508"/>
        <v>4</v>
      </c>
      <c r="I3471" s="7">
        <f t="shared" si="509"/>
        <v>0</v>
      </c>
      <c r="J3471" s="11"/>
      <c r="K3471" s="11"/>
      <c r="L3471">
        <f t="shared" si="510"/>
        <v>0</v>
      </c>
      <c r="M3471" s="5">
        <f t="shared" si="511"/>
        <v>0</v>
      </c>
      <c r="N3471" s="5">
        <f t="shared" si="512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513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508"/>
        <v>4</v>
      </c>
      <c r="I3472" s="7">
        <f t="shared" si="509"/>
        <v>0</v>
      </c>
      <c r="J3472" s="11"/>
      <c r="K3472" s="11"/>
      <c r="L3472">
        <f t="shared" si="510"/>
        <v>0</v>
      </c>
      <c r="M3472" s="5">
        <f t="shared" si="511"/>
        <v>0</v>
      </c>
      <c r="N3472" s="5">
        <f t="shared" si="512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513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508"/>
        <v>4</v>
      </c>
      <c r="I3473" s="7">
        <f t="shared" si="509"/>
        <v>0</v>
      </c>
      <c r="J3473" s="11"/>
      <c r="K3473" s="11"/>
      <c r="L3473">
        <f t="shared" si="510"/>
        <v>0</v>
      </c>
      <c r="M3473" s="5">
        <f t="shared" si="511"/>
        <v>0</v>
      </c>
      <c r="N3473" s="5">
        <f t="shared" si="512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513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508"/>
        <v>4</v>
      </c>
      <c r="I3474" s="7">
        <f t="shared" si="509"/>
        <v>0</v>
      </c>
      <c r="J3474" s="11"/>
      <c r="K3474" s="11"/>
      <c r="L3474">
        <f t="shared" si="510"/>
        <v>0</v>
      </c>
      <c r="M3474" s="5">
        <f t="shared" si="511"/>
        <v>0</v>
      </c>
      <c r="N3474" s="5">
        <f t="shared" si="512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513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508"/>
        <v>3</v>
      </c>
      <c r="I3475" s="7">
        <f t="shared" si="509"/>
        <v>0</v>
      </c>
      <c r="L3475">
        <f t="shared" si="510"/>
        <v>0</v>
      </c>
      <c r="M3475" s="5">
        <f t="shared" si="511"/>
        <v>0</v>
      </c>
      <c r="N3475" s="5">
        <f t="shared" si="512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513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508"/>
        <v>3</v>
      </c>
      <c r="I3476" s="7">
        <f t="shared" si="509"/>
        <v>0</v>
      </c>
      <c r="J3476" s="11"/>
      <c r="K3476" s="11"/>
      <c r="L3476">
        <f t="shared" si="510"/>
        <v>0</v>
      </c>
      <c r="M3476" s="5">
        <f t="shared" si="511"/>
        <v>0</v>
      </c>
      <c r="N3476" s="5">
        <f t="shared" si="512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513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508"/>
        <v>3</v>
      </c>
      <c r="I3477" s="7">
        <f t="shared" si="509"/>
        <v>0</v>
      </c>
      <c r="J3477" s="11"/>
      <c r="K3477" s="11"/>
      <c r="L3477">
        <f t="shared" si="510"/>
        <v>0</v>
      </c>
      <c r="M3477" s="5">
        <f t="shared" si="511"/>
        <v>0</v>
      </c>
      <c r="N3477" s="5">
        <f t="shared" si="512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513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508"/>
        <v>2</v>
      </c>
      <c r="I3478" s="7">
        <f t="shared" si="509"/>
        <v>0</v>
      </c>
      <c r="J3478" s="11"/>
      <c r="K3478" s="11"/>
      <c r="L3478">
        <f t="shared" si="510"/>
        <v>0</v>
      </c>
      <c r="M3478" s="5">
        <f t="shared" si="511"/>
        <v>0</v>
      </c>
      <c r="N3478" s="5">
        <f t="shared" si="512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513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508"/>
        <v>2</v>
      </c>
      <c r="I3479" s="7">
        <f t="shared" si="509"/>
        <v>0</v>
      </c>
      <c r="J3479" s="11"/>
      <c r="K3479" s="11"/>
      <c r="L3479">
        <f t="shared" si="510"/>
        <v>0</v>
      </c>
      <c r="M3479" s="5">
        <f t="shared" si="511"/>
        <v>0</v>
      </c>
      <c r="N3479" s="5">
        <f t="shared" si="512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513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508"/>
        <v>2</v>
      </c>
      <c r="I3480" s="7">
        <f t="shared" si="509"/>
        <v>120.00000000000006</v>
      </c>
      <c r="J3480" s="11">
        <v>0.54166666666666663</v>
      </c>
      <c r="K3480" s="11">
        <v>0.625</v>
      </c>
      <c r="L3480">
        <f t="shared" si="510"/>
        <v>2</v>
      </c>
      <c r="M3480" s="5">
        <f t="shared" si="511"/>
        <v>45625.541666666664</v>
      </c>
      <c r="N3480" s="5">
        <f t="shared" si="512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513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508"/>
        <v>2</v>
      </c>
      <c r="I3481" s="7">
        <f t="shared" si="509"/>
        <v>0</v>
      </c>
      <c r="J3481" s="11"/>
      <c r="K3481" s="11"/>
      <c r="L3481">
        <f t="shared" si="510"/>
        <v>0</v>
      </c>
      <c r="M3481" s="5">
        <f t="shared" si="511"/>
        <v>0</v>
      </c>
      <c r="N3481" s="5">
        <f t="shared" si="512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513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508"/>
        <v>2</v>
      </c>
      <c r="I3482" s="7">
        <f t="shared" si="509"/>
        <v>0</v>
      </c>
      <c r="J3482" s="11"/>
      <c r="K3482" s="11"/>
      <c r="L3482">
        <f t="shared" si="510"/>
        <v>0</v>
      </c>
      <c r="M3482" s="5">
        <f t="shared" si="511"/>
        <v>0</v>
      </c>
      <c r="N3482" s="5">
        <f t="shared" si="512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513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508"/>
        <v>2</v>
      </c>
      <c r="I3483" s="7">
        <f t="shared" si="509"/>
        <v>0</v>
      </c>
      <c r="J3483" s="11"/>
      <c r="K3483" s="11"/>
      <c r="L3483">
        <f t="shared" si="510"/>
        <v>0</v>
      </c>
      <c r="M3483" s="5">
        <f t="shared" si="511"/>
        <v>0</v>
      </c>
      <c r="N3483" s="5">
        <f t="shared" si="512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513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508"/>
        <v>2</v>
      </c>
      <c r="I3484" s="7">
        <f t="shared" si="509"/>
        <v>0</v>
      </c>
      <c r="J3484" s="11"/>
      <c r="K3484" s="11"/>
      <c r="L3484">
        <f t="shared" si="510"/>
        <v>0</v>
      </c>
      <c r="M3484" s="5">
        <f t="shared" si="511"/>
        <v>0</v>
      </c>
      <c r="N3484" s="5">
        <f t="shared" si="512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513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508"/>
        <v>2</v>
      </c>
      <c r="I3485" s="7">
        <f t="shared" si="509"/>
        <v>40.000000000000014</v>
      </c>
      <c r="J3485" s="11">
        <v>0.45833333333333331</v>
      </c>
      <c r="K3485" s="11">
        <v>0.4861111111111111</v>
      </c>
      <c r="L3485">
        <f t="shared" si="510"/>
        <v>2</v>
      </c>
      <c r="M3485" s="5">
        <f t="shared" si="511"/>
        <v>45625.458333333336</v>
      </c>
      <c r="N3485" s="5">
        <f t="shared" si="512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513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508"/>
        <v>2</v>
      </c>
      <c r="I3486" s="7">
        <f t="shared" si="509"/>
        <v>20.000000000000007</v>
      </c>
      <c r="J3486" s="11">
        <v>0.4861111111111111</v>
      </c>
      <c r="K3486" s="11">
        <v>0.5</v>
      </c>
      <c r="L3486">
        <f t="shared" si="510"/>
        <v>2</v>
      </c>
      <c r="M3486" s="5">
        <f t="shared" si="511"/>
        <v>45625.486111111109</v>
      </c>
      <c r="N3486" s="5">
        <f t="shared" si="512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513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508"/>
        <v>0</v>
      </c>
      <c r="I3487" s="7">
        <f t="shared" si="509"/>
        <v>9.9999999999999645</v>
      </c>
      <c r="J3487" s="11">
        <v>0.50694444444444442</v>
      </c>
      <c r="K3487" s="11">
        <v>0.51388888888888884</v>
      </c>
      <c r="L3487">
        <f t="shared" si="510"/>
        <v>0</v>
      </c>
      <c r="M3487" s="5">
        <f t="shared" si="511"/>
        <v>45625.506944444445</v>
      </c>
      <c r="N3487" s="5">
        <f t="shared" si="512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513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508"/>
        <v>0</v>
      </c>
      <c r="I3488" s="7">
        <f t="shared" si="509"/>
        <v>4.9999999999999822</v>
      </c>
      <c r="J3488" s="11">
        <v>0.61805555555555558</v>
      </c>
      <c r="K3488" s="11">
        <v>0.62152777777777779</v>
      </c>
      <c r="L3488">
        <f t="shared" si="510"/>
        <v>0</v>
      </c>
      <c r="M3488" s="5">
        <f t="shared" si="511"/>
        <v>45625.618055555555</v>
      </c>
      <c r="N3488" s="5">
        <f t="shared" si="512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513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508"/>
        <v>0</v>
      </c>
      <c r="I3489" s="7">
        <f t="shared" si="509"/>
        <v>0</v>
      </c>
      <c r="J3489" s="11"/>
      <c r="K3489" s="11"/>
      <c r="L3489">
        <f t="shared" si="510"/>
        <v>0</v>
      </c>
      <c r="M3489" s="5">
        <f t="shared" si="511"/>
        <v>0</v>
      </c>
      <c r="N3489" s="5">
        <f t="shared" si="512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513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508"/>
        <v>0</v>
      </c>
      <c r="I3490" s="7">
        <f t="shared" si="509"/>
        <v>24.999999999999993</v>
      </c>
      <c r="J3490" s="11">
        <v>0.3888888888888889</v>
      </c>
      <c r="K3490" s="11">
        <v>0.40625</v>
      </c>
      <c r="L3490">
        <f t="shared" si="510"/>
        <v>0</v>
      </c>
      <c r="M3490" s="5">
        <f t="shared" si="511"/>
        <v>45625.388888888891</v>
      </c>
      <c r="N3490" s="5">
        <f t="shared" si="512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513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508"/>
        <v>16</v>
      </c>
      <c r="I3491" s="7">
        <f t="shared" si="509"/>
        <v>0</v>
      </c>
      <c r="J3491" s="11"/>
      <c r="K3491" s="11"/>
      <c r="L3491">
        <f t="shared" si="510"/>
        <v>0</v>
      </c>
      <c r="M3491" s="5">
        <f t="shared" si="511"/>
        <v>0</v>
      </c>
      <c r="N3491" s="5">
        <f t="shared" si="512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513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508"/>
        <v>12</v>
      </c>
      <c r="H3492" s="12">
        <f>F3492*(1/(G3492/60))</f>
        <v>100</v>
      </c>
      <c r="I3492" s="7">
        <f t="shared" si="509"/>
        <v>15.000000000000027</v>
      </c>
      <c r="J3492" s="11">
        <v>0.4548611111111111</v>
      </c>
      <c r="K3492" s="11">
        <v>0.46527777777777779</v>
      </c>
      <c r="L3492">
        <f t="shared" si="510"/>
        <v>12</v>
      </c>
      <c r="M3492" s="5">
        <f t="shared" si="511"/>
        <v>45626.454861111109</v>
      </c>
      <c r="N3492" s="5">
        <f t="shared" si="512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513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508"/>
        <v>12</v>
      </c>
      <c r="I3493" s="7">
        <f t="shared" si="509"/>
        <v>0</v>
      </c>
      <c r="L3493">
        <f t="shared" si="510"/>
        <v>0</v>
      </c>
      <c r="M3493" s="5">
        <f t="shared" si="511"/>
        <v>0</v>
      </c>
      <c r="N3493" s="5">
        <f t="shared" si="512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513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508"/>
        <v>12</v>
      </c>
      <c r="I3494" s="7">
        <f t="shared" si="509"/>
        <v>0</v>
      </c>
      <c r="J3494" s="11"/>
      <c r="K3494" s="11"/>
      <c r="L3494">
        <f t="shared" si="510"/>
        <v>0</v>
      </c>
      <c r="M3494" s="5">
        <f t="shared" si="511"/>
        <v>0</v>
      </c>
      <c r="N3494" s="5">
        <f t="shared" si="512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513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508"/>
        <v>12</v>
      </c>
      <c r="I3495" s="7">
        <f t="shared" si="509"/>
        <v>0</v>
      </c>
      <c r="J3495" s="11"/>
      <c r="K3495" s="11"/>
      <c r="L3495">
        <f t="shared" si="510"/>
        <v>0</v>
      </c>
      <c r="M3495" s="5">
        <f t="shared" si="511"/>
        <v>0</v>
      </c>
      <c r="N3495" s="5">
        <f t="shared" si="512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513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508"/>
        <v>12</v>
      </c>
      <c r="I3496" s="7">
        <f t="shared" si="509"/>
        <v>0</v>
      </c>
      <c r="J3496" s="11"/>
      <c r="K3496" s="11"/>
      <c r="L3496">
        <f t="shared" si="510"/>
        <v>0</v>
      </c>
      <c r="M3496" s="5">
        <f t="shared" si="511"/>
        <v>0</v>
      </c>
      <c r="N3496" s="5">
        <f t="shared" si="512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513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508"/>
        <v>10</v>
      </c>
      <c r="I3497" s="7">
        <f t="shared" si="509"/>
        <v>0</v>
      </c>
      <c r="J3497" s="11"/>
      <c r="K3497" s="11"/>
      <c r="L3497">
        <f t="shared" si="510"/>
        <v>0</v>
      </c>
      <c r="M3497" s="5">
        <f t="shared" si="511"/>
        <v>0</v>
      </c>
      <c r="N3497" s="5">
        <f t="shared" si="512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513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508"/>
        <v>9</v>
      </c>
      <c r="I3498" s="7">
        <f t="shared" si="509"/>
        <v>0</v>
      </c>
      <c r="J3498" s="11"/>
      <c r="K3498" s="11"/>
      <c r="L3498">
        <f t="shared" si="510"/>
        <v>0</v>
      </c>
      <c r="M3498" s="5">
        <f t="shared" si="511"/>
        <v>0</v>
      </c>
      <c r="N3498" s="5">
        <f t="shared" si="512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513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508"/>
        <v>9</v>
      </c>
      <c r="I3499" s="7">
        <f t="shared" si="509"/>
        <v>0</v>
      </c>
      <c r="J3499" s="11"/>
      <c r="K3499" s="11"/>
      <c r="L3499">
        <f t="shared" si="510"/>
        <v>0</v>
      </c>
      <c r="M3499" s="5">
        <f t="shared" si="511"/>
        <v>0</v>
      </c>
      <c r="N3499" s="5">
        <f t="shared" si="512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513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508"/>
        <v>8</v>
      </c>
      <c r="I3500" s="7">
        <f t="shared" si="509"/>
        <v>0</v>
      </c>
      <c r="J3500" s="11"/>
      <c r="K3500" s="11"/>
      <c r="L3500">
        <f t="shared" si="510"/>
        <v>0</v>
      </c>
      <c r="M3500" s="5">
        <f t="shared" si="511"/>
        <v>0</v>
      </c>
      <c r="N3500" s="5">
        <f t="shared" si="512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513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508"/>
        <v>8</v>
      </c>
      <c r="I3501" s="7">
        <f t="shared" si="509"/>
        <v>40.000000000000014</v>
      </c>
      <c r="J3501" s="11">
        <v>0.50694444444444442</v>
      </c>
      <c r="K3501" s="11">
        <v>0.53472222222222221</v>
      </c>
      <c r="L3501">
        <f t="shared" si="510"/>
        <v>8</v>
      </c>
      <c r="M3501" s="5">
        <f t="shared" si="511"/>
        <v>45626.506944444445</v>
      </c>
      <c r="N3501" s="5">
        <f t="shared" si="512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513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508"/>
        <v>8</v>
      </c>
      <c r="I3502" s="7">
        <f t="shared" si="509"/>
        <v>9.9999999999999645</v>
      </c>
      <c r="J3502" s="11">
        <v>0.39930555555555558</v>
      </c>
      <c r="K3502" s="11">
        <v>0.40625</v>
      </c>
      <c r="L3502">
        <f t="shared" si="510"/>
        <v>8</v>
      </c>
      <c r="M3502" s="5">
        <f t="shared" si="511"/>
        <v>45626.399305555555</v>
      </c>
      <c r="N3502" s="5">
        <f t="shared" si="512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513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508"/>
        <v>8</v>
      </c>
      <c r="I3503" s="7">
        <f t="shared" si="509"/>
        <v>45</v>
      </c>
      <c r="J3503" s="11">
        <v>0.67361111111111116</v>
      </c>
      <c r="K3503" s="11">
        <v>0.70486111111111116</v>
      </c>
      <c r="L3503">
        <f t="shared" si="510"/>
        <v>8</v>
      </c>
      <c r="M3503" s="5">
        <f t="shared" si="511"/>
        <v>45626.673611111109</v>
      </c>
      <c r="N3503" s="5">
        <f t="shared" si="512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513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508"/>
        <v>6</v>
      </c>
      <c r="I3504" s="7">
        <f t="shared" si="509"/>
        <v>0</v>
      </c>
      <c r="J3504" s="11"/>
      <c r="K3504" s="11"/>
      <c r="L3504">
        <f t="shared" si="510"/>
        <v>0</v>
      </c>
      <c r="M3504" s="5">
        <f t="shared" si="511"/>
        <v>0</v>
      </c>
      <c r="N3504" s="5">
        <f t="shared" si="512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513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508"/>
        <v>6</v>
      </c>
      <c r="I3505" s="7">
        <f t="shared" si="509"/>
        <v>0</v>
      </c>
      <c r="J3505" s="11"/>
      <c r="K3505" s="11"/>
      <c r="L3505">
        <f t="shared" si="510"/>
        <v>0</v>
      </c>
      <c r="M3505" s="5">
        <f t="shared" si="511"/>
        <v>0</v>
      </c>
      <c r="N3505" s="5">
        <f t="shared" si="512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513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508"/>
        <v>6</v>
      </c>
      <c r="I3506" s="7">
        <f t="shared" si="509"/>
        <v>0</v>
      </c>
      <c r="J3506" s="11"/>
      <c r="K3506" s="11"/>
      <c r="L3506">
        <f t="shared" si="510"/>
        <v>0</v>
      </c>
      <c r="M3506" s="5">
        <f t="shared" si="511"/>
        <v>0</v>
      </c>
      <c r="N3506" s="5">
        <f t="shared" si="512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513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508"/>
        <v>6</v>
      </c>
      <c r="I3507" s="7">
        <f t="shared" si="509"/>
        <v>84.999999999999858</v>
      </c>
      <c r="J3507" s="11">
        <v>0.70486111111111116</v>
      </c>
      <c r="K3507" s="11">
        <v>0.76388888888888884</v>
      </c>
      <c r="L3507">
        <f t="shared" si="510"/>
        <v>6</v>
      </c>
      <c r="M3507" s="5">
        <f t="shared" si="511"/>
        <v>45626.704861111109</v>
      </c>
      <c r="N3507" s="5">
        <f t="shared" si="512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513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508"/>
        <v>6</v>
      </c>
      <c r="I3508" s="7">
        <f t="shared" si="509"/>
        <v>0</v>
      </c>
      <c r="J3508" s="11"/>
      <c r="K3508" s="11"/>
      <c r="L3508">
        <f t="shared" si="510"/>
        <v>0</v>
      </c>
      <c r="M3508" s="5">
        <f t="shared" si="511"/>
        <v>0</v>
      </c>
      <c r="N3508" s="5">
        <f t="shared" si="512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513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508"/>
        <v>6</v>
      </c>
      <c r="I3509" s="13">
        <f t="shared" si="509"/>
        <v>30.000000000000053</v>
      </c>
      <c r="J3509" s="11">
        <v>0.47222222222222221</v>
      </c>
      <c r="K3509" s="11">
        <v>0.49305555555555558</v>
      </c>
      <c r="L3509">
        <f t="shared" si="510"/>
        <v>6</v>
      </c>
      <c r="M3509" s="5">
        <f t="shared" si="511"/>
        <v>45626.472222222219</v>
      </c>
      <c r="N3509" s="5">
        <f t="shared" si="512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513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508"/>
        <v>6</v>
      </c>
      <c r="I3510" s="13">
        <f t="shared" si="509"/>
        <v>170.00000000000003</v>
      </c>
      <c r="J3510" s="11">
        <v>0.53472222222222221</v>
      </c>
      <c r="K3510" s="11">
        <v>0.65277777777777779</v>
      </c>
      <c r="L3510">
        <f t="shared" si="510"/>
        <v>6</v>
      </c>
      <c r="M3510" s="5">
        <f t="shared" si="511"/>
        <v>45626.534722222219</v>
      </c>
      <c r="N3510" s="5">
        <f t="shared" si="512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513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508"/>
        <v>5</v>
      </c>
      <c r="I3511" s="7">
        <f t="shared" si="509"/>
        <v>15.000000000000107</v>
      </c>
      <c r="J3511" s="11">
        <v>0.78819444444444442</v>
      </c>
      <c r="K3511" s="11">
        <v>0.79861111111111116</v>
      </c>
      <c r="L3511">
        <f t="shared" si="510"/>
        <v>5</v>
      </c>
      <c r="M3511" s="5">
        <f t="shared" si="511"/>
        <v>45626.788194444445</v>
      </c>
      <c r="N3511" s="5">
        <f t="shared" si="512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513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508"/>
        <v>5</v>
      </c>
      <c r="I3512" s="7">
        <f t="shared" si="509"/>
        <v>0</v>
      </c>
      <c r="J3512" s="11"/>
      <c r="K3512" s="11"/>
      <c r="L3512">
        <f t="shared" si="510"/>
        <v>0</v>
      </c>
      <c r="M3512" s="5">
        <f t="shared" si="511"/>
        <v>0</v>
      </c>
      <c r="N3512" s="5">
        <f t="shared" si="512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513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514">ROUND(E3513*(1/(F3513/60)),0)</f>
        <v>5</v>
      </c>
      <c r="I3513" s="7">
        <f t="shared" ref="I3513:I3575" si="515">IF(J3513=0, 0, (K3513-J3513)*1440)</f>
        <v>0</v>
      </c>
      <c r="L3513">
        <f t="shared" ref="L3513:L3576" si="516">IF(I3513&gt;0, G3513, 0)</f>
        <v>0</v>
      </c>
      <c r="M3513" s="5">
        <f t="shared" ref="M3513:M3576" si="517">IF(I3513=0,0,A3513+J3513)</f>
        <v>0</v>
      </c>
      <c r="N3513" s="5">
        <f t="shared" ref="N3513:N3576" si="518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519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514"/>
        <v>4</v>
      </c>
      <c r="I3514" s="7">
        <f t="shared" si="515"/>
        <v>0</v>
      </c>
      <c r="J3514" s="11"/>
      <c r="K3514" s="11"/>
      <c r="L3514">
        <f t="shared" si="516"/>
        <v>0</v>
      </c>
      <c r="M3514" s="5">
        <f t="shared" si="517"/>
        <v>0</v>
      </c>
      <c r="N3514" s="5">
        <f t="shared" si="518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519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514"/>
        <v>4</v>
      </c>
      <c r="I3515" s="7">
        <f t="shared" si="515"/>
        <v>65.000000000000014</v>
      </c>
      <c r="J3515" s="11">
        <v>0.40625</v>
      </c>
      <c r="K3515" s="11">
        <v>0.4513888888888889</v>
      </c>
      <c r="L3515">
        <f t="shared" si="516"/>
        <v>4</v>
      </c>
      <c r="M3515" s="5">
        <f t="shared" si="517"/>
        <v>45626.40625</v>
      </c>
      <c r="N3515" s="5">
        <f t="shared" si="518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519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514"/>
        <v>4</v>
      </c>
      <c r="I3516" s="7">
        <f t="shared" si="515"/>
        <v>0</v>
      </c>
      <c r="J3516" s="11"/>
      <c r="K3516" s="11"/>
      <c r="L3516">
        <f t="shared" si="516"/>
        <v>0</v>
      </c>
      <c r="M3516" s="5">
        <f t="shared" si="517"/>
        <v>0</v>
      </c>
      <c r="N3516" s="5">
        <f t="shared" si="518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519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514"/>
        <v>4</v>
      </c>
      <c r="I3517" s="7">
        <f t="shared" si="515"/>
        <v>0</v>
      </c>
      <c r="J3517" s="11"/>
      <c r="K3517" s="11"/>
      <c r="L3517">
        <f t="shared" si="516"/>
        <v>0</v>
      </c>
      <c r="M3517" s="5">
        <f t="shared" si="517"/>
        <v>0</v>
      </c>
      <c r="N3517" s="5">
        <f t="shared" si="518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519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514"/>
        <v>4</v>
      </c>
      <c r="I3518" s="7">
        <f t="shared" si="515"/>
        <v>0</v>
      </c>
      <c r="J3518" s="11"/>
      <c r="K3518" s="11"/>
      <c r="L3518">
        <f t="shared" si="516"/>
        <v>0</v>
      </c>
      <c r="M3518" s="5">
        <f t="shared" si="517"/>
        <v>0</v>
      </c>
      <c r="N3518" s="5">
        <f t="shared" si="518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519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514"/>
        <v>4</v>
      </c>
      <c r="I3519" s="7">
        <f t="shared" si="515"/>
        <v>0</v>
      </c>
      <c r="J3519" s="11"/>
      <c r="K3519" s="11"/>
      <c r="L3519">
        <f t="shared" si="516"/>
        <v>0</v>
      </c>
      <c r="M3519" s="5">
        <f t="shared" si="517"/>
        <v>0</v>
      </c>
      <c r="N3519" s="5">
        <f t="shared" si="518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519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514"/>
        <v>3</v>
      </c>
      <c r="I3520" s="7">
        <f t="shared" si="515"/>
        <v>0</v>
      </c>
      <c r="L3520">
        <f t="shared" si="516"/>
        <v>0</v>
      </c>
      <c r="M3520" s="5">
        <f t="shared" si="517"/>
        <v>0</v>
      </c>
      <c r="N3520" s="5">
        <f t="shared" si="518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519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514"/>
        <v>3</v>
      </c>
      <c r="I3521" s="7">
        <f t="shared" si="515"/>
        <v>0</v>
      </c>
      <c r="J3521" s="11"/>
      <c r="K3521" s="11"/>
      <c r="L3521">
        <f t="shared" si="516"/>
        <v>0</v>
      </c>
      <c r="M3521" s="5">
        <f t="shared" si="517"/>
        <v>0</v>
      </c>
      <c r="N3521" s="5">
        <f t="shared" si="518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519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514"/>
        <v>3</v>
      </c>
      <c r="I3522" s="7">
        <f t="shared" si="515"/>
        <v>0</v>
      </c>
      <c r="J3522" s="11"/>
      <c r="K3522" s="11"/>
      <c r="L3522">
        <f t="shared" si="516"/>
        <v>0</v>
      </c>
      <c r="M3522" s="5">
        <f t="shared" si="517"/>
        <v>0</v>
      </c>
      <c r="N3522" s="5">
        <f t="shared" si="518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519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514"/>
        <v>2</v>
      </c>
      <c r="I3523" s="7">
        <f t="shared" si="515"/>
        <v>0</v>
      </c>
      <c r="J3523" s="11"/>
      <c r="K3523" s="11"/>
      <c r="L3523">
        <f t="shared" si="516"/>
        <v>0</v>
      </c>
      <c r="M3523" s="5">
        <f t="shared" si="517"/>
        <v>0</v>
      </c>
      <c r="N3523" s="5">
        <f t="shared" si="518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519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514"/>
        <v>2</v>
      </c>
      <c r="I3524" s="7">
        <f t="shared" si="515"/>
        <v>0</v>
      </c>
      <c r="J3524" s="11"/>
      <c r="K3524" s="11"/>
      <c r="L3524">
        <f t="shared" si="516"/>
        <v>0</v>
      </c>
      <c r="M3524" s="5">
        <f t="shared" si="517"/>
        <v>0</v>
      </c>
      <c r="N3524" s="5">
        <f t="shared" si="518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519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514"/>
        <v>2</v>
      </c>
      <c r="I3525" s="7">
        <f t="shared" si="515"/>
        <v>0</v>
      </c>
      <c r="J3525" s="11"/>
      <c r="K3525" s="11"/>
      <c r="L3525">
        <f t="shared" si="516"/>
        <v>0</v>
      </c>
      <c r="M3525" s="5">
        <f t="shared" si="517"/>
        <v>0</v>
      </c>
      <c r="N3525" s="5">
        <f t="shared" si="518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519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514"/>
        <v>2</v>
      </c>
      <c r="I3526" s="7">
        <f t="shared" si="515"/>
        <v>0</v>
      </c>
      <c r="J3526" s="11"/>
      <c r="K3526" s="11"/>
      <c r="L3526">
        <f t="shared" si="516"/>
        <v>0</v>
      </c>
      <c r="M3526" s="5">
        <f t="shared" si="517"/>
        <v>0</v>
      </c>
      <c r="N3526" s="5">
        <f t="shared" si="518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519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514"/>
        <v>2</v>
      </c>
      <c r="I3527" s="7">
        <f t="shared" si="515"/>
        <v>0</v>
      </c>
      <c r="J3527" s="11"/>
      <c r="K3527" s="11"/>
      <c r="L3527">
        <f t="shared" si="516"/>
        <v>0</v>
      </c>
      <c r="M3527" s="5">
        <f t="shared" si="517"/>
        <v>0</v>
      </c>
      <c r="N3527" s="5">
        <f t="shared" si="518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519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514"/>
        <v>2</v>
      </c>
      <c r="I3528" s="7">
        <f t="shared" si="515"/>
        <v>0</v>
      </c>
      <c r="J3528" s="11"/>
      <c r="K3528" s="11"/>
      <c r="L3528">
        <f t="shared" si="516"/>
        <v>0</v>
      </c>
      <c r="M3528" s="5">
        <f t="shared" si="517"/>
        <v>0</v>
      </c>
      <c r="N3528" s="5">
        <f t="shared" si="518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519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514"/>
        <v>2</v>
      </c>
      <c r="I3529" s="7">
        <f t="shared" si="515"/>
        <v>0</v>
      </c>
      <c r="J3529" s="11"/>
      <c r="K3529" s="11"/>
      <c r="L3529">
        <f t="shared" si="516"/>
        <v>0</v>
      </c>
      <c r="M3529" s="5">
        <f t="shared" si="517"/>
        <v>0</v>
      </c>
      <c r="N3529" s="5">
        <f t="shared" si="518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519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514"/>
        <v>2</v>
      </c>
      <c r="I3530" s="7">
        <f t="shared" si="515"/>
        <v>40.000000000000014</v>
      </c>
      <c r="J3530" s="11">
        <v>0.3888888888888889</v>
      </c>
      <c r="K3530" s="11">
        <v>0.41666666666666669</v>
      </c>
      <c r="L3530">
        <f t="shared" si="516"/>
        <v>2</v>
      </c>
      <c r="M3530" s="5">
        <f t="shared" si="517"/>
        <v>45626.388888888891</v>
      </c>
      <c r="N3530" s="5">
        <f t="shared" si="518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519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514"/>
        <v>2</v>
      </c>
      <c r="I3531" s="7">
        <f t="shared" si="515"/>
        <v>15.000000000000027</v>
      </c>
      <c r="J3531" s="11">
        <v>0.4513888888888889</v>
      </c>
      <c r="K3531" s="11">
        <v>0.46180555555555558</v>
      </c>
      <c r="L3531">
        <f t="shared" si="516"/>
        <v>2</v>
      </c>
      <c r="M3531" s="5">
        <f t="shared" si="517"/>
        <v>45626.451388888891</v>
      </c>
      <c r="N3531" s="5">
        <f t="shared" si="518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519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514"/>
        <v>0</v>
      </c>
      <c r="I3532" s="7">
        <f t="shared" si="515"/>
        <v>15.000000000000107</v>
      </c>
      <c r="J3532" s="11">
        <v>0.66319444444444442</v>
      </c>
      <c r="K3532" s="11">
        <v>0.67361111111111116</v>
      </c>
      <c r="L3532">
        <f t="shared" si="516"/>
        <v>0</v>
      </c>
      <c r="M3532" s="5">
        <f t="shared" si="517"/>
        <v>45626.663194444445</v>
      </c>
      <c r="N3532" s="5">
        <f t="shared" si="518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519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514"/>
        <v>0</v>
      </c>
      <c r="I3533" s="7">
        <f t="shared" si="515"/>
        <v>20.000000000000089</v>
      </c>
      <c r="J3533" s="11">
        <v>0.85416666666666663</v>
      </c>
      <c r="K3533" s="11">
        <v>0.86805555555555558</v>
      </c>
      <c r="L3533">
        <f t="shared" si="516"/>
        <v>0</v>
      </c>
      <c r="M3533" s="5">
        <f t="shared" si="517"/>
        <v>45626.854166666664</v>
      </c>
      <c r="N3533" s="5">
        <f t="shared" si="518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519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514"/>
        <v>0</v>
      </c>
      <c r="I3534" s="7">
        <f t="shared" si="515"/>
        <v>20.000000000000007</v>
      </c>
      <c r="J3534" s="11">
        <v>0.3263888888888889</v>
      </c>
      <c r="K3534" s="11">
        <v>0.34027777777777779</v>
      </c>
      <c r="L3534">
        <f t="shared" si="516"/>
        <v>0</v>
      </c>
      <c r="M3534" s="5">
        <f t="shared" si="517"/>
        <v>45626.326388888891</v>
      </c>
      <c r="N3534" s="5">
        <f t="shared" si="518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519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514"/>
        <v>6</v>
      </c>
      <c r="I3535" s="7">
        <f t="shared" si="515"/>
        <v>30.000000000000053</v>
      </c>
      <c r="J3535" s="11">
        <v>0.85416666666666663</v>
      </c>
      <c r="K3535" s="11">
        <v>0.875</v>
      </c>
      <c r="L3535">
        <f t="shared" si="516"/>
        <v>6</v>
      </c>
      <c r="M3535" s="5">
        <f t="shared" si="517"/>
        <v>45626.854166666664</v>
      </c>
      <c r="N3535" s="5">
        <f t="shared" si="518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519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514"/>
        <v>6</v>
      </c>
      <c r="I3536" s="7">
        <f t="shared" si="515"/>
        <v>30.000000000000053</v>
      </c>
      <c r="J3536" s="11">
        <v>0.9375</v>
      </c>
      <c r="K3536" s="11">
        <v>0.95833333333333337</v>
      </c>
      <c r="L3536">
        <f t="shared" si="516"/>
        <v>6</v>
      </c>
      <c r="M3536" s="5">
        <f t="shared" si="517"/>
        <v>45626.9375</v>
      </c>
      <c r="N3536" s="5">
        <f t="shared" si="518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519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514"/>
        <v>16</v>
      </c>
      <c r="I3537" s="7">
        <f t="shared" si="515"/>
        <v>0</v>
      </c>
      <c r="J3537" s="11"/>
      <c r="K3537" s="11"/>
      <c r="L3537">
        <f t="shared" si="516"/>
        <v>0</v>
      </c>
      <c r="M3537" s="5">
        <f t="shared" si="517"/>
        <v>0</v>
      </c>
      <c r="N3537" s="5">
        <f t="shared" si="518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519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514"/>
        <v>12</v>
      </c>
      <c r="H3538" s="12">
        <f>F3538*(1/(G3538/60))</f>
        <v>100</v>
      </c>
      <c r="I3538" s="7">
        <f t="shared" si="515"/>
        <v>10.000000000000044</v>
      </c>
      <c r="J3538" s="11">
        <v>0.45833333333333331</v>
      </c>
      <c r="K3538" s="11">
        <v>0.46527777777777779</v>
      </c>
      <c r="L3538">
        <f t="shared" si="516"/>
        <v>12</v>
      </c>
      <c r="M3538" s="5">
        <f t="shared" si="517"/>
        <v>45627.458333333336</v>
      </c>
      <c r="N3538" s="5">
        <f t="shared" si="518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519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514"/>
        <v>12</v>
      </c>
      <c r="I3539" s="7">
        <f t="shared" si="515"/>
        <v>0</v>
      </c>
      <c r="L3539">
        <f t="shared" si="516"/>
        <v>0</v>
      </c>
      <c r="M3539" s="5">
        <f t="shared" si="517"/>
        <v>0</v>
      </c>
      <c r="N3539" s="5">
        <f t="shared" si="518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519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514"/>
        <v>12</v>
      </c>
      <c r="I3540" s="7">
        <f t="shared" si="515"/>
        <v>0</v>
      </c>
      <c r="J3540" s="11"/>
      <c r="K3540" s="11"/>
      <c r="L3540">
        <f t="shared" si="516"/>
        <v>0</v>
      </c>
      <c r="M3540" s="5">
        <f t="shared" si="517"/>
        <v>0</v>
      </c>
      <c r="N3540" s="5">
        <f t="shared" si="518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519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514"/>
        <v>12</v>
      </c>
      <c r="I3541" s="7">
        <f t="shared" si="515"/>
        <v>0</v>
      </c>
      <c r="J3541" s="11"/>
      <c r="K3541" s="11"/>
      <c r="L3541">
        <f t="shared" si="516"/>
        <v>0</v>
      </c>
      <c r="M3541" s="5">
        <f t="shared" si="517"/>
        <v>0</v>
      </c>
      <c r="N3541" s="5">
        <f t="shared" si="518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519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514"/>
        <v>12</v>
      </c>
      <c r="I3542" s="7">
        <f t="shared" si="515"/>
        <v>0</v>
      </c>
      <c r="J3542" s="11"/>
      <c r="K3542" s="11"/>
      <c r="L3542">
        <f t="shared" si="516"/>
        <v>0</v>
      </c>
      <c r="M3542" s="5">
        <f t="shared" si="517"/>
        <v>0</v>
      </c>
      <c r="N3542" s="5">
        <f t="shared" si="518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519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514"/>
        <v>10</v>
      </c>
      <c r="I3543" s="7">
        <f t="shared" si="515"/>
        <v>0</v>
      </c>
      <c r="J3543" s="11"/>
      <c r="K3543" s="11"/>
      <c r="L3543">
        <f t="shared" si="516"/>
        <v>0</v>
      </c>
      <c r="M3543" s="5">
        <f t="shared" si="517"/>
        <v>0</v>
      </c>
      <c r="N3543" s="5">
        <f t="shared" si="518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519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514"/>
        <v>9</v>
      </c>
      <c r="I3544" s="7">
        <f t="shared" si="515"/>
        <v>0</v>
      </c>
      <c r="J3544" s="11"/>
      <c r="K3544" s="11"/>
      <c r="L3544">
        <f t="shared" si="516"/>
        <v>0</v>
      </c>
      <c r="M3544" s="5">
        <f t="shared" si="517"/>
        <v>0</v>
      </c>
      <c r="N3544" s="5">
        <f t="shared" si="518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519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514"/>
        <v>9</v>
      </c>
      <c r="I3545" s="7">
        <f t="shared" si="515"/>
        <v>9.9999999999999645</v>
      </c>
      <c r="J3545" s="11">
        <v>0.4513888888888889</v>
      </c>
      <c r="K3545" s="11">
        <v>0.45833333333333331</v>
      </c>
      <c r="L3545">
        <f t="shared" si="516"/>
        <v>9</v>
      </c>
      <c r="M3545" s="5">
        <f t="shared" si="517"/>
        <v>45627.451388888891</v>
      </c>
      <c r="N3545" s="5">
        <f t="shared" si="518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519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514"/>
        <v>8</v>
      </c>
      <c r="I3546" s="7">
        <f t="shared" si="515"/>
        <v>0</v>
      </c>
      <c r="J3546" s="11"/>
      <c r="K3546" s="11"/>
      <c r="L3546">
        <f t="shared" si="516"/>
        <v>0</v>
      </c>
      <c r="M3546" s="5">
        <f t="shared" si="517"/>
        <v>0</v>
      </c>
      <c r="N3546" s="5">
        <f t="shared" si="518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519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514"/>
        <v>8</v>
      </c>
      <c r="I3547" s="7">
        <f t="shared" si="515"/>
        <v>0</v>
      </c>
      <c r="J3547" s="11"/>
      <c r="K3547" s="11"/>
      <c r="L3547">
        <f t="shared" si="516"/>
        <v>0</v>
      </c>
      <c r="M3547" s="5">
        <f t="shared" si="517"/>
        <v>0</v>
      </c>
      <c r="N3547" s="5">
        <f t="shared" si="518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519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514"/>
        <v>8</v>
      </c>
      <c r="I3548" s="7">
        <f t="shared" si="515"/>
        <v>0</v>
      </c>
      <c r="J3548" s="11"/>
      <c r="K3548" s="11"/>
      <c r="L3548">
        <f t="shared" si="516"/>
        <v>0</v>
      </c>
      <c r="M3548" s="5">
        <f t="shared" si="517"/>
        <v>0</v>
      </c>
      <c r="N3548" s="5">
        <f t="shared" si="518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519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514"/>
        <v>6</v>
      </c>
      <c r="I3549" s="7">
        <f t="shared" si="515"/>
        <v>0</v>
      </c>
      <c r="J3549" s="11"/>
      <c r="K3549" s="11"/>
      <c r="L3549">
        <f t="shared" si="516"/>
        <v>0</v>
      </c>
      <c r="M3549" s="5">
        <f t="shared" si="517"/>
        <v>0</v>
      </c>
      <c r="N3549" s="5">
        <f t="shared" si="518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519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514"/>
        <v>6</v>
      </c>
      <c r="I3550" s="7">
        <f t="shared" si="515"/>
        <v>0</v>
      </c>
      <c r="J3550" s="11"/>
      <c r="K3550" s="11"/>
      <c r="L3550">
        <f t="shared" si="516"/>
        <v>0</v>
      </c>
      <c r="M3550" s="5">
        <f t="shared" si="517"/>
        <v>0</v>
      </c>
      <c r="N3550" s="5">
        <f t="shared" si="518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519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514"/>
        <v>6</v>
      </c>
      <c r="I3551" s="7">
        <f t="shared" si="515"/>
        <v>0</v>
      </c>
      <c r="J3551" s="11"/>
      <c r="K3551" s="11"/>
      <c r="L3551">
        <f t="shared" si="516"/>
        <v>0</v>
      </c>
      <c r="M3551" s="5">
        <f t="shared" si="517"/>
        <v>0</v>
      </c>
      <c r="N3551" s="5">
        <f t="shared" si="518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519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514"/>
        <v>6</v>
      </c>
      <c r="I3552" s="7">
        <f t="shared" si="515"/>
        <v>125.00000000000003</v>
      </c>
      <c r="J3552" s="11">
        <v>0.76388888888888884</v>
      </c>
      <c r="K3552" s="11">
        <v>0.85069444444444442</v>
      </c>
      <c r="L3552">
        <f t="shared" si="516"/>
        <v>6</v>
      </c>
      <c r="M3552" s="5">
        <f t="shared" si="517"/>
        <v>45627.763888888891</v>
      </c>
      <c r="N3552" s="5">
        <f t="shared" si="518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519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514"/>
        <v>6</v>
      </c>
      <c r="I3553" s="7">
        <f t="shared" si="515"/>
        <v>0</v>
      </c>
      <c r="J3553" s="11"/>
      <c r="K3553" s="11"/>
      <c r="L3553">
        <f t="shared" si="516"/>
        <v>0</v>
      </c>
      <c r="M3553" s="5">
        <f t="shared" si="517"/>
        <v>0</v>
      </c>
      <c r="N3553" s="5">
        <f t="shared" si="518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519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514"/>
        <v>6</v>
      </c>
      <c r="I3554" s="13">
        <f t="shared" si="515"/>
        <v>159.99999999999991</v>
      </c>
      <c r="J3554" s="11">
        <v>0.46527777777777779</v>
      </c>
      <c r="K3554" s="11">
        <v>0.57638888888888884</v>
      </c>
      <c r="L3554">
        <f t="shared" si="516"/>
        <v>6</v>
      </c>
      <c r="M3554" s="5">
        <f t="shared" si="517"/>
        <v>45627.465277777781</v>
      </c>
      <c r="N3554" s="5">
        <f t="shared" si="518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519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514"/>
        <v>6</v>
      </c>
      <c r="I3555" s="13">
        <f t="shared" si="515"/>
        <v>0</v>
      </c>
      <c r="J3555" s="11"/>
      <c r="K3555" s="11"/>
      <c r="L3555">
        <f t="shared" si="516"/>
        <v>0</v>
      </c>
      <c r="M3555" s="5">
        <f t="shared" si="517"/>
        <v>0</v>
      </c>
      <c r="N3555" s="5">
        <f t="shared" si="518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519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514"/>
        <v>5</v>
      </c>
      <c r="I3556" s="7">
        <f t="shared" si="515"/>
        <v>0</v>
      </c>
      <c r="J3556" s="11"/>
      <c r="K3556" s="11"/>
      <c r="L3556">
        <f t="shared" si="516"/>
        <v>0</v>
      </c>
      <c r="M3556" s="5">
        <f t="shared" si="517"/>
        <v>0</v>
      </c>
      <c r="N3556" s="5">
        <f t="shared" si="518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519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514"/>
        <v>5</v>
      </c>
      <c r="I3557" s="7">
        <f t="shared" si="515"/>
        <v>30.000000000000053</v>
      </c>
      <c r="J3557" s="11">
        <v>0.88888888888888884</v>
      </c>
      <c r="K3557" s="11">
        <v>0.90972222222222221</v>
      </c>
      <c r="L3557">
        <f t="shared" si="516"/>
        <v>5</v>
      </c>
      <c r="M3557" s="5">
        <f t="shared" si="517"/>
        <v>45627.888888888891</v>
      </c>
      <c r="N3557" s="5">
        <f t="shared" si="518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519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514"/>
        <v>5</v>
      </c>
      <c r="I3558" s="7">
        <f t="shared" si="515"/>
        <v>0</v>
      </c>
      <c r="L3558">
        <f t="shared" si="516"/>
        <v>0</v>
      </c>
      <c r="M3558" s="5">
        <f t="shared" si="517"/>
        <v>0</v>
      </c>
      <c r="N3558" s="5">
        <f t="shared" si="518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519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514"/>
        <v>4</v>
      </c>
      <c r="I3559" s="7">
        <f t="shared" si="515"/>
        <v>60.000000000000107</v>
      </c>
      <c r="J3559" s="11">
        <v>0.91666666666666663</v>
      </c>
      <c r="K3559" s="11">
        <v>0.95833333333333337</v>
      </c>
      <c r="L3559">
        <f t="shared" si="516"/>
        <v>4</v>
      </c>
      <c r="M3559" s="5">
        <f t="shared" si="517"/>
        <v>45627.916666666664</v>
      </c>
      <c r="N3559" s="5">
        <f t="shared" si="518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519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514"/>
        <v>4</v>
      </c>
      <c r="I3560" s="7">
        <f t="shared" si="515"/>
        <v>0</v>
      </c>
      <c r="J3560" s="11"/>
      <c r="K3560" s="11"/>
      <c r="L3560">
        <f t="shared" si="516"/>
        <v>0</v>
      </c>
      <c r="M3560" s="5">
        <f t="shared" si="517"/>
        <v>0</v>
      </c>
      <c r="N3560" s="5">
        <f t="shared" si="518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519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514"/>
        <v>4</v>
      </c>
      <c r="I3561" s="7">
        <f t="shared" si="515"/>
        <v>0</v>
      </c>
      <c r="J3561" s="11"/>
      <c r="K3561" s="11"/>
      <c r="L3561">
        <f t="shared" si="516"/>
        <v>0</v>
      </c>
      <c r="M3561" s="5">
        <f t="shared" si="517"/>
        <v>0</v>
      </c>
      <c r="N3561" s="5">
        <f t="shared" si="518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519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514"/>
        <v>4</v>
      </c>
      <c r="I3562" s="7">
        <f t="shared" si="515"/>
        <v>0</v>
      </c>
      <c r="J3562" s="11"/>
      <c r="K3562" s="11"/>
      <c r="L3562">
        <f t="shared" si="516"/>
        <v>0</v>
      </c>
      <c r="M3562" s="5">
        <f t="shared" si="517"/>
        <v>0</v>
      </c>
      <c r="N3562" s="5">
        <f t="shared" si="518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519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514"/>
        <v>4</v>
      </c>
      <c r="I3563" s="7">
        <f t="shared" si="515"/>
        <v>0</v>
      </c>
      <c r="J3563" s="11"/>
      <c r="K3563" s="11"/>
      <c r="L3563">
        <f t="shared" si="516"/>
        <v>0</v>
      </c>
      <c r="M3563" s="5">
        <f t="shared" si="517"/>
        <v>0</v>
      </c>
      <c r="N3563" s="5">
        <f t="shared" si="518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519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514"/>
        <v>4</v>
      </c>
      <c r="I3564" s="7">
        <f t="shared" si="515"/>
        <v>0</v>
      </c>
      <c r="J3564" s="11"/>
      <c r="K3564" s="11"/>
      <c r="L3564">
        <f t="shared" si="516"/>
        <v>0</v>
      </c>
      <c r="M3564" s="5">
        <f t="shared" si="517"/>
        <v>0</v>
      </c>
      <c r="N3564" s="5">
        <f t="shared" si="518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519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514"/>
        <v>3</v>
      </c>
      <c r="I3565" s="7">
        <f t="shared" si="515"/>
        <v>0</v>
      </c>
      <c r="L3565">
        <f t="shared" si="516"/>
        <v>0</v>
      </c>
      <c r="M3565" s="5">
        <f t="shared" si="517"/>
        <v>0</v>
      </c>
      <c r="N3565" s="5">
        <f t="shared" si="518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519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514"/>
        <v>3</v>
      </c>
      <c r="I3566" s="7">
        <f t="shared" si="515"/>
        <v>0</v>
      </c>
      <c r="J3566" s="11"/>
      <c r="K3566" s="11"/>
      <c r="L3566">
        <f t="shared" si="516"/>
        <v>0</v>
      </c>
      <c r="M3566" s="5">
        <f t="shared" si="517"/>
        <v>0</v>
      </c>
      <c r="N3566" s="5">
        <f t="shared" si="518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519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514"/>
        <v>3</v>
      </c>
      <c r="I3567" s="7">
        <f t="shared" si="515"/>
        <v>0</v>
      </c>
      <c r="J3567" s="11"/>
      <c r="K3567" s="11"/>
      <c r="L3567">
        <f t="shared" si="516"/>
        <v>0</v>
      </c>
      <c r="M3567" s="5">
        <f t="shared" si="517"/>
        <v>0</v>
      </c>
      <c r="N3567" s="5">
        <f t="shared" si="518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519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514"/>
        <v>2</v>
      </c>
      <c r="I3568" s="7">
        <f t="shared" si="515"/>
        <v>0</v>
      </c>
      <c r="J3568" s="11"/>
      <c r="K3568" s="11"/>
      <c r="L3568">
        <f t="shared" si="516"/>
        <v>0</v>
      </c>
      <c r="M3568" s="5">
        <f t="shared" si="517"/>
        <v>0</v>
      </c>
      <c r="N3568" s="5">
        <f t="shared" si="518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519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514"/>
        <v>2</v>
      </c>
      <c r="I3569" s="7">
        <f t="shared" si="515"/>
        <v>0</v>
      </c>
      <c r="J3569" s="11"/>
      <c r="K3569" s="11"/>
      <c r="L3569">
        <f t="shared" si="516"/>
        <v>0</v>
      </c>
      <c r="M3569" s="5">
        <f t="shared" si="517"/>
        <v>0</v>
      </c>
      <c r="N3569" s="5">
        <f t="shared" si="518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519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514"/>
        <v>2</v>
      </c>
      <c r="I3570" s="7">
        <f t="shared" si="515"/>
        <v>0</v>
      </c>
      <c r="J3570" s="11"/>
      <c r="K3570" s="11"/>
      <c r="L3570">
        <f t="shared" si="516"/>
        <v>0</v>
      </c>
      <c r="M3570" s="5">
        <f t="shared" si="517"/>
        <v>0</v>
      </c>
      <c r="N3570" s="5">
        <f t="shared" si="518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519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514"/>
        <v>2</v>
      </c>
      <c r="I3571" s="7">
        <f t="shared" si="515"/>
        <v>0</v>
      </c>
      <c r="J3571" s="11"/>
      <c r="K3571" s="11"/>
      <c r="L3571">
        <f t="shared" si="516"/>
        <v>0</v>
      </c>
      <c r="M3571" s="5">
        <f t="shared" si="517"/>
        <v>0</v>
      </c>
      <c r="N3571" s="5">
        <f t="shared" si="518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519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514"/>
        <v>2</v>
      </c>
      <c r="I3572" s="7">
        <f t="shared" si="515"/>
        <v>0</v>
      </c>
      <c r="J3572" s="11"/>
      <c r="K3572" s="11"/>
      <c r="L3572">
        <f t="shared" si="516"/>
        <v>0</v>
      </c>
      <c r="M3572" s="5">
        <f t="shared" si="517"/>
        <v>0</v>
      </c>
      <c r="N3572" s="5">
        <f t="shared" si="518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519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514"/>
        <v>2</v>
      </c>
      <c r="I3573" s="7">
        <f t="shared" si="515"/>
        <v>0</v>
      </c>
      <c r="J3573" s="11"/>
      <c r="K3573" s="11"/>
      <c r="L3573">
        <f t="shared" si="516"/>
        <v>0</v>
      </c>
      <c r="M3573" s="5">
        <f t="shared" si="517"/>
        <v>0</v>
      </c>
      <c r="N3573" s="5">
        <f t="shared" si="518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519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514"/>
        <v>2</v>
      </c>
      <c r="I3574" s="7">
        <f t="shared" si="515"/>
        <v>79.999999999999957</v>
      </c>
      <c r="J3574" s="11">
        <v>0.41666666666666669</v>
      </c>
      <c r="K3574" s="11">
        <v>0.47222222222222221</v>
      </c>
      <c r="L3574">
        <f t="shared" si="516"/>
        <v>2</v>
      </c>
      <c r="M3574" s="5">
        <f t="shared" si="517"/>
        <v>45627.416666666664</v>
      </c>
      <c r="N3574" s="5">
        <f t="shared" si="518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519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514"/>
        <v>2</v>
      </c>
      <c r="I3575" s="7">
        <f t="shared" si="515"/>
        <v>0</v>
      </c>
      <c r="J3575" s="11"/>
      <c r="K3575" s="11"/>
      <c r="L3575">
        <f t="shared" si="516"/>
        <v>0</v>
      </c>
      <c r="M3575" s="5">
        <f t="shared" si="517"/>
        <v>0</v>
      </c>
      <c r="N3575" s="5">
        <f t="shared" si="518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519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514"/>
        <v>0</v>
      </c>
      <c r="I3576" s="7">
        <f>IF(J3576=0, 0, (K3576-J3576)*1440)</f>
        <v>20.000000000000089</v>
      </c>
      <c r="J3576" s="11">
        <v>0.60416666666666663</v>
      </c>
      <c r="K3576" s="11">
        <v>0.61805555555555558</v>
      </c>
      <c r="L3576">
        <f t="shared" si="516"/>
        <v>0</v>
      </c>
      <c r="M3576" s="5">
        <f t="shared" si="517"/>
        <v>45627.604166666664</v>
      </c>
      <c r="N3576" s="5">
        <f t="shared" si="518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519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520">ROUND(E3577*(1/(F3577/60)),0)</f>
        <v>0</v>
      </c>
      <c r="I3577" s="7">
        <f>IF(J3577=0, 0, (K3577-J3577)*1440)</f>
        <v>0</v>
      </c>
      <c r="J3577" s="11"/>
      <c r="K3577" s="11"/>
      <c r="L3577">
        <f t="shared" ref="L3577:L3640" si="521">IF(I3577&gt;0, G3577, 0)</f>
        <v>0</v>
      </c>
      <c r="M3577" s="5">
        <f t="shared" ref="M3577:M3640" si="522">IF(I3577=0,0,A3577+J3577)</f>
        <v>0</v>
      </c>
      <c r="N3577" s="5">
        <f t="shared" ref="N3577:N3640" si="523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524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520"/>
        <v>0</v>
      </c>
      <c r="I3578" s="7">
        <f>IF(J3578=0, 0, (K3578-J3578)*1440)</f>
        <v>20.000000000000007</v>
      </c>
      <c r="J3578" s="11">
        <v>0.38194444444444442</v>
      </c>
      <c r="K3578" s="11">
        <v>0.39583333333333331</v>
      </c>
      <c r="L3578">
        <f t="shared" si="521"/>
        <v>0</v>
      </c>
      <c r="M3578" s="5">
        <f t="shared" si="522"/>
        <v>45627.381944444445</v>
      </c>
      <c r="N3578" s="5">
        <f t="shared" si="523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524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520"/>
        <v>6</v>
      </c>
      <c r="I3579" s="7">
        <f>IF(J3579=0, 0, (K3579-J3579)*1440)</f>
        <v>35.000000000000036</v>
      </c>
      <c r="J3579" s="11">
        <v>0.57638888888888884</v>
      </c>
      <c r="K3579" s="11">
        <v>0.60069444444444442</v>
      </c>
      <c r="L3579">
        <f t="shared" si="521"/>
        <v>6</v>
      </c>
      <c r="M3579" s="5">
        <f t="shared" si="522"/>
        <v>45627.576388888891</v>
      </c>
      <c r="N3579" s="5">
        <f t="shared" si="523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524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520"/>
        <v>6</v>
      </c>
      <c r="I3580" s="7">
        <f>IF(J3580=0, 0, (K3580-J3580)*1440)</f>
        <v>180</v>
      </c>
      <c r="J3580" s="11">
        <v>0.625</v>
      </c>
      <c r="K3580" s="11">
        <v>0.75</v>
      </c>
      <c r="L3580">
        <f t="shared" si="521"/>
        <v>6</v>
      </c>
      <c r="M3580" s="5">
        <f t="shared" si="522"/>
        <v>45627.625</v>
      </c>
      <c r="N3580" s="5">
        <f t="shared" si="523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524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520"/>
        <v>16</v>
      </c>
      <c r="I3581" s="7">
        <f t="shared" ref="I3581:I3612" si="525">IF(J3581=0, 0, (K3581-J3581)*1440)</f>
        <v>0</v>
      </c>
      <c r="J3581" s="11"/>
      <c r="K3581" s="11"/>
      <c r="L3581">
        <f t="shared" si="521"/>
        <v>0</v>
      </c>
      <c r="M3581" s="5">
        <f t="shared" si="522"/>
        <v>0</v>
      </c>
      <c r="N3581" s="5">
        <f t="shared" si="523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524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520"/>
        <v>12</v>
      </c>
      <c r="H3582" s="12">
        <f>F3582*(1/(G3582/60))</f>
        <v>100</v>
      </c>
      <c r="I3582" s="7">
        <f t="shared" si="525"/>
        <v>10.000000000000044</v>
      </c>
      <c r="J3582" s="11">
        <v>0.3611111111111111</v>
      </c>
      <c r="K3582" s="11">
        <v>0.36805555555555558</v>
      </c>
      <c r="L3582">
        <f t="shared" si="521"/>
        <v>12</v>
      </c>
      <c r="M3582" s="5">
        <f t="shared" si="522"/>
        <v>45628.361111111109</v>
      </c>
      <c r="N3582" s="5">
        <f t="shared" si="523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524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520"/>
        <v>12</v>
      </c>
      <c r="I3583" s="7">
        <f t="shared" si="525"/>
        <v>0</v>
      </c>
      <c r="L3583">
        <f t="shared" si="521"/>
        <v>0</v>
      </c>
      <c r="M3583" s="5">
        <f t="shared" si="522"/>
        <v>0</v>
      </c>
      <c r="N3583" s="5">
        <f t="shared" si="523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524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520"/>
        <v>12</v>
      </c>
      <c r="I3584" s="7">
        <f t="shared" si="525"/>
        <v>0</v>
      </c>
      <c r="J3584" s="11"/>
      <c r="K3584" s="11"/>
      <c r="L3584">
        <f t="shared" si="521"/>
        <v>0</v>
      </c>
      <c r="M3584" s="5">
        <f t="shared" si="522"/>
        <v>0</v>
      </c>
      <c r="N3584" s="5">
        <f t="shared" si="523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524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520"/>
        <v>12</v>
      </c>
      <c r="I3585" s="7">
        <f t="shared" si="525"/>
        <v>0</v>
      </c>
      <c r="J3585" s="11"/>
      <c r="K3585" s="11"/>
      <c r="L3585">
        <f t="shared" si="521"/>
        <v>0</v>
      </c>
      <c r="M3585" s="5">
        <f t="shared" si="522"/>
        <v>0</v>
      </c>
      <c r="N3585" s="5">
        <f t="shared" si="523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524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520"/>
        <v>12</v>
      </c>
      <c r="I3586" s="7">
        <f t="shared" si="525"/>
        <v>0</v>
      </c>
      <c r="J3586" s="11"/>
      <c r="K3586" s="11"/>
      <c r="L3586">
        <f t="shared" si="521"/>
        <v>0</v>
      </c>
      <c r="M3586" s="5">
        <f t="shared" si="522"/>
        <v>0</v>
      </c>
      <c r="N3586" s="5">
        <f t="shared" si="523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524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520"/>
        <v>10</v>
      </c>
      <c r="I3587" s="7">
        <f t="shared" si="525"/>
        <v>0</v>
      </c>
      <c r="J3587" s="11"/>
      <c r="K3587" s="11"/>
      <c r="L3587">
        <f t="shared" si="521"/>
        <v>0</v>
      </c>
      <c r="M3587" s="5">
        <f t="shared" si="522"/>
        <v>0</v>
      </c>
      <c r="N3587" s="5">
        <f t="shared" si="523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524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520"/>
        <v>9</v>
      </c>
      <c r="I3588" s="7">
        <f t="shared" si="525"/>
        <v>0</v>
      </c>
      <c r="J3588" s="11"/>
      <c r="K3588" s="11"/>
      <c r="L3588">
        <f t="shared" si="521"/>
        <v>0</v>
      </c>
      <c r="M3588" s="5">
        <f t="shared" si="522"/>
        <v>0</v>
      </c>
      <c r="N3588" s="5">
        <f t="shared" si="523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524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520"/>
        <v>9</v>
      </c>
      <c r="I3589" s="7">
        <f t="shared" si="525"/>
        <v>0</v>
      </c>
      <c r="J3589" s="11"/>
      <c r="K3589" s="11"/>
      <c r="L3589">
        <f t="shared" si="521"/>
        <v>0</v>
      </c>
      <c r="M3589" s="5">
        <f t="shared" si="522"/>
        <v>0</v>
      </c>
      <c r="N3589" s="5">
        <f t="shared" si="523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524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520"/>
        <v>8</v>
      </c>
      <c r="I3590" s="7">
        <f t="shared" si="525"/>
        <v>0</v>
      </c>
      <c r="J3590" s="11"/>
      <c r="K3590" s="11"/>
      <c r="L3590">
        <f t="shared" si="521"/>
        <v>0</v>
      </c>
      <c r="M3590" s="5">
        <f t="shared" si="522"/>
        <v>0</v>
      </c>
      <c r="N3590" s="5">
        <f t="shared" si="523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524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520"/>
        <v>8</v>
      </c>
      <c r="I3591" s="7">
        <f t="shared" si="525"/>
        <v>0</v>
      </c>
      <c r="J3591" s="11"/>
      <c r="K3591" s="11"/>
      <c r="L3591">
        <f t="shared" si="521"/>
        <v>0</v>
      </c>
      <c r="M3591" s="5">
        <f t="shared" si="522"/>
        <v>0</v>
      </c>
      <c r="N3591" s="5">
        <f t="shared" si="523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524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520"/>
        <v>8</v>
      </c>
      <c r="I3592" s="7">
        <f t="shared" si="525"/>
        <v>100.00000000000013</v>
      </c>
      <c r="J3592" s="11">
        <v>0.54166666666666663</v>
      </c>
      <c r="K3592" s="11">
        <v>0.61111111111111116</v>
      </c>
      <c r="L3592">
        <f t="shared" si="521"/>
        <v>8</v>
      </c>
      <c r="M3592" s="5">
        <f t="shared" si="522"/>
        <v>45628.541666666664</v>
      </c>
      <c r="N3592" s="5">
        <f t="shared" si="523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524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520"/>
        <v>8</v>
      </c>
      <c r="I3593" s="7">
        <f t="shared" si="525"/>
        <v>30.000000000000053</v>
      </c>
      <c r="J3593" s="11">
        <v>0.65277777777777779</v>
      </c>
      <c r="K3593" s="11">
        <v>0.67361111111111116</v>
      </c>
      <c r="L3593">
        <f t="shared" si="521"/>
        <v>8</v>
      </c>
      <c r="M3593" s="5">
        <f t="shared" si="522"/>
        <v>45628.652777777781</v>
      </c>
      <c r="N3593" s="5">
        <f t="shared" si="523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524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520"/>
        <v>6</v>
      </c>
      <c r="I3594" s="7">
        <f t="shared" si="525"/>
        <v>0</v>
      </c>
      <c r="J3594" s="11"/>
      <c r="K3594" s="11"/>
      <c r="L3594">
        <f t="shared" si="521"/>
        <v>0</v>
      </c>
      <c r="M3594" s="5">
        <f t="shared" si="522"/>
        <v>0</v>
      </c>
      <c r="N3594" s="5">
        <f t="shared" si="523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524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520"/>
        <v>6</v>
      </c>
      <c r="I3595" s="7">
        <f t="shared" si="525"/>
        <v>0</v>
      </c>
      <c r="J3595" s="11"/>
      <c r="K3595" s="11"/>
      <c r="L3595">
        <f t="shared" si="521"/>
        <v>0</v>
      </c>
      <c r="M3595" s="5">
        <f t="shared" si="522"/>
        <v>0</v>
      </c>
      <c r="N3595" s="5">
        <f t="shared" si="523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524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520"/>
        <v>6</v>
      </c>
      <c r="I3596" s="7">
        <f t="shared" si="525"/>
        <v>0</v>
      </c>
      <c r="J3596" s="11"/>
      <c r="K3596" s="11"/>
      <c r="L3596">
        <f t="shared" si="521"/>
        <v>0</v>
      </c>
      <c r="M3596" s="5">
        <f t="shared" si="522"/>
        <v>0</v>
      </c>
      <c r="N3596" s="5">
        <f t="shared" si="523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524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520"/>
        <v>6</v>
      </c>
      <c r="I3597" s="7">
        <f t="shared" si="525"/>
        <v>10.000000000000044</v>
      </c>
      <c r="J3597" s="11">
        <v>0.35069444444444442</v>
      </c>
      <c r="K3597" s="11">
        <v>0.3576388888888889</v>
      </c>
      <c r="L3597">
        <f t="shared" si="521"/>
        <v>6</v>
      </c>
      <c r="M3597" s="5">
        <f t="shared" si="522"/>
        <v>45628.350694444445</v>
      </c>
      <c r="N3597" s="5">
        <f t="shared" si="523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524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520"/>
        <v>6</v>
      </c>
      <c r="I3598" s="7">
        <f t="shared" si="525"/>
        <v>30.000000000000053</v>
      </c>
      <c r="J3598" s="11">
        <v>0.51388888888888884</v>
      </c>
      <c r="K3598" s="11">
        <v>0.53472222222222221</v>
      </c>
      <c r="L3598">
        <f t="shared" si="521"/>
        <v>6</v>
      </c>
      <c r="M3598" s="5">
        <f t="shared" si="522"/>
        <v>45628.513888888891</v>
      </c>
      <c r="N3598" s="5">
        <f t="shared" si="523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524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520"/>
        <v>6</v>
      </c>
      <c r="I3599" s="7">
        <f t="shared" si="525"/>
        <v>0</v>
      </c>
      <c r="J3599" s="11"/>
      <c r="K3599" s="11"/>
      <c r="L3599">
        <f t="shared" si="521"/>
        <v>0</v>
      </c>
      <c r="M3599" s="5">
        <f t="shared" si="522"/>
        <v>0</v>
      </c>
      <c r="N3599" s="5">
        <f t="shared" si="523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524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520"/>
        <v>6</v>
      </c>
      <c r="I3600" s="13">
        <f t="shared" si="525"/>
        <v>24.999999999999911</v>
      </c>
      <c r="J3600" s="11">
        <v>0.64236111111111116</v>
      </c>
      <c r="K3600" s="11">
        <v>0.65972222222222221</v>
      </c>
      <c r="L3600">
        <f t="shared" si="521"/>
        <v>6</v>
      </c>
      <c r="M3600" s="5">
        <f t="shared" si="522"/>
        <v>45628.642361111109</v>
      </c>
      <c r="N3600" s="5">
        <f t="shared" si="523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524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520"/>
        <v>6</v>
      </c>
      <c r="I3601" s="7">
        <f t="shared" si="525"/>
        <v>0</v>
      </c>
      <c r="J3601" s="11"/>
      <c r="K3601" s="11"/>
      <c r="L3601">
        <f t="shared" si="521"/>
        <v>0</v>
      </c>
      <c r="M3601" s="5">
        <f t="shared" si="522"/>
        <v>0</v>
      </c>
      <c r="N3601" s="5">
        <f t="shared" si="523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524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520"/>
        <v>5</v>
      </c>
      <c r="I3602" s="7">
        <f t="shared" si="525"/>
        <v>0</v>
      </c>
      <c r="J3602" s="11"/>
      <c r="K3602" s="11"/>
      <c r="L3602">
        <f t="shared" si="521"/>
        <v>0</v>
      </c>
      <c r="M3602" s="5">
        <f t="shared" si="522"/>
        <v>0</v>
      </c>
      <c r="N3602" s="5">
        <f t="shared" si="523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524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520"/>
        <v>5</v>
      </c>
      <c r="I3603" s="7">
        <f t="shared" si="525"/>
        <v>0</v>
      </c>
      <c r="L3603">
        <f t="shared" si="521"/>
        <v>0</v>
      </c>
      <c r="M3603" s="5">
        <f t="shared" si="522"/>
        <v>0</v>
      </c>
      <c r="N3603" s="5">
        <f t="shared" si="523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524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520"/>
        <v>4</v>
      </c>
      <c r="I3604" s="7">
        <f t="shared" si="525"/>
        <v>39.999999999999858</v>
      </c>
      <c r="J3604" s="11">
        <v>0.67361111111111116</v>
      </c>
      <c r="K3604" s="11">
        <v>0.70138888888888884</v>
      </c>
      <c r="L3604">
        <f t="shared" si="521"/>
        <v>4</v>
      </c>
      <c r="M3604" s="5">
        <f t="shared" si="522"/>
        <v>45628.673611111109</v>
      </c>
      <c r="N3604" s="5">
        <f t="shared" si="523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524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520"/>
        <v>4</v>
      </c>
      <c r="I3605" s="7">
        <f t="shared" si="525"/>
        <v>94.999999999999986</v>
      </c>
      <c r="J3605" s="11">
        <v>0.65972222222222221</v>
      </c>
      <c r="K3605" s="11">
        <v>0.72569444444444442</v>
      </c>
      <c r="L3605">
        <f t="shared" si="521"/>
        <v>4</v>
      </c>
      <c r="M3605" s="5">
        <f t="shared" si="522"/>
        <v>45628.659722222219</v>
      </c>
      <c r="N3605" s="5">
        <f t="shared" si="523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524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520"/>
        <v>4</v>
      </c>
      <c r="I3606" s="7">
        <f t="shared" si="525"/>
        <v>0</v>
      </c>
      <c r="J3606" s="11"/>
      <c r="K3606" s="11"/>
      <c r="L3606">
        <f t="shared" si="521"/>
        <v>0</v>
      </c>
      <c r="M3606" s="5">
        <f t="shared" si="522"/>
        <v>0</v>
      </c>
      <c r="N3606" s="5">
        <f t="shared" si="523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524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520"/>
        <v>4</v>
      </c>
      <c r="I3607" s="7">
        <f t="shared" si="525"/>
        <v>0</v>
      </c>
      <c r="J3607" s="11"/>
      <c r="K3607" s="11"/>
      <c r="L3607">
        <f t="shared" si="521"/>
        <v>0</v>
      </c>
      <c r="M3607" s="5">
        <f t="shared" si="522"/>
        <v>0</v>
      </c>
      <c r="N3607" s="5">
        <f t="shared" si="523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524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520"/>
        <v>4</v>
      </c>
      <c r="I3608" s="7">
        <f t="shared" si="525"/>
        <v>0</v>
      </c>
      <c r="J3608" s="11"/>
      <c r="K3608" s="11"/>
      <c r="L3608">
        <f t="shared" si="521"/>
        <v>0</v>
      </c>
      <c r="M3608" s="5">
        <f t="shared" si="522"/>
        <v>0</v>
      </c>
      <c r="N3608" s="5">
        <f t="shared" si="523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524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520"/>
        <v>4</v>
      </c>
      <c r="I3609" s="7">
        <f t="shared" si="525"/>
        <v>0</v>
      </c>
      <c r="J3609" s="11"/>
      <c r="K3609" s="11"/>
      <c r="L3609">
        <f t="shared" si="521"/>
        <v>0</v>
      </c>
      <c r="M3609" s="5">
        <f t="shared" si="522"/>
        <v>0</v>
      </c>
      <c r="N3609" s="5">
        <f t="shared" si="523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524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520"/>
        <v>3</v>
      </c>
      <c r="I3610" s="7">
        <f t="shared" si="525"/>
        <v>0</v>
      </c>
      <c r="L3610">
        <f t="shared" si="521"/>
        <v>0</v>
      </c>
      <c r="M3610" s="5">
        <f t="shared" si="522"/>
        <v>0</v>
      </c>
      <c r="N3610" s="5">
        <f t="shared" si="523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524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520"/>
        <v>3</v>
      </c>
      <c r="I3611" s="7">
        <f t="shared" si="525"/>
        <v>0</v>
      </c>
      <c r="J3611" s="11"/>
      <c r="K3611" s="11"/>
      <c r="L3611">
        <f t="shared" si="521"/>
        <v>0</v>
      </c>
      <c r="M3611" s="5">
        <f t="shared" si="522"/>
        <v>0</v>
      </c>
      <c r="N3611" s="5">
        <f t="shared" si="523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524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520"/>
        <v>3</v>
      </c>
      <c r="I3612" s="7">
        <f t="shared" si="525"/>
        <v>0</v>
      </c>
      <c r="J3612" s="11"/>
      <c r="K3612" s="11"/>
      <c r="L3612">
        <f t="shared" si="521"/>
        <v>0</v>
      </c>
      <c r="M3612" s="5">
        <f t="shared" si="522"/>
        <v>0</v>
      </c>
      <c r="N3612" s="5">
        <f t="shared" si="523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524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520"/>
        <v>3</v>
      </c>
      <c r="I3613" s="7">
        <f t="shared" ref="I3613:I3644" si="526">IF(J3613=0, 0, (K3613-J3613)*1440)</f>
        <v>90</v>
      </c>
      <c r="J3613" s="11">
        <v>0.42708333333333331</v>
      </c>
      <c r="K3613" s="11">
        <v>0.48958333333333331</v>
      </c>
      <c r="L3613">
        <f t="shared" si="521"/>
        <v>3</v>
      </c>
      <c r="M3613" s="5">
        <f t="shared" si="522"/>
        <v>45628.427083333336</v>
      </c>
      <c r="N3613" s="5">
        <f t="shared" si="523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524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520"/>
        <v>3</v>
      </c>
      <c r="I3614" s="7">
        <f t="shared" si="526"/>
        <v>90</v>
      </c>
      <c r="J3614" s="11">
        <v>0.35416666666666669</v>
      </c>
      <c r="K3614" s="11">
        <v>0.41666666666666669</v>
      </c>
      <c r="L3614">
        <f t="shared" si="521"/>
        <v>3</v>
      </c>
      <c r="M3614" s="5">
        <f t="shared" si="522"/>
        <v>45628.354166666664</v>
      </c>
      <c r="N3614" s="5">
        <f t="shared" si="523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524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520"/>
        <v>2</v>
      </c>
      <c r="I3615" s="7">
        <f t="shared" si="526"/>
        <v>0</v>
      </c>
      <c r="J3615" s="11"/>
      <c r="K3615" s="11"/>
      <c r="L3615">
        <f t="shared" si="521"/>
        <v>0</v>
      </c>
      <c r="M3615" s="5">
        <f t="shared" si="522"/>
        <v>0</v>
      </c>
      <c r="N3615" s="5">
        <f t="shared" si="523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524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520"/>
        <v>2</v>
      </c>
      <c r="I3616" s="7">
        <f t="shared" si="526"/>
        <v>0</v>
      </c>
      <c r="J3616" s="11"/>
      <c r="K3616" s="11"/>
      <c r="L3616">
        <f t="shared" si="521"/>
        <v>0</v>
      </c>
      <c r="M3616" s="5">
        <f t="shared" si="522"/>
        <v>0</v>
      </c>
      <c r="N3616" s="5">
        <f t="shared" si="523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524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520"/>
        <v>2</v>
      </c>
      <c r="I3617" s="7">
        <f t="shared" si="526"/>
        <v>0</v>
      </c>
      <c r="J3617" s="11"/>
      <c r="K3617" s="11"/>
      <c r="L3617">
        <f t="shared" si="521"/>
        <v>0</v>
      </c>
      <c r="M3617" s="5">
        <f t="shared" si="522"/>
        <v>0</v>
      </c>
      <c r="N3617" s="5">
        <f t="shared" si="523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524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520"/>
        <v>2</v>
      </c>
      <c r="I3618" s="7">
        <f t="shared" si="526"/>
        <v>0</v>
      </c>
      <c r="J3618" s="11"/>
      <c r="K3618" s="11"/>
      <c r="L3618">
        <f t="shared" si="521"/>
        <v>0</v>
      </c>
      <c r="M3618" s="5">
        <f t="shared" si="522"/>
        <v>0</v>
      </c>
      <c r="N3618" s="5">
        <f t="shared" si="523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524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520"/>
        <v>2</v>
      </c>
      <c r="I3619" s="7">
        <f t="shared" si="526"/>
        <v>0</v>
      </c>
      <c r="J3619" s="11"/>
      <c r="K3619" s="11"/>
      <c r="L3619">
        <f t="shared" si="521"/>
        <v>0</v>
      </c>
      <c r="M3619" s="5">
        <f t="shared" si="522"/>
        <v>0</v>
      </c>
      <c r="N3619" s="5">
        <f t="shared" si="523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524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520"/>
        <v>2</v>
      </c>
      <c r="I3620" s="7">
        <f t="shared" si="526"/>
        <v>0</v>
      </c>
      <c r="J3620" s="11"/>
      <c r="K3620" s="11"/>
      <c r="L3620">
        <f t="shared" si="521"/>
        <v>0</v>
      </c>
      <c r="M3620" s="5">
        <f t="shared" si="522"/>
        <v>0</v>
      </c>
      <c r="N3620" s="5">
        <f t="shared" si="523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524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520"/>
        <v>2</v>
      </c>
      <c r="I3621" s="7">
        <f t="shared" si="526"/>
        <v>59.999999999999943</v>
      </c>
      <c r="J3621" s="11">
        <v>0.5</v>
      </c>
      <c r="K3621" s="11">
        <v>0.54166666666666663</v>
      </c>
      <c r="L3621">
        <f t="shared" si="521"/>
        <v>2</v>
      </c>
      <c r="M3621" s="5">
        <f t="shared" si="522"/>
        <v>45628.5</v>
      </c>
      <c r="N3621" s="5">
        <f t="shared" si="523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524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520"/>
        <v>2</v>
      </c>
      <c r="I3622" s="7">
        <f t="shared" si="526"/>
        <v>40.000000000000014</v>
      </c>
      <c r="J3622" s="11">
        <v>0.72916666666666663</v>
      </c>
      <c r="K3622" s="11">
        <v>0.75694444444444442</v>
      </c>
      <c r="L3622">
        <f t="shared" si="521"/>
        <v>2</v>
      </c>
      <c r="M3622" s="5">
        <f t="shared" si="522"/>
        <v>45628.729166666664</v>
      </c>
      <c r="N3622" s="5">
        <f t="shared" si="523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524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520"/>
        <v>0</v>
      </c>
      <c r="I3623" s="7">
        <f t="shared" si="526"/>
        <v>9.9999999999999645</v>
      </c>
      <c r="J3623" s="11">
        <v>0.49652777777777779</v>
      </c>
      <c r="K3623" s="11">
        <v>0.50347222222222221</v>
      </c>
      <c r="L3623">
        <f t="shared" si="521"/>
        <v>0</v>
      </c>
      <c r="M3623" s="5">
        <f t="shared" si="522"/>
        <v>45628.496527777781</v>
      </c>
      <c r="N3623" s="5">
        <f t="shared" si="523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524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520"/>
        <v>0</v>
      </c>
      <c r="I3624" s="7">
        <f t="shared" si="526"/>
        <v>9.9999999999999645</v>
      </c>
      <c r="J3624" s="11">
        <v>0.61805555555555558</v>
      </c>
      <c r="K3624" s="11">
        <v>0.625</v>
      </c>
      <c r="L3624">
        <f t="shared" si="521"/>
        <v>0</v>
      </c>
      <c r="M3624" s="5">
        <f t="shared" si="522"/>
        <v>45628.618055555555</v>
      </c>
      <c r="N3624" s="5">
        <f t="shared" si="523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524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520"/>
        <v>0</v>
      </c>
      <c r="I3625" s="7">
        <f t="shared" si="526"/>
        <v>0</v>
      </c>
      <c r="J3625" s="11"/>
      <c r="K3625" s="11"/>
      <c r="L3625">
        <f t="shared" si="521"/>
        <v>0</v>
      </c>
      <c r="M3625" s="5">
        <f t="shared" si="522"/>
        <v>0</v>
      </c>
      <c r="N3625" s="5">
        <f t="shared" si="523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524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520"/>
        <v>0</v>
      </c>
      <c r="I3626" s="7">
        <f t="shared" si="526"/>
        <v>9.9999999999999645</v>
      </c>
      <c r="J3626" s="11">
        <v>0.41666666666666669</v>
      </c>
      <c r="K3626" s="11">
        <v>0.4236111111111111</v>
      </c>
      <c r="L3626">
        <f t="shared" si="521"/>
        <v>0</v>
      </c>
      <c r="M3626" s="5">
        <f t="shared" si="522"/>
        <v>45628.416666666664</v>
      </c>
      <c r="N3626" s="5">
        <f t="shared" si="523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524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520"/>
        <v>16</v>
      </c>
      <c r="I3627" s="7">
        <f t="shared" si="526"/>
        <v>0</v>
      </c>
      <c r="J3627" s="11"/>
      <c r="K3627" s="11"/>
      <c r="L3627">
        <f t="shared" si="521"/>
        <v>0</v>
      </c>
      <c r="M3627" s="5">
        <f t="shared" si="522"/>
        <v>0</v>
      </c>
      <c r="N3627" s="5">
        <f t="shared" si="523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524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520"/>
        <v>12</v>
      </c>
      <c r="H3628" s="12">
        <f>F3628*(1/(G3628/60))</f>
        <v>100</v>
      </c>
      <c r="I3628" s="7">
        <f t="shared" si="526"/>
        <v>9.9999999999999645</v>
      </c>
      <c r="J3628" s="11">
        <v>0.375</v>
      </c>
      <c r="K3628" s="11">
        <v>0.38194444444444442</v>
      </c>
      <c r="L3628">
        <f t="shared" si="521"/>
        <v>12</v>
      </c>
      <c r="M3628" s="5">
        <f t="shared" si="522"/>
        <v>45629.375</v>
      </c>
      <c r="N3628" s="5">
        <f t="shared" si="523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524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520"/>
        <v>12</v>
      </c>
      <c r="I3629" s="7">
        <f t="shared" si="526"/>
        <v>0</v>
      </c>
      <c r="L3629">
        <f t="shared" si="521"/>
        <v>0</v>
      </c>
      <c r="M3629" s="5">
        <f t="shared" si="522"/>
        <v>0</v>
      </c>
      <c r="N3629" s="5">
        <f t="shared" si="523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524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520"/>
        <v>12</v>
      </c>
      <c r="I3630" s="7">
        <f t="shared" si="526"/>
        <v>0</v>
      </c>
      <c r="J3630" s="11"/>
      <c r="K3630" s="11"/>
      <c r="L3630">
        <f t="shared" si="521"/>
        <v>0</v>
      </c>
      <c r="M3630" s="5">
        <f t="shared" si="522"/>
        <v>0</v>
      </c>
      <c r="N3630" s="5">
        <f t="shared" si="523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524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520"/>
        <v>10</v>
      </c>
      <c r="I3631" s="7">
        <f t="shared" si="526"/>
        <v>0</v>
      </c>
      <c r="J3631" s="11"/>
      <c r="K3631" s="11"/>
      <c r="L3631">
        <f t="shared" si="521"/>
        <v>0</v>
      </c>
      <c r="M3631" s="5">
        <f t="shared" si="522"/>
        <v>0</v>
      </c>
      <c r="N3631" s="5">
        <f t="shared" si="523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524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520"/>
        <v>9</v>
      </c>
      <c r="I3632" s="7">
        <f t="shared" si="526"/>
        <v>0</v>
      </c>
      <c r="J3632" s="11"/>
      <c r="K3632" s="11"/>
      <c r="L3632">
        <f t="shared" si="521"/>
        <v>0</v>
      </c>
      <c r="M3632" s="5">
        <f t="shared" si="522"/>
        <v>0</v>
      </c>
      <c r="N3632" s="5">
        <f t="shared" si="523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524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520"/>
        <v>9</v>
      </c>
      <c r="I3633" s="7">
        <f t="shared" si="526"/>
        <v>4.9999999999999822</v>
      </c>
      <c r="J3633" s="11">
        <v>0.64930555555555558</v>
      </c>
      <c r="K3633" s="11">
        <v>0.65277777777777779</v>
      </c>
      <c r="L3633">
        <f t="shared" si="521"/>
        <v>9</v>
      </c>
      <c r="M3633" s="5">
        <f t="shared" si="522"/>
        <v>45629.649305555555</v>
      </c>
      <c r="N3633" s="5">
        <f t="shared" si="523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524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520"/>
        <v>8</v>
      </c>
      <c r="I3634" s="7">
        <f t="shared" si="526"/>
        <v>0</v>
      </c>
      <c r="J3634" s="11"/>
      <c r="K3634" s="11"/>
      <c r="L3634">
        <f t="shared" si="521"/>
        <v>0</v>
      </c>
      <c r="M3634" s="5">
        <f t="shared" si="522"/>
        <v>0</v>
      </c>
      <c r="N3634" s="5">
        <f t="shared" si="523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524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520"/>
        <v>8</v>
      </c>
      <c r="I3635" s="7">
        <f t="shared" si="526"/>
        <v>0</v>
      </c>
      <c r="J3635" s="11"/>
      <c r="K3635" s="11"/>
      <c r="L3635">
        <f t="shared" si="521"/>
        <v>0</v>
      </c>
      <c r="M3635" s="5">
        <f t="shared" si="522"/>
        <v>0</v>
      </c>
      <c r="N3635" s="5">
        <f t="shared" si="523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524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520"/>
        <v>8</v>
      </c>
      <c r="I3636" s="7">
        <f t="shared" si="526"/>
        <v>4.9999999999999822</v>
      </c>
      <c r="J3636" s="11">
        <v>0.65277777777777779</v>
      </c>
      <c r="K3636" s="11">
        <v>0.65625</v>
      </c>
      <c r="L3636">
        <f t="shared" si="521"/>
        <v>8</v>
      </c>
      <c r="M3636" s="5">
        <f t="shared" si="522"/>
        <v>45629.652777777781</v>
      </c>
      <c r="N3636" s="5">
        <f t="shared" si="523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524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520"/>
        <v>8</v>
      </c>
      <c r="I3637" s="7">
        <f t="shared" si="526"/>
        <v>0</v>
      </c>
      <c r="J3637" s="11"/>
      <c r="K3637" s="11"/>
      <c r="L3637">
        <f t="shared" si="521"/>
        <v>0</v>
      </c>
      <c r="M3637" s="5">
        <f t="shared" si="522"/>
        <v>0</v>
      </c>
      <c r="N3637" s="5">
        <f t="shared" si="523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524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520"/>
        <v>6</v>
      </c>
      <c r="I3638" s="7">
        <f t="shared" si="526"/>
        <v>0</v>
      </c>
      <c r="J3638" s="11"/>
      <c r="K3638" s="11"/>
      <c r="L3638">
        <f t="shared" si="521"/>
        <v>0</v>
      </c>
      <c r="M3638" s="5">
        <f t="shared" si="522"/>
        <v>0</v>
      </c>
      <c r="N3638" s="5">
        <f t="shared" si="523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524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520"/>
        <v>6</v>
      </c>
      <c r="I3639" s="7">
        <f t="shared" si="526"/>
        <v>0</v>
      </c>
      <c r="J3639" s="11"/>
      <c r="K3639" s="11"/>
      <c r="L3639">
        <f t="shared" si="521"/>
        <v>0</v>
      </c>
      <c r="M3639" s="5">
        <f t="shared" si="522"/>
        <v>0</v>
      </c>
      <c r="N3639" s="5">
        <f t="shared" si="523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524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520"/>
        <v>6</v>
      </c>
      <c r="I3640" s="7">
        <f t="shared" si="526"/>
        <v>0</v>
      </c>
      <c r="J3640" s="11"/>
      <c r="K3640" s="11"/>
      <c r="L3640">
        <f t="shared" si="521"/>
        <v>0</v>
      </c>
      <c r="M3640" s="5">
        <f t="shared" si="522"/>
        <v>0</v>
      </c>
      <c r="N3640" s="5">
        <f t="shared" si="523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524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527">ROUND(E3641*(1/(F3641/60)),0)</f>
        <v>6</v>
      </c>
      <c r="I3641" s="7">
        <f t="shared" si="526"/>
        <v>0</v>
      </c>
      <c r="J3641" s="11"/>
      <c r="K3641" s="11"/>
      <c r="L3641">
        <f t="shared" ref="L3641:L3704" si="528">IF(I3641&gt;0, G3641, 0)</f>
        <v>0</v>
      </c>
      <c r="M3641" s="5">
        <f t="shared" ref="M3641:M3704" si="529">IF(I3641=0,0,A3641+J3641)</f>
        <v>0</v>
      </c>
      <c r="N3641" s="5">
        <f t="shared" ref="N3641:N3704" si="530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531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527"/>
        <v>6</v>
      </c>
      <c r="I3642" s="7">
        <f t="shared" si="526"/>
        <v>45</v>
      </c>
      <c r="J3642" s="11">
        <v>0.74305555555555558</v>
      </c>
      <c r="K3642" s="11">
        <v>0.77430555555555558</v>
      </c>
      <c r="L3642">
        <f t="shared" si="528"/>
        <v>6</v>
      </c>
      <c r="M3642" s="5">
        <f t="shared" si="529"/>
        <v>45629.743055555555</v>
      </c>
      <c r="N3642" s="5">
        <f t="shared" si="530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531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527"/>
        <v>6</v>
      </c>
      <c r="I3643" s="7">
        <f t="shared" si="526"/>
        <v>0</v>
      </c>
      <c r="J3643" s="11"/>
      <c r="K3643" s="11"/>
      <c r="L3643">
        <f t="shared" si="528"/>
        <v>0</v>
      </c>
      <c r="M3643" s="5">
        <f t="shared" si="529"/>
        <v>0</v>
      </c>
      <c r="N3643" s="5">
        <f t="shared" si="530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531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527"/>
        <v>6</v>
      </c>
      <c r="I3644" s="13">
        <f t="shared" si="526"/>
        <v>0</v>
      </c>
      <c r="J3644" s="11"/>
      <c r="K3644" s="11"/>
      <c r="L3644">
        <f t="shared" si="528"/>
        <v>0</v>
      </c>
      <c r="M3644" s="5">
        <f t="shared" si="529"/>
        <v>0</v>
      </c>
      <c r="N3644" s="5">
        <f t="shared" si="530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531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527"/>
        <v>6</v>
      </c>
      <c r="I3645" s="7">
        <f t="shared" ref="I3645:I3676" si="532">IF(J3645=0, 0, (K3645-J3645)*1440)</f>
        <v>90</v>
      </c>
      <c r="J3645" s="11">
        <v>0.5625</v>
      </c>
      <c r="K3645" s="11">
        <v>0.625</v>
      </c>
      <c r="L3645">
        <f t="shared" si="528"/>
        <v>6</v>
      </c>
      <c r="M3645" s="5">
        <f t="shared" si="529"/>
        <v>45629.5625</v>
      </c>
      <c r="N3645" s="5">
        <f t="shared" si="530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531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527"/>
        <v>5</v>
      </c>
      <c r="I3646" s="7">
        <f t="shared" si="532"/>
        <v>45</v>
      </c>
      <c r="J3646" s="11">
        <v>0.29166666666666669</v>
      </c>
      <c r="K3646" s="11">
        <v>0.32291666666666669</v>
      </c>
      <c r="L3646">
        <f t="shared" si="528"/>
        <v>5</v>
      </c>
      <c r="M3646" s="5">
        <f t="shared" si="529"/>
        <v>45629.291666666664</v>
      </c>
      <c r="N3646" s="5">
        <f t="shared" si="530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531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527"/>
        <v>5</v>
      </c>
      <c r="I3647" s="7">
        <f t="shared" si="532"/>
        <v>14.999999999999947</v>
      </c>
      <c r="J3647" s="11">
        <v>0.73958333333333337</v>
      </c>
      <c r="K3647" s="11">
        <v>0.75</v>
      </c>
      <c r="L3647">
        <f t="shared" si="528"/>
        <v>5</v>
      </c>
      <c r="M3647" s="5">
        <f t="shared" si="529"/>
        <v>45629.739583333336</v>
      </c>
      <c r="N3647" s="5">
        <f t="shared" si="530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531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527"/>
        <v>5</v>
      </c>
      <c r="I3648" s="7">
        <f t="shared" si="532"/>
        <v>90</v>
      </c>
      <c r="J3648" s="11">
        <v>0.8125</v>
      </c>
      <c r="K3648" s="11">
        <v>0.875</v>
      </c>
      <c r="L3648">
        <f t="shared" si="528"/>
        <v>5</v>
      </c>
      <c r="M3648" s="5">
        <f t="shared" si="529"/>
        <v>45629.8125</v>
      </c>
      <c r="N3648" s="5">
        <f t="shared" si="530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531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527"/>
        <v>5</v>
      </c>
      <c r="I3649" s="7">
        <f t="shared" si="532"/>
        <v>80.000000000000028</v>
      </c>
      <c r="J3649" s="11">
        <v>0.90277777777777779</v>
      </c>
      <c r="K3649" s="11">
        <v>0.95833333333333337</v>
      </c>
      <c r="L3649">
        <f t="shared" si="528"/>
        <v>5</v>
      </c>
      <c r="M3649" s="5">
        <f t="shared" si="529"/>
        <v>45629.902777777781</v>
      </c>
      <c r="N3649" s="5">
        <f t="shared" si="530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531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527"/>
        <v>5</v>
      </c>
      <c r="I3650" s="7">
        <f t="shared" si="532"/>
        <v>0</v>
      </c>
      <c r="L3650">
        <f t="shared" si="528"/>
        <v>0</v>
      </c>
      <c r="M3650" s="5">
        <f t="shared" si="529"/>
        <v>0</v>
      </c>
      <c r="N3650" s="5">
        <f t="shared" si="530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531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527"/>
        <v>4</v>
      </c>
      <c r="I3651" s="7">
        <f t="shared" si="532"/>
        <v>0</v>
      </c>
      <c r="J3651" s="11"/>
      <c r="K3651" s="11"/>
      <c r="L3651">
        <f t="shared" si="528"/>
        <v>0</v>
      </c>
      <c r="M3651" s="5">
        <f t="shared" si="529"/>
        <v>0</v>
      </c>
      <c r="N3651" s="5">
        <f t="shared" si="530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531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527"/>
        <v>4</v>
      </c>
      <c r="I3652" s="7">
        <f t="shared" si="532"/>
        <v>0</v>
      </c>
      <c r="J3652" s="11"/>
      <c r="K3652" s="11"/>
      <c r="L3652">
        <f t="shared" si="528"/>
        <v>0</v>
      </c>
      <c r="M3652" s="5">
        <f t="shared" si="529"/>
        <v>0</v>
      </c>
      <c r="N3652" s="5">
        <f t="shared" si="530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531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527"/>
        <v>4</v>
      </c>
      <c r="I3653" s="7">
        <f t="shared" si="532"/>
        <v>0</v>
      </c>
      <c r="J3653" s="11"/>
      <c r="K3653" s="11"/>
      <c r="L3653">
        <f t="shared" si="528"/>
        <v>0</v>
      </c>
      <c r="M3653" s="5">
        <f t="shared" si="529"/>
        <v>0</v>
      </c>
      <c r="N3653" s="5">
        <f t="shared" si="530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531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527"/>
        <v>4</v>
      </c>
      <c r="I3654" s="7">
        <f t="shared" si="532"/>
        <v>0</v>
      </c>
      <c r="J3654" s="11"/>
      <c r="K3654" s="11"/>
      <c r="L3654">
        <f t="shared" si="528"/>
        <v>0</v>
      </c>
      <c r="M3654" s="5">
        <f t="shared" si="529"/>
        <v>0</v>
      </c>
      <c r="N3654" s="5">
        <f t="shared" si="530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531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527"/>
        <v>4</v>
      </c>
      <c r="I3655" s="7">
        <f t="shared" si="532"/>
        <v>0</v>
      </c>
      <c r="J3655" s="11"/>
      <c r="K3655" s="11"/>
      <c r="L3655">
        <f t="shared" si="528"/>
        <v>0</v>
      </c>
      <c r="M3655" s="5">
        <f t="shared" si="529"/>
        <v>0</v>
      </c>
      <c r="N3655" s="5">
        <f t="shared" si="530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531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527"/>
        <v>4</v>
      </c>
      <c r="I3656" s="7">
        <f t="shared" si="532"/>
        <v>0</v>
      </c>
      <c r="J3656" s="11"/>
      <c r="K3656" s="11"/>
      <c r="L3656">
        <f t="shared" si="528"/>
        <v>0</v>
      </c>
      <c r="M3656" s="5">
        <f t="shared" si="529"/>
        <v>0</v>
      </c>
      <c r="N3656" s="5">
        <f t="shared" si="530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531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527"/>
        <v>3</v>
      </c>
      <c r="I3657" s="7">
        <f t="shared" si="532"/>
        <v>0</v>
      </c>
      <c r="L3657">
        <f t="shared" si="528"/>
        <v>0</v>
      </c>
      <c r="M3657" s="5">
        <f t="shared" si="529"/>
        <v>0</v>
      </c>
      <c r="N3657" s="5">
        <f t="shared" si="530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531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527"/>
        <v>3</v>
      </c>
      <c r="I3658" s="7">
        <f t="shared" si="532"/>
        <v>0</v>
      </c>
      <c r="J3658" s="11"/>
      <c r="K3658" s="11"/>
      <c r="L3658">
        <f t="shared" si="528"/>
        <v>0</v>
      </c>
      <c r="M3658" s="5">
        <f t="shared" si="529"/>
        <v>0</v>
      </c>
      <c r="N3658" s="5">
        <f t="shared" si="530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531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527"/>
        <v>3</v>
      </c>
      <c r="I3659" s="7">
        <f t="shared" si="532"/>
        <v>0</v>
      </c>
      <c r="J3659" s="11"/>
      <c r="K3659" s="11"/>
      <c r="L3659">
        <f t="shared" si="528"/>
        <v>0</v>
      </c>
      <c r="M3659" s="5">
        <f t="shared" si="529"/>
        <v>0</v>
      </c>
      <c r="N3659" s="5">
        <f t="shared" si="530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531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527"/>
        <v>3</v>
      </c>
      <c r="I3660" s="7">
        <f t="shared" si="532"/>
        <v>90</v>
      </c>
      <c r="J3660" s="11">
        <v>0.67708333333333337</v>
      </c>
      <c r="K3660" s="11">
        <v>0.73958333333333337</v>
      </c>
      <c r="L3660">
        <f t="shared" si="528"/>
        <v>3</v>
      </c>
      <c r="M3660" s="5">
        <f t="shared" si="529"/>
        <v>45629.677083333336</v>
      </c>
      <c r="N3660" s="5">
        <f t="shared" si="530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531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527"/>
        <v>3</v>
      </c>
      <c r="I3661" s="7">
        <f t="shared" si="532"/>
        <v>90</v>
      </c>
      <c r="J3661" s="11">
        <v>0.59375</v>
      </c>
      <c r="K3661" s="11">
        <v>0.65625</v>
      </c>
      <c r="L3661">
        <f t="shared" si="528"/>
        <v>3</v>
      </c>
      <c r="M3661" s="5">
        <f t="shared" si="529"/>
        <v>45629.59375</v>
      </c>
      <c r="N3661" s="5">
        <f t="shared" si="530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531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527"/>
        <v>3</v>
      </c>
      <c r="I3662" s="7">
        <f t="shared" si="532"/>
        <v>60.000000000000107</v>
      </c>
      <c r="J3662" s="11">
        <v>0.51041666666666663</v>
      </c>
      <c r="K3662" s="11">
        <v>0.55208333333333337</v>
      </c>
      <c r="L3662">
        <f t="shared" si="528"/>
        <v>3</v>
      </c>
      <c r="M3662" s="5">
        <f t="shared" si="529"/>
        <v>45629.510416666664</v>
      </c>
      <c r="N3662" s="5">
        <f t="shared" si="530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531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527"/>
        <v>3</v>
      </c>
      <c r="I3663" s="7">
        <f t="shared" si="532"/>
        <v>90</v>
      </c>
      <c r="J3663" s="11">
        <v>0.42708333333333331</v>
      </c>
      <c r="K3663" s="11">
        <v>0.48958333333333331</v>
      </c>
      <c r="L3663">
        <f t="shared" si="528"/>
        <v>3</v>
      </c>
      <c r="M3663" s="5">
        <f t="shared" si="529"/>
        <v>45629.427083333336</v>
      </c>
      <c r="N3663" s="5">
        <f t="shared" si="530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531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527"/>
        <v>3</v>
      </c>
      <c r="I3664" s="7">
        <f t="shared" si="532"/>
        <v>90</v>
      </c>
      <c r="J3664" s="11">
        <v>0.35416666666666669</v>
      </c>
      <c r="K3664" s="11">
        <v>0.41666666666666669</v>
      </c>
      <c r="L3664">
        <f t="shared" si="528"/>
        <v>3</v>
      </c>
      <c r="M3664" s="5">
        <f t="shared" si="529"/>
        <v>45629.354166666664</v>
      </c>
      <c r="N3664" s="5">
        <f t="shared" si="530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531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527"/>
        <v>2</v>
      </c>
      <c r="I3665" s="7">
        <f t="shared" si="532"/>
        <v>0</v>
      </c>
      <c r="J3665" s="11"/>
      <c r="K3665" s="11"/>
      <c r="L3665">
        <f t="shared" si="528"/>
        <v>0</v>
      </c>
      <c r="M3665" s="5">
        <f t="shared" si="529"/>
        <v>0</v>
      </c>
      <c r="N3665" s="5">
        <f t="shared" si="530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531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527"/>
        <v>2</v>
      </c>
      <c r="I3666" s="7">
        <f t="shared" si="532"/>
        <v>0</v>
      </c>
      <c r="J3666" s="11"/>
      <c r="K3666" s="11"/>
      <c r="L3666">
        <f t="shared" si="528"/>
        <v>0</v>
      </c>
      <c r="M3666" s="5">
        <f t="shared" si="529"/>
        <v>0</v>
      </c>
      <c r="N3666" s="5">
        <f t="shared" si="530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531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527"/>
        <v>2</v>
      </c>
      <c r="I3667" s="7">
        <f t="shared" si="532"/>
        <v>0</v>
      </c>
      <c r="J3667" s="11"/>
      <c r="K3667" s="11"/>
      <c r="L3667">
        <f t="shared" si="528"/>
        <v>0</v>
      </c>
      <c r="M3667" s="5">
        <f t="shared" si="529"/>
        <v>0</v>
      </c>
      <c r="N3667" s="5">
        <f t="shared" si="530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531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527"/>
        <v>2</v>
      </c>
      <c r="I3668" s="7">
        <f t="shared" si="532"/>
        <v>0</v>
      </c>
      <c r="J3668" s="11"/>
      <c r="K3668" s="11"/>
      <c r="L3668">
        <f t="shared" si="528"/>
        <v>0</v>
      </c>
      <c r="M3668" s="5">
        <f t="shared" si="529"/>
        <v>0</v>
      </c>
      <c r="N3668" s="5">
        <f t="shared" si="530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531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527"/>
        <v>2</v>
      </c>
      <c r="I3669" s="7">
        <f t="shared" si="532"/>
        <v>0</v>
      </c>
      <c r="J3669" s="11"/>
      <c r="K3669" s="11"/>
      <c r="L3669">
        <f t="shared" si="528"/>
        <v>0</v>
      </c>
      <c r="M3669" s="5">
        <f t="shared" si="529"/>
        <v>0</v>
      </c>
      <c r="N3669" s="5">
        <f t="shared" si="530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531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527"/>
        <v>2</v>
      </c>
      <c r="I3670" s="7">
        <f t="shared" si="532"/>
        <v>0</v>
      </c>
      <c r="J3670" s="11"/>
      <c r="K3670" s="11"/>
      <c r="L3670">
        <f t="shared" si="528"/>
        <v>0</v>
      </c>
      <c r="M3670" s="5">
        <f t="shared" si="529"/>
        <v>0</v>
      </c>
      <c r="N3670" s="5">
        <f t="shared" si="530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531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527"/>
        <v>2</v>
      </c>
      <c r="I3671" s="7">
        <f t="shared" si="532"/>
        <v>40.000000000000014</v>
      </c>
      <c r="J3671" s="11">
        <v>0.3263888888888889</v>
      </c>
      <c r="K3671" s="11">
        <v>0.35416666666666669</v>
      </c>
      <c r="L3671">
        <f t="shared" si="528"/>
        <v>2</v>
      </c>
      <c r="M3671" s="5">
        <f t="shared" si="529"/>
        <v>45629.326388888891</v>
      </c>
      <c r="N3671" s="5">
        <f t="shared" si="530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531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527"/>
        <v>2</v>
      </c>
      <c r="I3672" s="7">
        <f t="shared" si="532"/>
        <v>49.999999999999986</v>
      </c>
      <c r="J3672" s="11">
        <v>0.75</v>
      </c>
      <c r="K3672" s="11">
        <v>0.78472222222222221</v>
      </c>
      <c r="L3672">
        <f t="shared" si="528"/>
        <v>2</v>
      </c>
      <c r="M3672" s="5">
        <f t="shared" si="529"/>
        <v>45629.75</v>
      </c>
      <c r="N3672" s="5">
        <f t="shared" si="530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531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527"/>
        <v>0</v>
      </c>
      <c r="I3673" s="7">
        <f t="shared" si="532"/>
        <v>14.999999999999947</v>
      </c>
      <c r="J3673" s="11">
        <v>0.55208333333333337</v>
      </c>
      <c r="K3673" s="11">
        <v>0.5625</v>
      </c>
      <c r="L3673">
        <f t="shared" si="528"/>
        <v>0</v>
      </c>
      <c r="M3673" s="5">
        <f t="shared" si="529"/>
        <v>45629.552083333336</v>
      </c>
      <c r="N3673" s="5">
        <f t="shared" si="530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531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527"/>
        <v>0</v>
      </c>
      <c r="I3674" s="7">
        <f t="shared" si="532"/>
        <v>0</v>
      </c>
      <c r="J3674" s="11"/>
      <c r="K3674" s="11"/>
      <c r="L3674">
        <f t="shared" si="528"/>
        <v>0</v>
      </c>
      <c r="M3674" s="5">
        <f t="shared" si="529"/>
        <v>0</v>
      </c>
      <c r="N3674" s="5">
        <f t="shared" si="530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531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527"/>
        <v>0</v>
      </c>
      <c r="I3675" s="7">
        <f t="shared" si="532"/>
        <v>9.9999999999999645</v>
      </c>
      <c r="J3675" s="11">
        <v>0.32291666666666669</v>
      </c>
      <c r="K3675" s="11">
        <v>0.3298611111111111</v>
      </c>
      <c r="L3675">
        <f t="shared" si="528"/>
        <v>0</v>
      </c>
      <c r="M3675" s="5">
        <f t="shared" si="529"/>
        <v>45629.322916666664</v>
      </c>
      <c r="N3675" s="5">
        <f t="shared" si="530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531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527"/>
        <v>0</v>
      </c>
      <c r="I3676" s="7">
        <f t="shared" si="532"/>
        <v>4.9999999999999822</v>
      </c>
      <c r="J3676" s="11">
        <v>0.4861111111111111</v>
      </c>
      <c r="K3676" s="11">
        <v>0.48958333333333331</v>
      </c>
      <c r="L3676">
        <f t="shared" si="528"/>
        <v>0</v>
      </c>
      <c r="M3676" s="5">
        <f t="shared" si="529"/>
        <v>45629.486111111109</v>
      </c>
      <c r="N3676" s="5">
        <f t="shared" si="530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531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527"/>
        <v>4</v>
      </c>
      <c r="I3677" s="7">
        <f t="shared" ref="I3677:I3708" si="533">IF(J3677=0, 0, (K3677-J3677)*1440)</f>
        <v>14.999999999999947</v>
      </c>
      <c r="J3677" s="11">
        <v>0.65972222222222221</v>
      </c>
      <c r="K3677" s="11">
        <v>0.67013888888888884</v>
      </c>
      <c r="L3677">
        <f t="shared" si="528"/>
        <v>4</v>
      </c>
      <c r="M3677" s="5">
        <f t="shared" si="529"/>
        <v>45629.659722222219</v>
      </c>
      <c r="N3677" s="5">
        <f t="shared" si="530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531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527"/>
        <v>16</v>
      </c>
      <c r="I3678" s="7">
        <f t="shared" si="533"/>
        <v>0</v>
      </c>
      <c r="J3678" s="11"/>
      <c r="K3678" s="11"/>
      <c r="L3678">
        <f t="shared" si="528"/>
        <v>0</v>
      </c>
      <c r="M3678" s="5">
        <f t="shared" si="529"/>
        <v>0</v>
      </c>
      <c r="N3678" s="5">
        <f t="shared" si="530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531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527"/>
        <v>12</v>
      </c>
      <c r="H3679" s="12">
        <f>F3679*(1/(G3679/60))</f>
        <v>100</v>
      </c>
      <c r="I3679" s="7">
        <f t="shared" si="533"/>
        <v>9.9999999999999645</v>
      </c>
      <c r="J3679" s="11">
        <v>0.51736111111111116</v>
      </c>
      <c r="K3679" s="11">
        <v>0.52430555555555558</v>
      </c>
      <c r="L3679">
        <f t="shared" si="528"/>
        <v>12</v>
      </c>
      <c r="M3679" s="5">
        <f t="shared" si="529"/>
        <v>45630.517361111109</v>
      </c>
      <c r="N3679" s="5">
        <f t="shared" si="530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531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527"/>
        <v>12</v>
      </c>
      <c r="I3680" s="7">
        <f t="shared" si="533"/>
        <v>0</v>
      </c>
      <c r="L3680">
        <f t="shared" si="528"/>
        <v>0</v>
      </c>
      <c r="M3680" s="5">
        <f t="shared" si="529"/>
        <v>0</v>
      </c>
      <c r="N3680" s="5">
        <f t="shared" si="530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531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527"/>
        <v>12</v>
      </c>
      <c r="I3681" s="7">
        <f t="shared" si="533"/>
        <v>0</v>
      </c>
      <c r="J3681" s="11"/>
      <c r="K3681" s="11"/>
      <c r="L3681">
        <f t="shared" si="528"/>
        <v>0</v>
      </c>
      <c r="M3681" s="5">
        <f t="shared" si="529"/>
        <v>0</v>
      </c>
      <c r="N3681" s="5">
        <f t="shared" si="530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531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527"/>
        <v>10</v>
      </c>
      <c r="I3682" s="7">
        <f t="shared" si="533"/>
        <v>29.999999999999972</v>
      </c>
      <c r="J3682" s="11">
        <v>0.4826388888888889</v>
      </c>
      <c r="K3682" s="11">
        <v>0.50347222222222221</v>
      </c>
      <c r="L3682">
        <f t="shared" si="528"/>
        <v>10</v>
      </c>
      <c r="M3682" s="5">
        <f t="shared" si="529"/>
        <v>45630.482638888891</v>
      </c>
      <c r="N3682" s="5">
        <f t="shared" si="530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531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527"/>
        <v>9</v>
      </c>
      <c r="I3683" s="7">
        <f t="shared" si="533"/>
        <v>0</v>
      </c>
      <c r="J3683" s="11"/>
      <c r="K3683" s="11"/>
      <c r="L3683">
        <f t="shared" si="528"/>
        <v>0</v>
      </c>
      <c r="M3683" s="5">
        <f t="shared" si="529"/>
        <v>0</v>
      </c>
      <c r="N3683" s="5">
        <f t="shared" si="530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531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527"/>
        <v>9</v>
      </c>
      <c r="I3684" s="7">
        <f t="shared" si="533"/>
        <v>0</v>
      </c>
      <c r="J3684" s="11"/>
      <c r="K3684" s="11"/>
      <c r="L3684">
        <f t="shared" si="528"/>
        <v>0</v>
      </c>
      <c r="M3684" s="5">
        <f t="shared" si="529"/>
        <v>0</v>
      </c>
      <c r="N3684" s="5">
        <f t="shared" si="530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531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527"/>
        <v>8</v>
      </c>
      <c r="I3685" s="7">
        <f t="shared" si="533"/>
        <v>0</v>
      </c>
      <c r="J3685" s="11"/>
      <c r="K3685" s="11"/>
      <c r="L3685">
        <f t="shared" si="528"/>
        <v>0</v>
      </c>
      <c r="M3685" s="5">
        <f t="shared" si="529"/>
        <v>0</v>
      </c>
      <c r="N3685" s="5">
        <f t="shared" si="530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531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527"/>
        <v>8</v>
      </c>
      <c r="I3686" s="7">
        <f t="shared" si="533"/>
        <v>0</v>
      </c>
      <c r="J3686" s="11"/>
      <c r="K3686" s="11"/>
      <c r="L3686">
        <f t="shared" si="528"/>
        <v>0</v>
      </c>
      <c r="M3686" s="5">
        <f t="shared" si="529"/>
        <v>0</v>
      </c>
      <c r="N3686" s="5">
        <f t="shared" si="530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531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527"/>
        <v>8</v>
      </c>
      <c r="I3687" s="7">
        <f t="shared" si="533"/>
        <v>0</v>
      </c>
      <c r="J3687" s="11"/>
      <c r="K3687" s="11"/>
      <c r="L3687">
        <f t="shared" si="528"/>
        <v>0</v>
      </c>
      <c r="M3687" s="5">
        <f t="shared" si="529"/>
        <v>0</v>
      </c>
      <c r="N3687" s="5">
        <f t="shared" si="530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531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527"/>
        <v>8</v>
      </c>
      <c r="I3688" s="7">
        <f t="shared" si="533"/>
        <v>0</v>
      </c>
      <c r="J3688" s="11"/>
      <c r="K3688" s="11"/>
      <c r="L3688">
        <f t="shared" si="528"/>
        <v>0</v>
      </c>
      <c r="M3688" s="5">
        <f t="shared" si="529"/>
        <v>0</v>
      </c>
      <c r="N3688" s="5">
        <f t="shared" si="530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531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527"/>
        <v>6</v>
      </c>
      <c r="I3689" s="7">
        <f t="shared" si="533"/>
        <v>0</v>
      </c>
      <c r="J3689" s="11"/>
      <c r="K3689" s="11"/>
      <c r="L3689">
        <f t="shared" si="528"/>
        <v>0</v>
      </c>
      <c r="M3689" s="5">
        <f t="shared" si="529"/>
        <v>0</v>
      </c>
      <c r="N3689" s="5">
        <f t="shared" si="530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531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527"/>
        <v>6</v>
      </c>
      <c r="I3690" s="7">
        <f t="shared" si="533"/>
        <v>0</v>
      </c>
      <c r="J3690" s="11"/>
      <c r="K3690" s="11"/>
      <c r="L3690">
        <f t="shared" si="528"/>
        <v>0</v>
      </c>
      <c r="M3690" s="5">
        <f t="shared" si="529"/>
        <v>0</v>
      </c>
      <c r="N3690" s="5">
        <f t="shared" si="530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531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527"/>
        <v>6</v>
      </c>
      <c r="I3691" s="7">
        <f t="shared" si="533"/>
        <v>0</v>
      </c>
      <c r="J3691" s="11"/>
      <c r="K3691" s="11"/>
      <c r="L3691">
        <f t="shared" si="528"/>
        <v>0</v>
      </c>
      <c r="M3691" s="5">
        <f t="shared" si="529"/>
        <v>0</v>
      </c>
      <c r="N3691" s="5">
        <f t="shared" si="530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531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527"/>
        <v>6</v>
      </c>
      <c r="I3692" s="7">
        <f t="shared" si="533"/>
        <v>0</v>
      </c>
      <c r="J3692" s="11"/>
      <c r="K3692" s="11"/>
      <c r="L3692">
        <f t="shared" si="528"/>
        <v>0</v>
      </c>
      <c r="M3692" s="5">
        <f t="shared" si="529"/>
        <v>0</v>
      </c>
      <c r="N3692" s="5">
        <f t="shared" si="530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531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527"/>
        <v>6</v>
      </c>
      <c r="I3693" s="7">
        <f t="shared" si="533"/>
        <v>0</v>
      </c>
      <c r="J3693" s="11"/>
      <c r="K3693" s="11"/>
      <c r="L3693">
        <f t="shared" si="528"/>
        <v>0</v>
      </c>
      <c r="M3693" s="5">
        <f t="shared" si="529"/>
        <v>0</v>
      </c>
      <c r="N3693" s="5">
        <f t="shared" si="530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531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527"/>
        <v>6</v>
      </c>
      <c r="I3694" s="7">
        <f t="shared" si="533"/>
        <v>0</v>
      </c>
      <c r="J3694" s="11"/>
      <c r="K3694" s="11"/>
      <c r="L3694">
        <f t="shared" si="528"/>
        <v>0</v>
      </c>
      <c r="M3694" s="5">
        <f t="shared" si="529"/>
        <v>0</v>
      </c>
      <c r="N3694" s="5">
        <f t="shared" si="530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531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527"/>
        <v>6</v>
      </c>
      <c r="I3695" s="13">
        <f t="shared" si="533"/>
        <v>99.999999999999972</v>
      </c>
      <c r="J3695" s="11">
        <v>0.59027777777777779</v>
      </c>
      <c r="K3695" s="11">
        <v>0.65972222222222221</v>
      </c>
      <c r="L3695">
        <f t="shared" si="528"/>
        <v>6</v>
      </c>
      <c r="M3695" s="5">
        <f t="shared" si="529"/>
        <v>45630.590277777781</v>
      </c>
      <c r="N3695" s="5">
        <f t="shared" si="530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531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527"/>
        <v>6</v>
      </c>
      <c r="I3696" s="7">
        <f t="shared" si="533"/>
        <v>180</v>
      </c>
      <c r="J3696" s="11">
        <v>0.66666666666666663</v>
      </c>
      <c r="K3696" s="11">
        <v>0.79166666666666663</v>
      </c>
      <c r="L3696">
        <f t="shared" si="528"/>
        <v>6</v>
      </c>
      <c r="M3696" s="5">
        <f t="shared" si="529"/>
        <v>45630.666666666664</v>
      </c>
      <c r="N3696" s="5">
        <f t="shared" si="530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531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527"/>
        <v>5</v>
      </c>
      <c r="I3697" s="7">
        <f t="shared" si="533"/>
        <v>0</v>
      </c>
      <c r="J3697" s="11"/>
      <c r="K3697" s="11"/>
      <c r="L3697">
        <f t="shared" si="528"/>
        <v>0</v>
      </c>
      <c r="M3697" s="5">
        <f t="shared" si="529"/>
        <v>0</v>
      </c>
      <c r="N3697" s="5">
        <f t="shared" si="530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531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527"/>
        <v>5</v>
      </c>
      <c r="I3698" s="7">
        <f t="shared" si="533"/>
        <v>210.00000000000006</v>
      </c>
      <c r="J3698" s="11">
        <v>0.8125</v>
      </c>
      <c r="K3698" s="11">
        <v>0.95833333333333337</v>
      </c>
      <c r="L3698">
        <f t="shared" si="528"/>
        <v>5</v>
      </c>
      <c r="M3698" s="5">
        <f t="shared" si="529"/>
        <v>45630.8125</v>
      </c>
      <c r="N3698" s="5">
        <f t="shared" si="530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531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527"/>
        <v>5</v>
      </c>
      <c r="I3699" s="7">
        <f t="shared" si="533"/>
        <v>0</v>
      </c>
      <c r="L3699">
        <f t="shared" si="528"/>
        <v>0</v>
      </c>
      <c r="M3699" s="5">
        <f t="shared" si="529"/>
        <v>0</v>
      </c>
      <c r="N3699" s="5">
        <f t="shared" si="530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531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527"/>
        <v>4</v>
      </c>
      <c r="I3700" s="7">
        <f t="shared" si="533"/>
        <v>0</v>
      </c>
      <c r="J3700" s="11"/>
      <c r="K3700" s="11"/>
      <c r="L3700">
        <f t="shared" si="528"/>
        <v>0</v>
      </c>
      <c r="M3700" s="5">
        <f t="shared" si="529"/>
        <v>0</v>
      </c>
      <c r="N3700" s="5">
        <f t="shared" si="530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531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527"/>
        <v>4</v>
      </c>
      <c r="I3701" s="7">
        <f t="shared" si="533"/>
        <v>0</v>
      </c>
      <c r="J3701" s="11"/>
      <c r="K3701" s="11"/>
      <c r="L3701">
        <f t="shared" si="528"/>
        <v>0</v>
      </c>
      <c r="M3701" s="5">
        <f t="shared" si="529"/>
        <v>0</v>
      </c>
      <c r="N3701" s="5">
        <f t="shared" si="530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531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527"/>
        <v>4</v>
      </c>
      <c r="I3702" s="7">
        <f t="shared" si="533"/>
        <v>0</v>
      </c>
      <c r="J3702" s="11"/>
      <c r="K3702" s="11"/>
      <c r="L3702">
        <f t="shared" si="528"/>
        <v>0</v>
      </c>
      <c r="M3702" s="5">
        <f t="shared" si="529"/>
        <v>0</v>
      </c>
      <c r="N3702" s="5">
        <f t="shared" si="530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531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527"/>
        <v>4</v>
      </c>
      <c r="I3703" s="7">
        <f t="shared" si="533"/>
        <v>0</v>
      </c>
      <c r="J3703" s="11"/>
      <c r="K3703" s="11"/>
      <c r="L3703">
        <f t="shared" si="528"/>
        <v>0</v>
      </c>
      <c r="M3703" s="5">
        <f t="shared" si="529"/>
        <v>0</v>
      </c>
      <c r="N3703" s="5">
        <f t="shared" si="530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531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527"/>
        <v>4</v>
      </c>
      <c r="I3704" s="7">
        <f t="shared" si="533"/>
        <v>0</v>
      </c>
      <c r="J3704" s="11"/>
      <c r="K3704" s="11"/>
      <c r="L3704">
        <f t="shared" si="528"/>
        <v>0</v>
      </c>
      <c r="M3704" s="5">
        <f t="shared" si="529"/>
        <v>0</v>
      </c>
      <c r="N3704" s="5">
        <f t="shared" si="530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531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5" si="534">ROUND(E3705*(1/(F3705/60)),0)</f>
        <v>4</v>
      </c>
      <c r="I3705" s="7">
        <f t="shared" si="533"/>
        <v>0</v>
      </c>
      <c r="J3705" s="11"/>
      <c r="K3705" s="11"/>
      <c r="L3705">
        <f t="shared" ref="L3705:L3765" si="535">IF(I3705&gt;0, G3705, 0)</f>
        <v>0</v>
      </c>
      <c r="M3705" s="5">
        <f t="shared" ref="M3705:M3765" si="536">IF(I3705=0,0,A3705+J3705)</f>
        <v>0</v>
      </c>
      <c r="N3705" s="5">
        <f t="shared" ref="N3705:N3765" si="537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538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534"/>
        <v>3</v>
      </c>
      <c r="I3706" s="7">
        <f t="shared" si="533"/>
        <v>0</v>
      </c>
      <c r="L3706">
        <f t="shared" si="535"/>
        <v>0</v>
      </c>
      <c r="M3706" s="5">
        <f t="shared" si="536"/>
        <v>0</v>
      </c>
      <c r="N3706" s="5">
        <f t="shared" si="537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538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534"/>
        <v>3</v>
      </c>
      <c r="I3707" s="7">
        <f t="shared" si="533"/>
        <v>0</v>
      </c>
      <c r="J3707" s="11"/>
      <c r="K3707" s="11"/>
      <c r="L3707">
        <f t="shared" si="535"/>
        <v>0</v>
      </c>
      <c r="M3707" s="5">
        <f t="shared" si="536"/>
        <v>0</v>
      </c>
      <c r="N3707" s="5">
        <f t="shared" si="537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538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534"/>
        <v>3</v>
      </c>
      <c r="I3708" s="7">
        <f t="shared" si="533"/>
        <v>0</v>
      </c>
      <c r="J3708" s="11"/>
      <c r="K3708" s="11"/>
      <c r="L3708">
        <f t="shared" si="535"/>
        <v>0</v>
      </c>
      <c r="M3708" s="5">
        <f t="shared" si="536"/>
        <v>0</v>
      </c>
      <c r="N3708" s="5">
        <f t="shared" si="537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538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534"/>
        <v>3</v>
      </c>
      <c r="I3709" s="7">
        <f t="shared" ref="I3709:I3740" si="539">IF(J3709=0, 0, (K3709-J3709)*1440)</f>
        <v>60.000000000000028</v>
      </c>
      <c r="J3709" s="11">
        <v>0.4375</v>
      </c>
      <c r="K3709" s="11">
        <v>0.47916666666666669</v>
      </c>
      <c r="L3709">
        <f t="shared" si="535"/>
        <v>3</v>
      </c>
      <c r="M3709" s="5">
        <f t="shared" si="536"/>
        <v>45630.4375</v>
      </c>
      <c r="N3709" s="5">
        <f t="shared" si="537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538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534"/>
        <v>3</v>
      </c>
      <c r="I3710" s="7">
        <f t="shared" si="539"/>
        <v>90</v>
      </c>
      <c r="J3710" s="11">
        <v>0.51041666666666663</v>
      </c>
      <c r="K3710" s="11">
        <v>0.57291666666666663</v>
      </c>
      <c r="L3710">
        <f t="shared" si="535"/>
        <v>3</v>
      </c>
      <c r="M3710" s="5">
        <f t="shared" si="536"/>
        <v>45630.510416666664</v>
      </c>
      <c r="N3710" s="5">
        <f t="shared" si="537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538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534"/>
        <v>3</v>
      </c>
      <c r="I3711" s="7">
        <f t="shared" si="539"/>
        <v>0</v>
      </c>
      <c r="J3711" s="11"/>
      <c r="K3711" s="11"/>
      <c r="L3711">
        <f t="shared" si="535"/>
        <v>0</v>
      </c>
      <c r="M3711" s="5">
        <f t="shared" si="536"/>
        <v>0</v>
      </c>
      <c r="N3711" s="5">
        <f t="shared" si="537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538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534"/>
        <v>2</v>
      </c>
      <c r="I3712" s="7">
        <f t="shared" si="539"/>
        <v>0</v>
      </c>
      <c r="J3712" s="11"/>
      <c r="K3712" s="11"/>
      <c r="L3712">
        <f t="shared" si="535"/>
        <v>0</v>
      </c>
      <c r="M3712" s="5">
        <f t="shared" si="536"/>
        <v>0</v>
      </c>
      <c r="N3712" s="5">
        <f t="shared" si="537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538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534"/>
        <v>2</v>
      </c>
      <c r="I3713" s="7">
        <f t="shared" si="539"/>
        <v>0</v>
      </c>
      <c r="J3713" s="11"/>
      <c r="K3713" s="11"/>
      <c r="L3713">
        <f t="shared" si="535"/>
        <v>0</v>
      </c>
      <c r="M3713" s="5">
        <f t="shared" si="536"/>
        <v>0</v>
      </c>
      <c r="N3713" s="5">
        <f t="shared" si="537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538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534"/>
        <v>2</v>
      </c>
      <c r="I3714" s="7">
        <f t="shared" si="539"/>
        <v>0</v>
      </c>
      <c r="J3714" s="11"/>
      <c r="K3714" s="11"/>
      <c r="L3714">
        <f t="shared" si="535"/>
        <v>0</v>
      </c>
      <c r="M3714" s="5">
        <f t="shared" si="536"/>
        <v>0</v>
      </c>
      <c r="N3714" s="5">
        <f t="shared" si="537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538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534"/>
        <v>6</v>
      </c>
      <c r="I3715" s="7">
        <f t="shared" si="539"/>
        <v>0</v>
      </c>
      <c r="J3715" s="11"/>
      <c r="K3715" s="11"/>
      <c r="L3715">
        <f t="shared" si="535"/>
        <v>0</v>
      </c>
      <c r="M3715" s="5">
        <f t="shared" si="536"/>
        <v>0</v>
      </c>
      <c r="N3715" s="5">
        <f t="shared" si="537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538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534"/>
        <v>2</v>
      </c>
      <c r="I3716" s="7">
        <f t="shared" si="539"/>
        <v>0</v>
      </c>
      <c r="J3716" s="11"/>
      <c r="K3716" s="11"/>
      <c r="L3716">
        <f t="shared" si="535"/>
        <v>0</v>
      </c>
      <c r="M3716" s="5">
        <f t="shared" si="536"/>
        <v>0</v>
      </c>
      <c r="N3716" s="5">
        <f t="shared" si="537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538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534"/>
        <v>2</v>
      </c>
      <c r="I3717" s="7">
        <f t="shared" si="539"/>
        <v>0</v>
      </c>
      <c r="J3717" s="11"/>
      <c r="K3717" s="11"/>
      <c r="L3717">
        <f t="shared" si="535"/>
        <v>0</v>
      </c>
      <c r="M3717" s="5">
        <f t="shared" si="536"/>
        <v>0</v>
      </c>
      <c r="N3717" s="5">
        <f t="shared" si="537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538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534"/>
        <v>0</v>
      </c>
      <c r="I3718" s="7">
        <f t="shared" si="539"/>
        <v>4.9999999999999822</v>
      </c>
      <c r="J3718" s="11">
        <v>0.49652777777777779</v>
      </c>
      <c r="K3718" s="11">
        <v>0.5</v>
      </c>
      <c r="L3718">
        <f t="shared" si="535"/>
        <v>0</v>
      </c>
      <c r="M3718" s="5">
        <f t="shared" si="536"/>
        <v>45630.496527777781</v>
      </c>
      <c r="N3718" s="5">
        <f t="shared" si="537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538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534"/>
        <v>0</v>
      </c>
      <c r="I3719" s="7">
        <f t="shared" si="539"/>
        <v>19.999999999999929</v>
      </c>
      <c r="J3719" s="11">
        <v>0.79861111111111116</v>
      </c>
      <c r="K3719" s="11">
        <v>0.8125</v>
      </c>
      <c r="L3719">
        <f t="shared" si="535"/>
        <v>0</v>
      </c>
      <c r="M3719" s="5">
        <f t="shared" si="536"/>
        <v>45630.798611111109</v>
      </c>
      <c r="N3719" s="5">
        <f t="shared" si="537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538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534"/>
        <v>0</v>
      </c>
      <c r="I3720" s="7">
        <f t="shared" si="539"/>
        <v>15.000000000000027</v>
      </c>
      <c r="J3720" s="11">
        <v>0.39583333333333331</v>
      </c>
      <c r="K3720" s="11">
        <v>0.40625</v>
      </c>
      <c r="L3720">
        <f t="shared" si="535"/>
        <v>0</v>
      </c>
      <c r="M3720" s="5">
        <f t="shared" si="536"/>
        <v>45630.395833333336</v>
      </c>
      <c r="N3720" s="5">
        <f t="shared" si="537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538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534"/>
        <v>16</v>
      </c>
      <c r="I3721" s="7">
        <f t="shared" si="539"/>
        <v>0</v>
      </c>
      <c r="J3721" s="11"/>
      <c r="K3721" s="11"/>
      <c r="L3721">
        <f t="shared" si="535"/>
        <v>0</v>
      </c>
      <c r="M3721" s="5">
        <f t="shared" si="536"/>
        <v>0</v>
      </c>
      <c r="N3721" s="5">
        <f t="shared" si="537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538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534"/>
        <v>12</v>
      </c>
      <c r="H3722" s="12">
        <f>F3722*(1/(G3722/60))</f>
        <v>100</v>
      </c>
      <c r="I3722" s="7">
        <f t="shared" si="539"/>
        <v>9.9999999999999645</v>
      </c>
      <c r="J3722" s="11">
        <v>0.46527777777777779</v>
      </c>
      <c r="K3722" s="11">
        <v>0.47222222222222221</v>
      </c>
      <c r="L3722">
        <f t="shared" si="535"/>
        <v>12</v>
      </c>
      <c r="M3722" s="5">
        <f t="shared" si="536"/>
        <v>45631.465277777781</v>
      </c>
      <c r="N3722" s="5">
        <f t="shared" si="537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538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534"/>
        <v>12</v>
      </c>
      <c r="I3723" s="7">
        <f t="shared" si="539"/>
        <v>0</v>
      </c>
      <c r="L3723">
        <f t="shared" si="535"/>
        <v>0</v>
      </c>
      <c r="M3723" s="5">
        <f t="shared" si="536"/>
        <v>0</v>
      </c>
      <c r="N3723" s="5">
        <f t="shared" si="537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538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534"/>
        <v>12</v>
      </c>
      <c r="I3724" s="7">
        <f t="shared" si="539"/>
        <v>0</v>
      </c>
      <c r="J3724" s="11"/>
      <c r="K3724" s="11"/>
      <c r="L3724">
        <f t="shared" si="535"/>
        <v>0</v>
      </c>
      <c r="M3724" s="5">
        <f t="shared" si="536"/>
        <v>0</v>
      </c>
      <c r="N3724" s="5">
        <f t="shared" si="537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538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534"/>
        <v>10</v>
      </c>
      <c r="I3725" s="7">
        <f t="shared" si="539"/>
        <v>0</v>
      </c>
      <c r="J3725" s="11"/>
      <c r="K3725" s="11"/>
      <c r="L3725">
        <f t="shared" si="535"/>
        <v>0</v>
      </c>
      <c r="M3725" s="5">
        <f t="shared" si="536"/>
        <v>0</v>
      </c>
      <c r="N3725" s="5">
        <f t="shared" si="537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538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534"/>
        <v>9</v>
      </c>
      <c r="I3726" s="7">
        <f t="shared" si="539"/>
        <v>0</v>
      </c>
      <c r="J3726" s="11"/>
      <c r="K3726" s="11"/>
      <c r="L3726">
        <f t="shared" si="535"/>
        <v>0</v>
      </c>
      <c r="M3726" s="5">
        <f t="shared" si="536"/>
        <v>0</v>
      </c>
      <c r="N3726" s="5">
        <f t="shared" si="537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538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534"/>
        <v>9</v>
      </c>
      <c r="I3727" s="7">
        <f t="shared" si="539"/>
        <v>0</v>
      </c>
      <c r="J3727" s="11"/>
      <c r="K3727" s="11"/>
      <c r="L3727">
        <f t="shared" si="535"/>
        <v>0</v>
      </c>
      <c r="M3727" s="5">
        <f t="shared" si="536"/>
        <v>0</v>
      </c>
      <c r="N3727" s="5">
        <f t="shared" si="537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538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534"/>
        <v>9</v>
      </c>
      <c r="I3728" s="7">
        <f t="shared" si="539"/>
        <v>0</v>
      </c>
      <c r="J3728" s="11"/>
      <c r="K3728" s="11"/>
      <c r="L3728">
        <f t="shared" si="535"/>
        <v>0</v>
      </c>
      <c r="M3728" s="5">
        <f t="shared" si="536"/>
        <v>0</v>
      </c>
      <c r="N3728" s="5">
        <f t="shared" si="537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538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534"/>
        <v>8</v>
      </c>
      <c r="I3729" s="7">
        <f t="shared" si="539"/>
        <v>20.000000000000007</v>
      </c>
      <c r="J3729" s="11">
        <v>0.33333333333333331</v>
      </c>
      <c r="K3729" s="11">
        <v>0.34722222222222221</v>
      </c>
      <c r="L3729">
        <f t="shared" si="535"/>
        <v>8</v>
      </c>
      <c r="M3729" s="5">
        <f t="shared" si="536"/>
        <v>45631.333333333336</v>
      </c>
      <c r="N3729" s="5">
        <f t="shared" si="537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538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534"/>
        <v>8</v>
      </c>
      <c r="I3730" s="7">
        <f t="shared" si="539"/>
        <v>0</v>
      </c>
      <c r="J3730" s="11"/>
      <c r="K3730" s="11"/>
      <c r="L3730">
        <f t="shared" si="535"/>
        <v>0</v>
      </c>
      <c r="M3730" s="5">
        <f t="shared" si="536"/>
        <v>0</v>
      </c>
      <c r="N3730" s="5">
        <f t="shared" si="537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538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534"/>
        <v>8</v>
      </c>
      <c r="I3731" s="7">
        <f t="shared" si="539"/>
        <v>0</v>
      </c>
      <c r="J3731" s="11"/>
      <c r="K3731" s="11"/>
      <c r="L3731">
        <f t="shared" si="535"/>
        <v>0</v>
      </c>
      <c r="M3731" s="5">
        <f t="shared" si="536"/>
        <v>0</v>
      </c>
      <c r="N3731" s="5">
        <f t="shared" si="537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538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534"/>
        <v>8</v>
      </c>
      <c r="I3732" s="7">
        <f t="shared" si="539"/>
        <v>0</v>
      </c>
      <c r="J3732" s="11"/>
      <c r="K3732" s="11"/>
      <c r="L3732">
        <f t="shared" si="535"/>
        <v>0</v>
      </c>
      <c r="M3732" s="5">
        <f t="shared" si="536"/>
        <v>0</v>
      </c>
      <c r="N3732" s="5">
        <f t="shared" si="537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538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534"/>
        <v>6</v>
      </c>
      <c r="I3733" s="7">
        <f t="shared" si="539"/>
        <v>0</v>
      </c>
      <c r="J3733" s="11"/>
      <c r="K3733" s="11"/>
      <c r="L3733">
        <f t="shared" si="535"/>
        <v>0</v>
      </c>
      <c r="M3733" s="5">
        <f t="shared" si="536"/>
        <v>0</v>
      </c>
      <c r="N3733" s="5">
        <f t="shared" si="537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538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534"/>
        <v>6</v>
      </c>
      <c r="I3734" s="7">
        <f t="shared" si="539"/>
        <v>30.000000000000053</v>
      </c>
      <c r="J3734" s="11">
        <v>0.47569444444444442</v>
      </c>
      <c r="K3734" s="11">
        <v>0.49652777777777779</v>
      </c>
      <c r="L3734">
        <f t="shared" si="535"/>
        <v>6</v>
      </c>
      <c r="M3734" s="5">
        <f t="shared" si="536"/>
        <v>45631.475694444445</v>
      </c>
      <c r="N3734" s="5">
        <f t="shared" si="537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538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534"/>
        <v>6</v>
      </c>
      <c r="I3735" s="7">
        <f t="shared" si="539"/>
        <v>0</v>
      </c>
      <c r="J3735" s="11"/>
      <c r="K3735" s="11"/>
      <c r="L3735">
        <f t="shared" si="535"/>
        <v>0</v>
      </c>
      <c r="M3735" s="5">
        <f t="shared" si="536"/>
        <v>0</v>
      </c>
      <c r="N3735" s="5">
        <f t="shared" si="537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538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534"/>
        <v>6</v>
      </c>
      <c r="I3736" s="7">
        <f t="shared" si="539"/>
        <v>109.99999999999993</v>
      </c>
      <c r="J3736" s="11">
        <v>0.5</v>
      </c>
      <c r="K3736" s="11">
        <v>0.57638888888888884</v>
      </c>
      <c r="L3736">
        <f t="shared" si="535"/>
        <v>6</v>
      </c>
      <c r="M3736" s="5">
        <f t="shared" si="536"/>
        <v>45631.5</v>
      </c>
      <c r="N3736" s="5">
        <f t="shared" si="537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538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534"/>
        <v>6</v>
      </c>
      <c r="I3737" s="7">
        <f t="shared" si="539"/>
        <v>144.99999999999997</v>
      </c>
      <c r="J3737" s="11">
        <v>0.59027777777777779</v>
      </c>
      <c r="K3737" s="11">
        <v>0.69097222222222221</v>
      </c>
      <c r="L3737">
        <f t="shared" si="535"/>
        <v>6</v>
      </c>
      <c r="M3737" s="5">
        <f t="shared" si="536"/>
        <v>45631.590277777781</v>
      </c>
      <c r="N3737" s="5">
        <f t="shared" si="537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538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534"/>
        <v>6</v>
      </c>
      <c r="I3738" s="7">
        <f t="shared" si="539"/>
        <v>0</v>
      </c>
      <c r="J3738" s="11"/>
      <c r="K3738" s="11"/>
      <c r="L3738">
        <f t="shared" si="535"/>
        <v>0</v>
      </c>
      <c r="M3738" s="5">
        <f t="shared" si="536"/>
        <v>0</v>
      </c>
      <c r="N3738" s="5">
        <f t="shared" si="537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538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534"/>
        <v>6</v>
      </c>
      <c r="I3739" s="7">
        <f t="shared" si="539"/>
        <v>0</v>
      </c>
      <c r="J3739" s="11"/>
      <c r="K3739" s="11"/>
      <c r="L3739">
        <f t="shared" si="535"/>
        <v>0</v>
      </c>
      <c r="M3739" s="5">
        <f t="shared" si="536"/>
        <v>0</v>
      </c>
      <c r="N3739" s="5">
        <f t="shared" si="537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538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534"/>
        <v>6</v>
      </c>
      <c r="I3740" s="13">
        <f t="shared" si="539"/>
        <v>0</v>
      </c>
      <c r="J3740" s="11"/>
      <c r="K3740" s="11"/>
      <c r="L3740">
        <f t="shared" si="535"/>
        <v>0</v>
      </c>
      <c r="M3740" s="5">
        <f t="shared" si="536"/>
        <v>0</v>
      </c>
      <c r="N3740" s="5">
        <f t="shared" si="537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538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534"/>
        <v>6</v>
      </c>
      <c r="I3741" s="7">
        <f t="shared" ref="I3741:I3765" si="540">IF(J3741=0, 0, (K3741-J3741)*1440)</f>
        <v>0</v>
      </c>
      <c r="J3741" s="11"/>
      <c r="K3741" s="11"/>
      <c r="L3741">
        <f t="shared" si="535"/>
        <v>0</v>
      </c>
      <c r="M3741" s="5">
        <f t="shared" si="536"/>
        <v>0</v>
      </c>
      <c r="N3741" s="5">
        <f t="shared" si="537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538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534"/>
        <v>6</v>
      </c>
      <c r="I3742" s="7">
        <f t="shared" si="540"/>
        <v>0</v>
      </c>
      <c r="J3742" s="11"/>
      <c r="K3742" s="11"/>
      <c r="L3742">
        <f t="shared" si="535"/>
        <v>0</v>
      </c>
      <c r="M3742" s="5">
        <f t="shared" si="536"/>
        <v>0</v>
      </c>
      <c r="N3742" s="5">
        <f t="shared" si="537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538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534"/>
        <v>5</v>
      </c>
      <c r="I3743" s="7">
        <f t="shared" si="540"/>
        <v>34.999999999999957</v>
      </c>
      <c r="J3743" s="11">
        <v>0.30555555555555558</v>
      </c>
      <c r="K3743" s="11">
        <v>0.3298611111111111</v>
      </c>
      <c r="L3743">
        <f t="shared" si="535"/>
        <v>5</v>
      </c>
      <c r="M3743" s="5">
        <f t="shared" si="536"/>
        <v>45631.305555555555</v>
      </c>
      <c r="N3743" s="5">
        <f t="shared" si="537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538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534"/>
        <v>5</v>
      </c>
      <c r="I3744" s="7">
        <f t="shared" si="540"/>
        <v>20.000000000000089</v>
      </c>
      <c r="J3744" s="11">
        <v>0.57638888888888884</v>
      </c>
      <c r="K3744" s="11">
        <v>0.59027777777777779</v>
      </c>
      <c r="L3744">
        <f t="shared" si="535"/>
        <v>5</v>
      </c>
      <c r="M3744" s="5">
        <f t="shared" si="536"/>
        <v>45631.576388888891</v>
      </c>
      <c r="N3744" s="5">
        <f t="shared" si="537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538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534"/>
        <v>5</v>
      </c>
      <c r="I3745" s="7">
        <f t="shared" si="540"/>
        <v>35.000000000000036</v>
      </c>
      <c r="J3745" s="11">
        <v>0.70138888888888884</v>
      </c>
      <c r="K3745" s="11">
        <v>0.72569444444444442</v>
      </c>
      <c r="L3745">
        <f t="shared" si="535"/>
        <v>5</v>
      </c>
      <c r="M3745" s="5">
        <f t="shared" si="536"/>
        <v>45631.701388888891</v>
      </c>
      <c r="N3745" s="5">
        <f t="shared" si="537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538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534"/>
        <v>5</v>
      </c>
      <c r="I3746" s="7">
        <f t="shared" si="540"/>
        <v>0</v>
      </c>
      <c r="L3746">
        <f t="shared" si="535"/>
        <v>0</v>
      </c>
      <c r="M3746" s="5">
        <f t="shared" si="536"/>
        <v>0</v>
      </c>
      <c r="N3746" s="5">
        <f t="shared" si="537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538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534"/>
        <v>4</v>
      </c>
      <c r="I3747" s="7">
        <f t="shared" si="540"/>
        <v>0</v>
      </c>
      <c r="J3747" s="11"/>
      <c r="K3747" s="11"/>
      <c r="L3747">
        <f t="shared" si="535"/>
        <v>0</v>
      </c>
      <c r="M3747" s="5">
        <f t="shared" si="536"/>
        <v>0</v>
      </c>
      <c r="N3747" s="5">
        <f t="shared" si="537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538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534"/>
        <v>4</v>
      </c>
      <c r="I3748" s="7">
        <f t="shared" si="540"/>
        <v>0</v>
      </c>
      <c r="J3748" s="11"/>
      <c r="K3748" s="11"/>
      <c r="L3748">
        <f t="shared" si="535"/>
        <v>0</v>
      </c>
      <c r="M3748" s="5">
        <f t="shared" si="536"/>
        <v>0</v>
      </c>
      <c r="N3748" s="5">
        <f t="shared" si="537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538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534"/>
        <v>4</v>
      </c>
      <c r="I3749" s="7">
        <f t="shared" si="540"/>
        <v>0</v>
      </c>
      <c r="J3749" s="11"/>
      <c r="K3749" s="11"/>
      <c r="L3749">
        <f t="shared" si="535"/>
        <v>0</v>
      </c>
      <c r="M3749" s="5">
        <f t="shared" si="536"/>
        <v>0</v>
      </c>
      <c r="N3749" s="5">
        <f t="shared" si="537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538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534"/>
        <v>4</v>
      </c>
      <c r="I3750" s="7">
        <f t="shared" si="540"/>
        <v>0</v>
      </c>
      <c r="J3750" s="11"/>
      <c r="K3750" s="11"/>
      <c r="L3750">
        <f t="shared" si="535"/>
        <v>0</v>
      </c>
      <c r="M3750" s="5">
        <f t="shared" si="536"/>
        <v>0</v>
      </c>
      <c r="N3750" s="5">
        <f t="shared" si="537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538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534"/>
        <v>4</v>
      </c>
      <c r="I3751" s="7">
        <f t="shared" si="540"/>
        <v>0</v>
      </c>
      <c r="J3751" s="11"/>
      <c r="K3751" s="11"/>
      <c r="L3751">
        <f t="shared" si="535"/>
        <v>0</v>
      </c>
      <c r="M3751" s="5">
        <f t="shared" si="536"/>
        <v>0</v>
      </c>
      <c r="N3751" s="5">
        <f t="shared" si="537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538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534"/>
        <v>4</v>
      </c>
      <c r="I3752" s="7">
        <f t="shared" si="540"/>
        <v>0</v>
      </c>
      <c r="J3752" s="11"/>
      <c r="K3752" s="11"/>
      <c r="L3752">
        <f t="shared" si="535"/>
        <v>0</v>
      </c>
      <c r="M3752" s="5">
        <f t="shared" si="536"/>
        <v>0</v>
      </c>
      <c r="N3752" s="5">
        <f t="shared" si="537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538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534"/>
        <v>3</v>
      </c>
      <c r="I3753" s="7">
        <f t="shared" si="540"/>
        <v>0</v>
      </c>
      <c r="L3753">
        <f t="shared" si="535"/>
        <v>0</v>
      </c>
      <c r="M3753" s="5">
        <f t="shared" si="536"/>
        <v>0</v>
      </c>
      <c r="N3753" s="5">
        <f t="shared" si="537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538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534"/>
        <v>3</v>
      </c>
      <c r="I3754" s="7">
        <f t="shared" si="540"/>
        <v>0</v>
      </c>
      <c r="J3754" s="11"/>
      <c r="K3754" s="11"/>
      <c r="L3754">
        <f t="shared" si="535"/>
        <v>0</v>
      </c>
      <c r="M3754" s="5">
        <f t="shared" si="536"/>
        <v>0</v>
      </c>
      <c r="N3754" s="5">
        <f t="shared" si="537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538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534"/>
        <v>3</v>
      </c>
      <c r="I3755" s="7">
        <f t="shared" si="540"/>
        <v>0</v>
      </c>
      <c r="J3755" s="11"/>
      <c r="K3755" s="11"/>
      <c r="L3755">
        <f t="shared" si="535"/>
        <v>0</v>
      </c>
      <c r="M3755" s="5">
        <f t="shared" si="536"/>
        <v>0</v>
      </c>
      <c r="N3755" s="5">
        <f t="shared" si="537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538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534"/>
        <v>2</v>
      </c>
      <c r="I3756" s="7">
        <f t="shared" si="540"/>
        <v>0</v>
      </c>
      <c r="J3756" s="11"/>
      <c r="K3756" s="11"/>
      <c r="L3756">
        <f t="shared" si="535"/>
        <v>0</v>
      </c>
      <c r="M3756" s="5">
        <f t="shared" si="536"/>
        <v>0</v>
      </c>
      <c r="N3756" s="5">
        <f t="shared" si="537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538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534"/>
        <v>2</v>
      </c>
      <c r="I3757" s="7">
        <f t="shared" si="540"/>
        <v>0</v>
      </c>
      <c r="J3757" s="11"/>
      <c r="K3757" s="11"/>
      <c r="L3757">
        <f t="shared" si="535"/>
        <v>0</v>
      </c>
      <c r="M3757" s="5">
        <f t="shared" si="536"/>
        <v>0</v>
      </c>
      <c r="N3757" s="5">
        <f t="shared" si="537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538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534"/>
        <v>2</v>
      </c>
      <c r="I3758" s="7">
        <f t="shared" si="540"/>
        <v>0</v>
      </c>
      <c r="J3758" s="11"/>
      <c r="K3758" s="11"/>
      <c r="L3758">
        <f t="shared" si="535"/>
        <v>0</v>
      </c>
      <c r="M3758" s="5">
        <f t="shared" si="536"/>
        <v>0</v>
      </c>
      <c r="N3758" s="5">
        <f t="shared" si="537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538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534"/>
        <v>2</v>
      </c>
      <c r="I3759" s="7">
        <f t="shared" si="540"/>
        <v>0</v>
      </c>
      <c r="J3759" s="11"/>
      <c r="K3759" s="11"/>
      <c r="L3759">
        <f t="shared" si="535"/>
        <v>0</v>
      </c>
      <c r="M3759" s="5">
        <f t="shared" si="536"/>
        <v>0</v>
      </c>
      <c r="N3759" s="5">
        <f t="shared" si="537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538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534"/>
        <v>2</v>
      </c>
      <c r="I3760" s="7">
        <f t="shared" si="540"/>
        <v>0</v>
      </c>
      <c r="J3760" s="11"/>
      <c r="K3760" s="11"/>
      <c r="L3760">
        <f t="shared" si="535"/>
        <v>0</v>
      </c>
      <c r="M3760" s="5">
        <f t="shared" si="536"/>
        <v>0</v>
      </c>
      <c r="N3760" s="5">
        <f t="shared" si="537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538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534"/>
        <v>0</v>
      </c>
      <c r="I3761" s="7">
        <f t="shared" si="540"/>
        <v>0</v>
      </c>
      <c r="J3761" s="11"/>
      <c r="K3761" s="11"/>
      <c r="L3761">
        <f t="shared" si="535"/>
        <v>0</v>
      </c>
      <c r="M3761" s="5">
        <f t="shared" si="536"/>
        <v>0</v>
      </c>
      <c r="N3761" s="5">
        <f t="shared" si="537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538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534"/>
        <v>0</v>
      </c>
      <c r="I3762" s="7">
        <f t="shared" si="540"/>
        <v>24.999999999999911</v>
      </c>
      <c r="J3762" s="11">
        <v>0.70833333333333337</v>
      </c>
      <c r="K3762" s="11">
        <v>0.72569444444444442</v>
      </c>
      <c r="L3762">
        <f t="shared" si="535"/>
        <v>0</v>
      </c>
      <c r="M3762" s="5">
        <f t="shared" si="536"/>
        <v>45631.708333333336</v>
      </c>
      <c r="N3762" s="5">
        <f t="shared" si="537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538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534"/>
        <v>0</v>
      </c>
      <c r="I3763" s="7">
        <f t="shared" si="540"/>
        <v>9.9999999999999645</v>
      </c>
      <c r="J3763" s="11">
        <v>0.40277777777777779</v>
      </c>
      <c r="K3763" s="11">
        <v>0.40972222222222221</v>
      </c>
      <c r="L3763">
        <f t="shared" si="535"/>
        <v>0</v>
      </c>
      <c r="M3763" s="5">
        <f t="shared" si="536"/>
        <v>45631.402777777781</v>
      </c>
      <c r="N3763" s="5">
        <f t="shared" si="537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538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534"/>
        <v>2</v>
      </c>
      <c r="I3764" s="7">
        <f t="shared" si="540"/>
        <v>35.000000000000036</v>
      </c>
      <c r="J3764" s="11">
        <v>0.35069444444444442</v>
      </c>
      <c r="K3764" s="11">
        <v>0.375</v>
      </c>
      <c r="L3764">
        <f t="shared" si="535"/>
        <v>2</v>
      </c>
      <c r="M3764" s="5">
        <f t="shared" si="536"/>
        <v>45631.350694444445</v>
      </c>
      <c r="N3764" s="5">
        <f t="shared" si="537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538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534"/>
        <v>2</v>
      </c>
      <c r="I3765" s="7">
        <f t="shared" si="540"/>
        <v>14.999999999999947</v>
      </c>
      <c r="J3765" s="11">
        <v>0.69097222222222221</v>
      </c>
      <c r="K3765" s="11">
        <v>0.70138888888888884</v>
      </c>
      <c r="L3765">
        <f t="shared" si="535"/>
        <v>2</v>
      </c>
      <c r="M3765" s="5">
        <f t="shared" si="536"/>
        <v>45631.690972222219</v>
      </c>
      <c r="N3765" s="5">
        <f t="shared" si="537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538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 t="shared" ref="G3766:G3801" si="541">ROUND(E3766*(1/(F3766/60)),0)</f>
        <v>16</v>
      </c>
      <c r="I3766" s="7">
        <f t="shared" ref="I3766:I3781" si="542">IF(J3766=0, 0, (K3766-J3766)*1440)</f>
        <v>0</v>
      </c>
      <c r="J3766" s="11"/>
      <c r="K3766" s="11"/>
      <c r="L3766">
        <f t="shared" ref="L3766:L3801" si="543">IF(I3766&gt;0, G3766, 0)</f>
        <v>0</v>
      </c>
      <c r="M3766" s="5">
        <f t="shared" ref="M3766:M3801" si="544">IF(I3766=0,0,A3766+J3766)</f>
        <v>0</v>
      </c>
      <c r="N3766" s="5">
        <f t="shared" ref="N3766:N3801" si="545"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 t="shared" ref="S3766:S3801" si="546"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 t="shared" si="541"/>
        <v>12</v>
      </c>
      <c r="H3767" s="12">
        <f>F3767*(1/(G3767/60))</f>
        <v>100</v>
      </c>
      <c r="I3767" s="7">
        <f t="shared" si="542"/>
        <v>9.9999999999999645</v>
      </c>
      <c r="J3767" s="11">
        <v>0.3576388888888889</v>
      </c>
      <c r="K3767" s="11">
        <v>0.36458333333333331</v>
      </c>
      <c r="L3767">
        <f t="shared" si="543"/>
        <v>12</v>
      </c>
      <c r="M3767" s="5">
        <f t="shared" si="544"/>
        <v>45642.357638888891</v>
      </c>
      <c r="N3767" s="5">
        <f t="shared" si="545"/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 t="shared" si="546"/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 t="shared" si="541"/>
        <v>12</v>
      </c>
      <c r="I3768" s="7">
        <f t="shared" si="542"/>
        <v>0</v>
      </c>
      <c r="L3768">
        <f t="shared" si="543"/>
        <v>0</v>
      </c>
      <c r="M3768" s="5">
        <f t="shared" si="544"/>
        <v>0</v>
      </c>
      <c r="N3768" s="5">
        <f t="shared" si="545"/>
        <v>0</v>
      </c>
      <c r="O3768" t="s">
        <v>56</v>
      </c>
      <c r="P3768" t="s">
        <v>57</v>
      </c>
      <c r="Q3768">
        <v>0</v>
      </c>
      <c r="R3768">
        <v>0</v>
      </c>
      <c r="S3768">
        <f t="shared" si="546"/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 t="shared" si="541"/>
        <v>12</v>
      </c>
      <c r="I3769" s="7">
        <f t="shared" si="542"/>
        <v>0</v>
      </c>
      <c r="J3769" s="11"/>
      <c r="K3769" s="11"/>
      <c r="L3769">
        <f t="shared" si="543"/>
        <v>0</v>
      </c>
      <c r="M3769" s="5">
        <f t="shared" si="544"/>
        <v>0</v>
      </c>
      <c r="N3769" s="5">
        <f t="shared" si="545"/>
        <v>0</v>
      </c>
      <c r="O3769" t="s">
        <v>56</v>
      </c>
      <c r="P3769" t="s">
        <v>57</v>
      </c>
      <c r="Q3769">
        <v>0</v>
      </c>
      <c r="R3769">
        <v>0</v>
      </c>
      <c r="S3769">
        <f t="shared" si="546"/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 t="shared" si="541"/>
        <v>10</v>
      </c>
      <c r="I3770" s="7">
        <f t="shared" si="542"/>
        <v>0</v>
      </c>
      <c r="J3770" s="11"/>
      <c r="K3770" s="11"/>
      <c r="L3770">
        <f t="shared" si="543"/>
        <v>0</v>
      </c>
      <c r="M3770" s="5">
        <f t="shared" si="544"/>
        <v>0</v>
      </c>
      <c r="N3770" s="5">
        <f t="shared" si="545"/>
        <v>0</v>
      </c>
      <c r="O3770" t="s">
        <v>56</v>
      </c>
      <c r="P3770" t="s">
        <v>57</v>
      </c>
      <c r="Q3770">
        <v>0</v>
      </c>
      <c r="R3770">
        <v>0</v>
      </c>
      <c r="S3770">
        <f t="shared" si="546"/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 t="shared" si="541"/>
        <v>10</v>
      </c>
      <c r="I3771" s="7">
        <f t="shared" si="542"/>
        <v>0</v>
      </c>
      <c r="J3771" s="11"/>
      <c r="K3771" s="11"/>
      <c r="L3771">
        <f t="shared" si="543"/>
        <v>0</v>
      </c>
      <c r="M3771" s="5">
        <f t="shared" si="544"/>
        <v>0</v>
      </c>
      <c r="N3771" s="5">
        <f t="shared" si="545"/>
        <v>0</v>
      </c>
      <c r="O3771" t="s">
        <v>56</v>
      </c>
      <c r="P3771" t="s">
        <v>57</v>
      </c>
      <c r="Q3771">
        <v>0</v>
      </c>
      <c r="R3771">
        <v>0</v>
      </c>
      <c r="S3771">
        <f t="shared" si="546"/>
        <v>0</v>
      </c>
    </row>
    <row r="3772" spans="1:19" x14ac:dyDescent="0.2">
      <c r="A3772" s="1">
        <v>45642</v>
      </c>
      <c r="B3772" s="7" t="s">
        <v>338</v>
      </c>
      <c r="C3772" s="7" t="s">
        <v>32</v>
      </c>
      <c r="E3772" s="12">
        <v>3</v>
      </c>
      <c r="F3772" s="12">
        <v>20</v>
      </c>
      <c r="G3772" s="12">
        <f t="shared" si="541"/>
        <v>9</v>
      </c>
      <c r="I3772" s="7">
        <f t="shared" si="542"/>
        <v>0</v>
      </c>
      <c r="J3772" s="11"/>
      <c r="K3772" s="11"/>
      <c r="L3772">
        <f t="shared" si="543"/>
        <v>0</v>
      </c>
      <c r="M3772" s="5">
        <f t="shared" si="544"/>
        <v>0</v>
      </c>
      <c r="N3772" s="5">
        <f t="shared" si="545"/>
        <v>0</v>
      </c>
      <c r="O3772" t="s">
        <v>56</v>
      </c>
      <c r="P3772" t="s">
        <v>57</v>
      </c>
      <c r="Q3772">
        <v>0</v>
      </c>
      <c r="R3772">
        <v>0</v>
      </c>
      <c r="S3772">
        <f t="shared" si="546"/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 t="shared" si="541"/>
        <v>9</v>
      </c>
      <c r="I3773" s="7">
        <f t="shared" si="542"/>
        <v>0</v>
      </c>
      <c r="J3773" s="11"/>
      <c r="K3773" s="11"/>
      <c r="L3773">
        <f t="shared" si="543"/>
        <v>0</v>
      </c>
      <c r="M3773" s="5">
        <f t="shared" si="544"/>
        <v>0</v>
      </c>
      <c r="N3773" s="5">
        <f t="shared" si="545"/>
        <v>0</v>
      </c>
      <c r="O3773" t="s">
        <v>56</v>
      </c>
      <c r="P3773" t="s">
        <v>57</v>
      </c>
      <c r="Q3773">
        <v>0</v>
      </c>
      <c r="R3773">
        <v>0</v>
      </c>
      <c r="S3773">
        <f t="shared" si="546"/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 t="shared" si="541"/>
        <v>8</v>
      </c>
      <c r="I3774" s="7">
        <f t="shared" si="542"/>
        <v>0</v>
      </c>
      <c r="J3774" s="11"/>
      <c r="K3774" s="11"/>
      <c r="L3774">
        <f t="shared" si="543"/>
        <v>0</v>
      </c>
      <c r="M3774" s="5">
        <f t="shared" si="544"/>
        <v>0</v>
      </c>
      <c r="N3774" s="5">
        <f t="shared" si="545"/>
        <v>0</v>
      </c>
      <c r="O3774" t="s">
        <v>56</v>
      </c>
      <c r="P3774" t="s">
        <v>57</v>
      </c>
      <c r="Q3774">
        <v>0</v>
      </c>
      <c r="R3774">
        <v>0</v>
      </c>
      <c r="S3774">
        <f t="shared" si="546"/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 t="shared" si="541"/>
        <v>8</v>
      </c>
      <c r="I3775" s="7">
        <f t="shared" si="542"/>
        <v>0</v>
      </c>
      <c r="J3775" s="11"/>
      <c r="K3775" s="11"/>
      <c r="L3775">
        <f t="shared" si="543"/>
        <v>0</v>
      </c>
      <c r="M3775" s="5">
        <f t="shared" si="544"/>
        <v>0</v>
      </c>
      <c r="N3775" s="5">
        <f t="shared" si="545"/>
        <v>0</v>
      </c>
      <c r="O3775" t="s">
        <v>56</v>
      </c>
      <c r="P3775" t="s">
        <v>57</v>
      </c>
      <c r="Q3775">
        <v>0</v>
      </c>
      <c r="R3775">
        <v>0</v>
      </c>
      <c r="S3775">
        <f t="shared" si="546"/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 t="shared" si="541"/>
        <v>8</v>
      </c>
      <c r="I3776" s="7">
        <f t="shared" si="542"/>
        <v>4.9999999999999822</v>
      </c>
      <c r="J3776" s="11">
        <v>0.50694444444444442</v>
      </c>
      <c r="K3776" s="11">
        <v>0.51041666666666663</v>
      </c>
      <c r="L3776">
        <f t="shared" si="543"/>
        <v>8</v>
      </c>
      <c r="M3776" s="5">
        <f t="shared" si="544"/>
        <v>45642.506944444445</v>
      </c>
      <c r="N3776" s="5">
        <f t="shared" si="545"/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 t="shared" si="546"/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 t="shared" si="541"/>
        <v>6</v>
      </c>
      <c r="I3777" s="7">
        <f t="shared" si="542"/>
        <v>0</v>
      </c>
      <c r="J3777" s="11"/>
      <c r="K3777" s="11"/>
      <c r="L3777">
        <f t="shared" si="543"/>
        <v>0</v>
      </c>
      <c r="M3777" s="5">
        <f t="shared" si="544"/>
        <v>0</v>
      </c>
      <c r="N3777" s="5">
        <f t="shared" si="545"/>
        <v>0</v>
      </c>
      <c r="O3777" t="s">
        <v>56</v>
      </c>
      <c r="P3777" t="s">
        <v>57</v>
      </c>
      <c r="Q3777">
        <v>0</v>
      </c>
      <c r="R3777">
        <v>0</v>
      </c>
      <c r="S3777">
        <f t="shared" si="546"/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 t="shared" si="541"/>
        <v>6</v>
      </c>
      <c r="I3778" s="7">
        <f t="shared" si="542"/>
        <v>135</v>
      </c>
      <c r="J3778" s="11">
        <v>0.60763888888888884</v>
      </c>
      <c r="K3778" s="11">
        <v>0.70138888888888884</v>
      </c>
      <c r="L3778">
        <f t="shared" si="543"/>
        <v>6</v>
      </c>
      <c r="M3778" s="5">
        <f t="shared" si="544"/>
        <v>45642.607638888891</v>
      </c>
      <c r="N3778" s="5">
        <f t="shared" si="545"/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 t="shared" si="546"/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 t="shared" si="541"/>
        <v>6</v>
      </c>
      <c r="I3779" s="7">
        <f t="shared" si="542"/>
        <v>0</v>
      </c>
      <c r="J3779" s="11"/>
      <c r="K3779" s="11"/>
      <c r="L3779">
        <f t="shared" si="543"/>
        <v>0</v>
      </c>
      <c r="M3779" s="5">
        <f t="shared" si="544"/>
        <v>0</v>
      </c>
      <c r="N3779" s="5">
        <f t="shared" si="545"/>
        <v>0</v>
      </c>
      <c r="O3779" t="s">
        <v>56</v>
      </c>
      <c r="P3779" t="s">
        <v>57</v>
      </c>
      <c r="Q3779">
        <v>0</v>
      </c>
      <c r="R3779">
        <v>0</v>
      </c>
      <c r="S3779">
        <f t="shared" si="546"/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 t="shared" si="541"/>
        <v>6</v>
      </c>
      <c r="I3780" s="7">
        <f t="shared" si="542"/>
        <v>0</v>
      </c>
      <c r="J3780" s="11"/>
      <c r="K3780" s="11"/>
      <c r="L3780">
        <f t="shared" si="543"/>
        <v>0</v>
      </c>
      <c r="M3780" s="5">
        <f t="shared" si="544"/>
        <v>0</v>
      </c>
      <c r="N3780" s="5">
        <f t="shared" si="545"/>
        <v>0</v>
      </c>
      <c r="O3780" t="s">
        <v>56</v>
      </c>
      <c r="P3780" t="s">
        <v>57</v>
      </c>
      <c r="Q3780">
        <v>0</v>
      </c>
      <c r="R3780">
        <v>0</v>
      </c>
      <c r="S3780">
        <f t="shared" si="546"/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 t="shared" si="541"/>
        <v>6</v>
      </c>
      <c r="I3781" s="13">
        <f t="shared" si="542"/>
        <v>0</v>
      </c>
      <c r="J3781" s="11"/>
      <c r="K3781" s="11"/>
      <c r="L3781">
        <f t="shared" si="543"/>
        <v>0</v>
      </c>
      <c r="M3781" s="5">
        <f t="shared" si="544"/>
        <v>0</v>
      </c>
      <c r="N3781" s="5">
        <f t="shared" si="545"/>
        <v>0</v>
      </c>
      <c r="O3781" t="s">
        <v>56</v>
      </c>
      <c r="P3781" t="s">
        <v>57</v>
      </c>
      <c r="Q3781">
        <v>0</v>
      </c>
      <c r="R3781">
        <v>0</v>
      </c>
      <c r="S3781">
        <f t="shared" si="546"/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 t="shared" si="541"/>
        <v>6</v>
      </c>
      <c r="I3782" s="7">
        <f t="shared" ref="I3782:I3801" si="547">IF(J3782=0, 0, (K3782-J3782)*1440)</f>
        <v>0</v>
      </c>
      <c r="J3782" s="11"/>
      <c r="K3782" s="11"/>
      <c r="L3782">
        <f t="shared" si="543"/>
        <v>0</v>
      </c>
      <c r="M3782" s="5">
        <f t="shared" si="544"/>
        <v>0</v>
      </c>
      <c r="N3782" s="5">
        <f t="shared" si="545"/>
        <v>0</v>
      </c>
      <c r="O3782" t="s">
        <v>56</v>
      </c>
      <c r="P3782" t="s">
        <v>57</v>
      </c>
      <c r="Q3782">
        <v>0</v>
      </c>
      <c r="R3782">
        <v>0</v>
      </c>
      <c r="S3782">
        <f t="shared" si="546"/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 t="shared" si="541"/>
        <v>6</v>
      </c>
      <c r="I3783" s="13">
        <f t="shared" si="547"/>
        <v>0</v>
      </c>
      <c r="J3783" s="11"/>
      <c r="K3783" s="11"/>
      <c r="L3783">
        <f t="shared" si="543"/>
        <v>0</v>
      </c>
      <c r="M3783" s="5">
        <f t="shared" si="544"/>
        <v>0</v>
      </c>
      <c r="N3783" s="5">
        <f t="shared" si="545"/>
        <v>0</v>
      </c>
      <c r="O3783" t="s">
        <v>56</v>
      </c>
      <c r="P3783" t="s">
        <v>57</v>
      </c>
      <c r="Q3783">
        <v>0</v>
      </c>
      <c r="R3783">
        <v>0</v>
      </c>
      <c r="S3783">
        <f t="shared" si="546"/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 t="shared" si="541"/>
        <v>5</v>
      </c>
      <c r="I3784" s="7">
        <f>IF(J3784=0, 0, (K3784-J3784)*1440)</f>
        <v>100</v>
      </c>
      <c r="J3784" s="11">
        <v>1.3888888888888888E-2</v>
      </c>
      <c r="K3784" s="11">
        <v>8.3333333333333329E-2</v>
      </c>
      <c r="L3784">
        <f t="shared" si="543"/>
        <v>5</v>
      </c>
      <c r="M3784" s="5">
        <f t="shared" si="544"/>
        <v>45642.013888888891</v>
      </c>
      <c r="N3784" s="5">
        <f t="shared" si="545"/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 t="shared" si="546"/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 t="shared" si="541"/>
        <v>5</v>
      </c>
      <c r="I3785" s="7">
        <f>IF(J3785=0, 0, (K3785-J3785)*1440)</f>
        <v>9.9999999999999645</v>
      </c>
      <c r="J3785" s="11">
        <v>0.30555555555555558</v>
      </c>
      <c r="K3785" s="11">
        <v>0.3125</v>
      </c>
      <c r="L3785">
        <f t="shared" si="543"/>
        <v>5</v>
      </c>
      <c r="M3785" s="5">
        <f t="shared" si="544"/>
        <v>45642.305555555555</v>
      </c>
      <c r="N3785" s="5">
        <f t="shared" si="545"/>
        <v>45642.3125</v>
      </c>
      <c r="O3785" t="s">
        <v>56</v>
      </c>
      <c r="P3785" t="s">
        <v>57</v>
      </c>
      <c r="Q3785">
        <v>0</v>
      </c>
      <c r="R3785">
        <v>0</v>
      </c>
      <c r="S3785">
        <f t="shared" si="546"/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 t="shared" si="541"/>
        <v>5</v>
      </c>
      <c r="I3786" s="7">
        <f>IF(J3786=0, 0, (K3786-J3786)*1440)</f>
        <v>35.000000000000036</v>
      </c>
      <c r="J3786" s="11">
        <v>0.54166666666666663</v>
      </c>
      <c r="K3786" s="11">
        <v>0.56597222222222221</v>
      </c>
      <c r="L3786">
        <f t="shared" si="543"/>
        <v>5</v>
      </c>
      <c r="M3786" s="5">
        <f t="shared" si="544"/>
        <v>45642.541666666664</v>
      </c>
      <c r="N3786" s="5">
        <f t="shared" si="545"/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 t="shared" si="546"/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 t="shared" si="541"/>
        <v>5</v>
      </c>
      <c r="I3787" s="7">
        <f t="shared" si="547"/>
        <v>0</v>
      </c>
      <c r="J3787" s="11"/>
      <c r="K3787" s="11"/>
      <c r="L3787">
        <f t="shared" si="543"/>
        <v>0</v>
      </c>
      <c r="M3787" s="5">
        <f t="shared" si="544"/>
        <v>0</v>
      </c>
      <c r="N3787" s="5">
        <f t="shared" si="545"/>
        <v>0</v>
      </c>
      <c r="O3787" t="s">
        <v>56</v>
      </c>
      <c r="P3787" t="s">
        <v>57</v>
      </c>
      <c r="Q3787">
        <v>0</v>
      </c>
      <c r="R3787">
        <v>0</v>
      </c>
      <c r="S3787">
        <f t="shared" si="546"/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 t="shared" si="541"/>
        <v>5</v>
      </c>
      <c r="I3788" s="13">
        <f t="shared" si="547"/>
        <v>0</v>
      </c>
      <c r="L3788">
        <f t="shared" si="543"/>
        <v>0</v>
      </c>
      <c r="M3788" s="5">
        <f t="shared" si="544"/>
        <v>0</v>
      </c>
      <c r="N3788" s="5">
        <f t="shared" si="545"/>
        <v>0</v>
      </c>
      <c r="O3788" t="s">
        <v>56</v>
      </c>
      <c r="P3788" t="s">
        <v>57</v>
      </c>
      <c r="Q3788">
        <v>0</v>
      </c>
      <c r="R3788">
        <v>0</v>
      </c>
      <c r="S3788">
        <f t="shared" si="546"/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 t="shared" si="541"/>
        <v>4</v>
      </c>
      <c r="I3789" s="7">
        <f t="shared" si="547"/>
        <v>0</v>
      </c>
      <c r="J3789" s="11"/>
      <c r="K3789" s="11"/>
      <c r="L3789">
        <f t="shared" si="543"/>
        <v>0</v>
      </c>
      <c r="M3789" s="5">
        <f t="shared" si="544"/>
        <v>0</v>
      </c>
      <c r="N3789" s="5">
        <f t="shared" si="545"/>
        <v>0</v>
      </c>
      <c r="O3789" t="s">
        <v>56</v>
      </c>
      <c r="P3789" t="s">
        <v>57</v>
      </c>
      <c r="Q3789">
        <v>0</v>
      </c>
      <c r="R3789">
        <v>0</v>
      </c>
      <c r="S3789">
        <f t="shared" si="546"/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 t="shared" si="541"/>
        <v>3</v>
      </c>
      <c r="I3790" s="13">
        <f t="shared" si="547"/>
        <v>0</v>
      </c>
      <c r="L3790">
        <f t="shared" si="543"/>
        <v>0</v>
      </c>
      <c r="M3790" s="5">
        <f t="shared" si="544"/>
        <v>0</v>
      </c>
      <c r="N3790" s="5">
        <f t="shared" si="545"/>
        <v>0</v>
      </c>
      <c r="O3790" t="s">
        <v>56</v>
      </c>
      <c r="P3790" t="s">
        <v>57</v>
      </c>
      <c r="Q3790">
        <v>0</v>
      </c>
      <c r="R3790">
        <v>0</v>
      </c>
      <c r="S3790">
        <f t="shared" si="546"/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 t="shared" si="541"/>
        <v>3</v>
      </c>
      <c r="I3791" s="7">
        <f t="shared" si="547"/>
        <v>0</v>
      </c>
      <c r="J3791" s="11"/>
      <c r="K3791" s="11"/>
      <c r="L3791">
        <f t="shared" si="543"/>
        <v>0</v>
      </c>
      <c r="M3791" s="5">
        <f t="shared" si="544"/>
        <v>0</v>
      </c>
      <c r="N3791" s="5">
        <f t="shared" si="545"/>
        <v>0</v>
      </c>
      <c r="O3791" t="s">
        <v>56</v>
      </c>
      <c r="P3791" t="s">
        <v>57</v>
      </c>
      <c r="Q3791">
        <v>0</v>
      </c>
      <c r="R3791">
        <v>0</v>
      </c>
      <c r="S3791">
        <f t="shared" si="546"/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 t="shared" si="541"/>
        <v>2</v>
      </c>
      <c r="I3792" s="13">
        <f t="shared" si="547"/>
        <v>0</v>
      </c>
      <c r="J3792" s="11"/>
      <c r="K3792" s="11"/>
      <c r="L3792">
        <f t="shared" si="543"/>
        <v>0</v>
      </c>
      <c r="M3792" s="5">
        <f t="shared" si="544"/>
        <v>0</v>
      </c>
      <c r="N3792" s="5">
        <f t="shared" si="545"/>
        <v>0</v>
      </c>
      <c r="O3792" t="s">
        <v>56</v>
      </c>
      <c r="P3792" t="s">
        <v>57</v>
      </c>
      <c r="Q3792">
        <v>0</v>
      </c>
      <c r="R3792">
        <v>0</v>
      </c>
      <c r="S3792">
        <f t="shared" si="546"/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 t="shared" si="541"/>
        <v>2</v>
      </c>
      <c r="I3793" s="7">
        <f t="shared" si="547"/>
        <v>0</v>
      </c>
      <c r="J3793" s="11"/>
      <c r="K3793" s="11"/>
      <c r="L3793">
        <f t="shared" si="543"/>
        <v>0</v>
      </c>
      <c r="M3793" s="5">
        <f t="shared" si="544"/>
        <v>0</v>
      </c>
      <c r="N3793" s="5">
        <f t="shared" si="545"/>
        <v>0</v>
      </c>
      <c r="O3793" t="s">
        <v>56</v>
      </c>
      <c r="P3793" t="s">
        <v>57</v>
      </c>
      <c r="Q3793">
        <v>0</v>
      </c>
      <c r="R3793">
        <v>0</v>
      </c>
      <c r="S3793">
        <f t="shared" si="546"/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 t="shared" si="541"/>
        <v>0</v>
      </c>
      <c r="I3794" s="13">
        <f t="shared" si="547"/>
        <v>10.000000000000124</v>
      </c>
      <c r="J3794" s="11">
        <v>0.54513888888888884</v>
      </c>
      <c r="K3794" s="11">
        <v>0.55208333333333337</v>
      </c>
      <c r="L3794">
        <f t="shared" si="543"/>
        <v>0</v>
      </c>
      <c r="M3794" s="5">
        <f t="shared" si="544"/>
        <v>45642.545138888891</v>
      </c>
      <c r="N3794" s="5">
        <f t="shared" si="545"/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 t="shared" si="546"/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 t="shared" si="541"/>
        <v>0</v>
      </c>
      <c r="I3795" s="7">
        <f t="shared" si="547"/>
        <v>0</v>
      </c>
      <c r="J3795" s="11"/>
      <c r="K3795" s="11"/>
      <c r="L3795">
        <f t="shared" si="543"/>
        <v>0</v>
      </c>
      <c r="M3795" s="5">
        <f t="shared" si="544"/>
        <v>0</v>
      </c>
      <c r="N3795" s="5">
        <f t="shared" si="545"/>
        <v>0</v>
      </c>
      <c r="O3795" t="s">
        <v>56</v>
      </c>
      <c r="P3795" t="s">
        <v>57</v>
      </c>
      <c r="Q3795">
        <v>0</v>
      </c>
      <c r="R3795">
        <v>0</v>
      </c>
      <c r="S3795">
        <f t="shared" si="546"/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 t="shared" si="541"/>
        <v>0</v>
      </c>
      <c r="I3796" s="13">
        <f t="shared" si="547"/>
        <v>4.9999999999999822</v>
      </c>
      <c r="J3796" s="11">
        <v>0.34027777777777779</v>
      </c>
      <c r="K3796" s="11">
        <v>0.34375</v>
      </c>
      <c r="L3796">
        <f t="shared" si="543"/>
        <v>0</v>
      </c>
      <c r="M3796" s="5">
        <f t="shared" si="544"/>
        <v>45642.340277777781</v>
      </c>
      <c r="N3796" s="5">
        <f t="shared" si="545"/>
        <v>45642.34375</v>
      </c>
      <c r="O3796" t="s">
        <v>56</v>
      </c>
      <c r="P3796" t="s">
        <v>57</v>
      </c>
      <c r="Q3796">
        <v>0</v>
      </c>
      <c r="R3796">
        <v>0</v>
      </c>
      <c r="S3796">
        <f t="shared" si="546"/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 t="shared" si="541"/>
        <v>2</v>
      </c>
      <c r="I3797" s="7">
        <f t="shared" si="547"/>
        <v>60.000000000000028</v>
      </c>
      <c r="J3797" s="11">
        <v>0.38194444444444442</v>
      </c>
      <c r="K3797" s="11">
        <v>0.4236111111111111</v>
      </c>
      <c r="L3797">
        <f t="shared" si="543"/>
        <v>2</v>
      </c>
      <c r="M3797" s="5">
        <f t="shared" si="544"/>
        <v>45642.381944444445</v>
      </c>
      <c r="N3797" s="5">
        <f t="shared" si="545"/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 t="shared" si="546"/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 t="shared" si="541"/>
        <v>2</v>
      </c>
      <c r="I3798" s="13">
        <f>IF(J3798=0, 0, (K3798-J3798)*1440)</f>
        <v>20.000000000000007</v>
      </c>
      <c r="J3798" s="11">
        <v>0.4236111111111111</v>
      </c>
      <c r="K3798" s="11">
        <v>0.4375</v>
      </c>
      <c r="L3798">
        <f t="shared" si="543"/>
        <v>2</v>
      </c>
      <c r="M3798" s="5">
        <f t="shared" si="544"/>
        <v>45642.423611111109</v>
      </c>
      <c r="N3798" s="5">
        <f t="shared" si="545"/>
        <v>45642.4375</v>
      </c>
      <c r="O3798" t="s">
        <v>56</v>
      </c>
      <c r="P3798" t="s">
        <v>57</v>
      </c>
      <c r="Q3798">
        <v>0</v>
      </c>
      <c r="R3798">
        <v>0</v>
      </c>
      <c r="S3798">
        <f t="shared" si="546"/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 t="shared" si="541"/>
        <v>2</v>
      </c>
      <c r="I3799" s="13">
        <f t="shared" si="547"/>
        <v>14.999999999999947</v>
      </c>
      <c r="J3799" s="11">
        <v>0.53125</v>
      </c>
      <c r="K3799" s="11">
        <v>0.54166666666666663</v>
      </c>
      <c r="L3799">
        <f t="shared" si="543"/>
        <v>2</v>
      </c>
      <c r="M3799" s="5">
        <f t="shared" si="544"/>
        <v>45642.53125</v>
      </c>
      <c r="N3799" s="5">
        <f t="shared" si="545"/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 t="shared" si="546"/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 t="shared" si="541"/>
        <v>2</v>
      </c>
      <c r="I3800" s="7">
        <f t="shared" si="547"/>
        <v>60.000000000000028</v>
      </c>
      <c r="J3800" s="11">
        <v>0.4861111111111111</v>
      </c>
      <c r="K3800" s="11">
        <v>0.52777777777777779</v>
      </c>
      <c r="L3800">
        <f t="shared" si="543"/>
        <v>2</v>
      </c>
      <c r="M3800" s="5">
        <f t="shared" si="544"/>
        <v>45642.486111111109</v>
      </c>
      <c r="N3800" s="5">
        <f t="shared" si="545"/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 t="shared" si="546"/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 t="shared" si="541"/>
        <v>12</v>
      </c>
      <c r="I3801" s="13">
        <f t="shared" si="547"/>
        <v>9.9999999999999645</v>
      </c>
      <c r="J3801" s="11">
        <v>0.5</v>
      </c>
      <c r="K3801" s="11">
        <v>0.50694444444444442</v>
      </c>
      <c r="L3801">
        <f t="shared" si="543"/>
        <v>12</v>
      </c>
      <c r="M3801" s="5">
        <f t="shared" si="544"/>
        <v>45642.5</v>
      </c>
      <c r="N3801" s="5">
        <f t="shared" si="545"/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 t="shared" si="546"/>
        <v>45642</v>
      </c>
    </row>
    <row r="3802" spans="1:19" x14ac:dyDescent="0.2">
      <c r="A3802" s="1">
        <v>45643</v>
      </c>
    </row>
    <row r="3803" spans="1:19" x14ac:dyDescent="0.2">
      <c r="A3803" s="1">
        <v>45644</v>
      </c>
      <c r="B3803" s="12" t="s">
        <v>48</v>
      </c>
      <c r="C3803" s="12" t="s">
        <v>48</v>
      </c>
      <c r="E3803" s="12">
        <v>4</v>
      </c>
      <c r="F3803" s="12">
        <v>15</v>
      </c>
      <c r="G3803" s="12">
        <f t="shared" ref="G3803:G3834" si="548">ROUND(E3803*(1/(F3803/60)),0)</f>
        <v>16</v>
      </c>
      <c r="I3803" s="7">
        <f t="shared" ref="I3803:I3834" si="549">IF(J3803=0, 0, (K3803-J3803)*1440)</f>
        <v>0</v>
      </c>
      <c r="J3803" s="11"/>
      <c r="K3803" s="11"/>
      <c r="L3803">
        <f t="shared" ref="L3803:L3834" si="550">IF(I3803&gt;0, G3803, 0)</f>
        <v>0</v>
      </c>
      <c r="M3803" s="5">
        <f t="shared" ref="M3803:M3834" si="551">IF(I3803=0,0,A3803+J3803)</f>
        <v>0</v>
      </c>
      <c r="N3803" s="5">
        <f t="shared" ref="N3803:N3834" si="552">IF(I3803&gt;0,A3803+K3803,0)</f>
        <v>0</v>
      </c>
      <c r="O3803" t="s">
        <v>56</v>
      </c>
      <c r="P3803" t="s">
        <v>57</v>
      </c>
      <c r="Q3803">
        <v>0</v>
      </c>
      <c r="R3803">
        <v>0</v>
      </c>
      <c r="S3803">
        <f t="shared" ref="S3803:S3834" si="553">IF(I3803&gt;0, A3803, 0)</f>
        <v>0</v>
      </c>
    </row>
    <row r="3804" spans="1:19" x14ac:dyDescent="0.2">
      <c r="A3804" s="1">
        <v>45644</v>
      </c>
      <c r="B3804" s="12" t="s">
        <v>329</v>
      </c>
      <c r="C3804" s="12" t="s">
        <v>32</v>
      </c>
      <c r="E3804" s="12">
        <v>4</v>
      </c>
      <c r="F3804" s="12">
        <v>20</v>
      </c>
      <c r="G3804" s="12">
        <f t="shared" si="548"/>
        <v>12</v>
      </c>
      <c r="H3804" s="12">
        <f>F3804*(1/(G3804/60))</f>
        <v>100</v>
      </c>
      <c r="I3804" s="7">
        <f t="shared" si="549"/>
        <v>9.9999999999999645</v>
      </c>
      <c r="J3804" s="11">
        <v>0.70486111111111116</v>
      </c>
      <c r="K3804" s="11">
        <v>0.71180555555555558</v>
      </c>
      <c r="L3804">
        <f t="shared" si="550"/>
        <v>12</v>
      </c>
      <c r="M3804" s="5">
        <f t="shared" si="551"/>
        <v>45644.704861111109</v>
      </c>
      <c r="N3804" s="5">
        <f t="shared" si="552"/>
        <v>45644.711805555555</v>
      </c>
      <c r="O3804" t="s">
        <v>56</v>
      </c>
      <c r="P3804" t="s">
        <v>57</v>
      </c>
      <c r="Q3804">
        <v>0</v>
      </c>
      <c r="R3804">
        <v>0</v>
      </c>
      <c r="S3804">
        <f t="shared" si="553"/>
        <v>45644</v>
      </c>
    </row>
    <row r="3805" spans="1:19" x14ac:dyDescent="0.2">
      <c r="A3805" s="1">
        <v>45644</v>
      </c>
      <c r="B3805" s="12" t="s">
        <v>46</v>
      </c>
      <c r="C3805" s="12" t="s">
        <v>46</v>
      </c>
      <c r="D3805" t="s">
        <v>470</v>
      </c>
      <c r="E3805" s="12">
        <v>4</v>
      </c>
      <c r="F3805" s="12">
        <v>20</v>
      </c>
      <c r="G3805" s="12">
        <f t="shared" si="548"/>
        <v>12</v>
      </c>
      <c r="I3805" s="7">
        <f t="shared" si="549"/>
        <v>0</v>
      </c>
      <c r="L3805">
        <f t="shared" si="550"/>
        <v>0</v>
      </c>
      <c r="M3805" s="5">
        <f t="shared" si="551"/>
        <v>0</v>
      </c>
      <c r="N3805" s="5">
        <f t="shared" si="552"/>
        <v>0</v>
      </c>
      <c r="O3805" t="s">
        <v>56</v>
      </c>
      <c r="P3805" t="s">
        <v>57</v>
      </c>
      <c r="Q3805">
        <v>0</v>
      </c>
      <c r="R3805">
        <v>0</v>
      </c>
      <c r="S3805">
        <f t="shared" si="553"/>
        <v>0</v>
      </c>
    </row>
    <row r="3806" spans="1:19" x14ac:dyDescent="0.2">
      <c r="A3806" s="1">
        <v>45644</v>
      </c>
      <c r="B3806" s="12" t="s">
        <v>63</v>
      </c>
      <c r="C3806" s="12" t="s">
        <v>32</v>
      </c>
      <c r="E3806" s="12">
        <v>4</v>
      </c>
      <c r="F3806" s="12">
        <v>20</v>
      </c>
      <c r="G3806" s="12">
        <f t="shared" si="548"/>
        <v>12</v>
      </c>
      <c r="I3806" s="7">
        <f t="shared" si="549"/>
        <v>0</v>
      </c>
      <c r="J3806" s="11"/>
      <c r="K3806" s="11"/>
      <c r="L3806">
        <f t="shared" si="550"/>
        <v>0</v>
      </c>
      <c r="M3806" s="5">
        <f t="shared" si="551"/>
        <v>0</v>
      </c>
      <c r="N3806" s="5">
        <f t="shared" si="552"/>
        <v>0</v>
      </c>
      <c r="O3806" t="s">
        <v>56</v>
      </c>
      <c r="P3806" t="s">
        <v>57</v>
      </c>
      <c r="Q3806">
        <v>0</v>
      </c>
      <c r="R3806">
        <v>0</v>
      </c>
      <c r="S3806">
        <f t="shared" si="553"/>
        <v>0</v>
      </c>
    </row>
    <row r="3807" spans="1:19" x14ac:dyDescent="0.2">
      <c r="A3807" s="1">
        <v>45644</v>
      </c>
      <c r="B3807" s="12" t="s">
        <v>526</v>
      </c>
      <c r="C3807" s="12" t="s">
        <v>32</v>
      </c>
      <c r="E3807" s="12">
        <v>4</v>
      </c>
      <c r="F3807" s="12">
        <v>20</v>
      </c>
      <c r="G3807" s="12">
        <f t="shared" si="548"/>
        <v>12</v>
      </c>
      <c r="I3807" s="13">
        <f t="shared" si="549"/>
        <v>0</v>
      </c>
      <c r="J3807" s="11"/>
      <c r="K3807" s="11"/>
      <c r="L3807">
        <f t="shared" si="550"/>
        <v>0</v>
      </c>
      <c r="M3807" s="5">
        <f t="shared" si="551"/>
        <v>0</v>
      </c>
      <c r="N3807" s="5">
        <f t="shared" si="552"/>
        <v>0</v>
      </c>
      <c r="O3807" t="s">
        <v>56</v>
      </c>
      <c r="P3807" t="s">
        <v>57</v>
      </c>
      <c r="Q3807">
        <v>0</v>
      </c>
      <c r="R3807">
        <v>0</v>
      </c>
      <c r="S3807">
        <f t="shared" si="553"/>
        <v>0</v>
      </c>
    </row>
    <row r="3808" spans="1:19" x14ac:dyDescent="0.2">
      <c r="A3808" s="1">
        <v>45644</v>
      </c>
      <c r="B3808" s="12" t="s">
        <v>384</v>
      </c>
      <c r="C3808" s="12" t="s">
        <v>32</v>
      </c>
      <c r="E3808" s="12">
        <v>5</v>
      </c>
      <c r="F3808" s="12">
        <v>30</v>
      </c>
      <c r="G3808" s="12">
        <f t="shared" si="548"/>
        <v>10</v>
      </c>
      <c r="I3808" s="7">
        <f t="shared" si="549"/>
        <v>0</v>
      </c>
      <c r="J3808" s="11"/>
      <c r="K3808" s="11"/>
      <c r="L3808">
        <f t="shared" si="550"/>
        <v>0</v>
      </c>
      <c r="M3808" s="5">
        <f t="shared" si="551"/>
        <v>0</v>
      </c>
      <c r="N3808" s="5">
        <f t="shared" si="552"/>
        <v>0</v>
      </c>
      <c r="O3808" t="s">
        <v>56</v>
      </c>
      <c r="P3808" t="s">
        <v>57</v>
      </c>
      <c r="Q3808">
        <v>0</v>
      </c>
      <c r="R3808">
        <v>0</v>
      </c>
      <c r="S3808">
        <f t="shared" si="553"/>
        <v>0</v>
      </c>
    </row>
    <row r="3809" spans="1:19" x14ac:dyDescent="0.2">
      <c r="A3809" s="1">
        <v>45644</v>
      </c>
      <c r="B3809" s="12" t="s">
        <v>523</v>
      </c>
      <c r="C3809" s="12" t="s">
        <v>32</v>
      </c>
      <c r="E3809" s="12">
        <v>5</v>
      </c>
      <c r="F3809" s="12">
        <v>30</v>
      </c>
      <c r="G3809" s="12">
        <f t="shared" si="548"/>
        <v>10</v>
      </c>
      <c r="I3809" s="7">
        <f t="shared" si="549"/>
        <v>0</v>
      </c>
      <c r="J3809" s="11"/>
      <c r="K3809" s="11"/>
      <c r="L3809">
        <f t="shared" si="550"/>
        <v>0</v>
      </c>
      <c r="M3809" s="5">
        <f t="shared" si="551"/>
        <v>0</v>
      </c>
      <c r="N3809" s="5">
        <f t="shared" si="552"/>
        <v>0</v>
      </c>
      <c r="O3809" t="s">
        <v>56</v>
      </c>
      <c r="P3809" t="s">
        <v>57</v>
      </c>
      <c r="Q3809">
        <v>0</v>
      </c>
      <c r="R3809">
        <v>0</v>
      </c>
      <c r="S3809">
        <f t="shared" si="553"/>
        <v>0</v>
      </c>
    </row>
    <row r="3810" spans="1:19" x14ac:dyDescent="0.2">
      <c r="A3810" s="1">
        <v>45644</v>
      </c>
      <c r="B3810" s="7" t="s">
        <v>338</v>
      </c>
      <c r="C3810" s="7" t="s">
        <v>32</v>
      </c>
      <c r="E3810" s="12">
        <v>3</v>
      </c>
      <c r="F3810" s="12">
        <v>20</v>
      </c>
      <c r="G3810" s="12">
        <f t="shared" si="548"/>
        <v>9</v>
      </c>
      <c r="I3810" s="7">
        <f t="shared" si="549"/>
        <v>0</v>
      </c>
      <c r="J3810" s="11"/>
      <c r="K3810" s="11"/>
      <c r="L3810">
        <f t="shared" si="550"/>
        <v>0</v>
      </c>
      <c r="M3810" s="5">
        <f t="shared" si="551"/>
        <v>0</v>
      </c>
      <c r="N3810" s="5">
        <f t="shared" si="552"/>
        <v>0</v>
      </c>
      <c r="O3810" t="s">
        <v>56</v>
      </c>
      <c r="P3810" t="s">
        <v>57</v>
      </c>
      <c r="Q3810">
        <v>0</v>
      </c>
      <c r="R3810">
        <v>0</v>
      </c>
      <c r="S3810">
        <f t="shared" si="553"/>
        <v>0</v>
      </c>
    </row>
    <row r="3811" spans="1:19" x14ac:dyDescent="0.2">
      <c r="A3811" s="1">
        <v>45644</v>
      </c>
      <c r="B3811" s="12" t="s">
        <v>521</v>
      </c>
      <c r="C3811" s="12" t="s">
        <v>32</v>
      </c>
      <c r="E3811" s="12">
        <v>3</v>
      </c>
      <c r="F3811" s="12">
        <v>20</v>
      </c>
      <c r="G3811" s="12">
        <f t="shared" si="548"/>
        <v>9</v>
      </c>
      <c r="I3811" s="7">
        <f t="shared" si="549"/>
        <v>0</v>
      </c>
      <c r="J3811" s="11"/>
      <c r="K3811" s="11"/>
      <c r="L3811">
        <f t="shared" si="550"/>
        <v>0</v>
      </c>
      <c r="M3811" s="5">
        <f t="shared" si="551"/>
        <v>0</v>
      </c>
      <c r="N3811" s="5">
        <f t="shared" si="552"/>
        <v>0</v>
      </c>
      <c r="O3811" t="s">
        <v>56</v>
      </c>
      <c r="P3811" t="s">
        <v>57</v>
      </c>
      <c r="Q3811">
        <v>0</v>
      </c>
      <c r="R3811">
        <v>0</v>
      </c>
      <c r="S3811">
        <f t="shared" si="553"/>
        <v>0</v>
      </c>
    </row>
    <row r="3812" spans="1:19" x14ac:dyDescent="0.2">
      <c r="A3812" s="1">
        <v>45644</v>
      </c>
      <c r="B3812" s="12" t="s">
        <v>365</v>
      </c>
      <c r="C3812" s="12" t="s">
        <v>54</v>
      </c>
      <c r="E3812" s="12">
        <v>4</v>
      </c>
      <c r="F3812" s="12">
        <v>30</v>
      </c>
      <c r="G3812" s="12">
        <f t="shared" si="548"/>
        <v>8</v>
      </c>
      <c r="I3812" s="7">
        <f t="shared" si="549"/>
        <v>0</v>
      </c>
      <c r="J3812" s="11"/>
      <c r="K3812" s="11"/>
      <c r="L3812">
        <f t="shared" si="550"/>
        <v>0</v>
      </c>
      <c r="M3812" s="5">
        <f t="shared" si="551"/>
        <v>0</v>
      </c>
      <c r="N3812" s="5">
        <f t="shared" si="552"/>
        <v>0</v>
      </c>
      <c r="O3812" t="s">
        <v>56</v>
      </c>
      <c r="P3812" t="s">
        <v>57</v>
      </c>
      <c r="Q3812">
        <v>0</v>
      </c>
      <c r="R3812">
        <v>0</v>
      </c>
      <c r="S3812">
        <f t="shared" si="553"/>
        <v>0</v>
      </c>
    </row>
    <row r="3813" spans="1:19" x14ac:dyDescent="0.2">
      <c r="A3813" s="1">
        <v>45644</v>
      </c>
      <c r="B3813" s="12" t="s">
        <v>393</v>
      </c>
      <c r="C3813" s="12" t="s">
        <v>37</v>
      </c>
      <c r="E3813" s="12">
        <v>4</v>
      </c>
      <c r="F3813" s="12">
        <v>30</v>
      </c>
      <c r="G3813" s="12">
        <f t="shared" si="548"/>
        <v>8</v>
      </c>
      <c r="I3813" s="7">
        <f t="shared" si="549"/>
        <v>0</v>
      </c>
      <c r="J3813" s="11"/>
      <c r="K3813" s="11"/>
      <c r="L3813">
        <f t="shared" si="550"/>
        <v>0</v>
      </c>
      <c r="M3813" s="5">
        <f t="shared" si="551"/>
        <v>0</v>
      </c>
      <c r="N3813" s="5">
        <f t="shared" si="552"/>
        <v>0</v>
      </c>
      <c r="O3813" t="s">
        <v>56</v>
      </c>
      <c r="P3813" t="s">
        <v>57</v>
      </c>
      <c r="Q3813">
        <v>0</v>
      </c>
      <c r="R3813">
        <v>0</v>
      </c>
      <c r="S3813">
        <f t="shared" si="553"/>
        <v>0</v>
      </c>
    </row>
    <row r="3814" spans="1:19" x14ac:dyDescent="0.2">
      <c r="A3814" s="1">
        <v>45644</v>
      </c>
      <c r="B3814" s="12" t="s">
        <v>483</v>
      </c>
      <c r="C3814" s="12" t="s">
        <v>32</v>
      </c>
      <c r="D3814" t="s">
        <v>519</v>
      </c>
      <c r="E3814" s="12">
        <v>4</v>
      </c>
      <c r="F3814" s="12">
        <v>30</v>
      </c>
      <c r="G3814" s="12">
        <f t="shared" si="548"/>
        <v>8</v>
      </c>
      <c r="I3814" s="7">
        <f t="shared" si="549"/>
        <v>0</v>
      </c>
      <c r="J3814" s="11"/>
      <c r="K3814" s="11"/>
      <c r="L3814">
        <f t="shared" si="550"/>
        <v>0</v>
      </c>
      <c r="M3814" s="5">
        <f t="shared" si="551"/>
        <v>0</v>
      </c>
      <c r="N3814" s="5">
        <f t="shared" si="552"/>
        <v>0</v>
      </c>
      <c r="O3814" t="s">
        <v>56</v>
      </c>
      <c r="P3814" t="s">
        <v>57</v>
      </c>
      <c r="Q3814">
        <v>0</v>
      </c>
      <c r="R3814">
        <v>0</v>
      </c>
      <c r="S3814">
        <f t="shared" si="553"/>
        <v>0</v>
      </c>
    </row>
    <row r="3815" spans="1:19" x14ac:dyDescent="0.2">
      <c r="A3815" s="1">
        <v>45644</v>
      </c>
      <c r="B3815" s="12" t="s">
        <v>517</v>
      </c>
      <c r="C3815" s="12" t="s">
        <v>32</v>
      </c>
      <c r="E3815" s="12">
        <v>4</v>
      </c>
      <c r="F3815" s="12">
        <v>30</v>
      </c>
      <c r="G3815" s="12">
        <f t="shared" si="548"/>
        <v>8</v>
      </c>
      <c r="I3815" s="13">
        <f t="shared" si="549"/>
        <v>0</v>
      </c>
      <c r="J3815" s="11"/>
      <c r="K3815" s="11"/>
      <c r="L3815">
        <f t="shared" si="550"/>
        <v>0</v>
      </c>
      <c r="M3815" s="5">
        <f t="shared" si="551"/>
        <v>0</v>
      </c>
      <c r="N3815" s="5">
        <f t="shared" si="552"/>
        <v>0</v>
      </c>
      <c r="O3815" t="s">
        <v>56</v>
      </c>
      <c r="P3815" t="s">
        <v>57</v>
      </c>
      <c r="Q3815">
        <v>0</v>
      </c>
      <c r="R3815">
        <v>0</v>
      </c>
      <c r="S3815">
        <f t="shared" si="553"/>
        <v>0</v>
      </c>
    </row>
    <row r="3816" spans="1:19" x14ac:dyDescent="0.2">
      <c r="A3816" s="1">
        <v>45644</v>
      </c>
      <c r="B3816" s="12" t="s">
        <v>480</v>
      </c>
      <c r="C3816" s="12" t="s">
        <v>406</v>
      </c>
      <c r="E3816" s="12">
        <v>3</v>
      </c>
      <c r="F3816" s="12">
        <v>30</v>
      </c>
      <c r="G3816" s="12">
        <f t="shared" si="548"/>
        <v>6</v>
      </c>
      <c r="I3816" s="7">
        <f t="shared" si="549"/>
        <v>0</v>
      </c>
      <c r="J3816" s="11"/>
      <c r="K3816" s="11"/>
      <c r="L3816">
        <f t="shared" si="550"/>
        <v>0</v>
      </c>
      <c r="M3816" s="5">
        <f t="shared" si="551"/>
        <v>0</v>
      </c>
      <c r="N3816" s="5">
        <f t="shared" si="552"/>
        <v>0</v>
      </c>
      <c r="O3816" t="s">
        <v>56</v>
      </c>
      <c r="P3816" t="s">
        <v>57</v>
      </c>
      <c r="Q3816">
        <v>0</v>
      </c>
      <c r="R3816">
        <v>0</v>
      </c>
      <c r="S3816">
        <f t="shared" si="553"/>
        <v>0</v>
      </c>
    </row>
    <row r="3817" spans="1:19" x14ac:dyDescent="0.2">
      <c r="A3817" s="1">
        <v>45644</v>
      </c>
      <c r="B3817" s="12" t="s">
        <v>447</v>
      </c>
      <c r="C3817" s="12" t="s">
        <v>448</v>
      </c>
      <c r="D3817" t="s">
        <v>447</v>
      </c>
      <c r="E3817" s="12">
        <v>3</v>
      </c>
      <c r="F3817" s="12">
        <v>30</v>
      </c>
      <c r="G3817" s="12">
        <f t="shared" si="548"/>
        <v>6</v>
      </c>
      <c r="I3817" s="7">
        <f t="shared" si="549"/>
        <v>0</v>
      </c>
      <c r="J3817" s="11"/>
      <c r="K3817" s="11"/>
      <c r="L3817">
        <f t="shared" si="550"/>
        <v>0</v>
      </c>
      <c r="M3817" s="5">
        <f t="shared" si="551"/>
        <v>0</v>
      </c>
      <c r="N3817" s="5">
        <f t="shared" si="552"/>
        <v>0</v>
      </c>
      <c r="O3817" t="s">
        <v>56</v>
      </c>
      <c r="P3817" t="s">
        <v>57</v>
      </c>
      <c r="Q3817">
        <v>0</v>
      </c>
      <c r="R3817">
        <v>0</v>
      </c>
      <c r="S3817">
        <f t="shared" si="553"/>
        <v>0</v>
      </c>
    </row>
    <row r="3818" spans="1:19" x14ac:dyDescent="0.2">
      <c r="A3818" s="1">
        <v>45644</v>
      </c>
      <c r="B3818" s="12" t="s">
        <v>179</v>
      </c>
      <c r="C3818" s="12" t="s">
        <v>335</v>
      </c>
      <c r="E3818" s="12">
        <v>3</v>
      </c>
      <c r="F3818" s="12">
        <v>30</v>
      </c>
      <c r="G3818" s="12">
        <f t="shared" si="548"/>
        <v>6</v>
      </c>
      <c r="I3818" s="7">
        <f t="shared" si="549"/>
        <v>0</v>
      </c>
      <c r="J3818" s="11"/>
      <c r="K3818" s="11"/>
      <c r="L3818">
        <f t="shared" si="550"/>
        <v>0</v>
      </c>
      <c r="M3818" s="5">
        <f t="shared" si="551"/>
        <v>0</v>
      </c>
      <c r="N3818" s="5">
        <f t="shared" si="552"/>
        <v>0</v>
      </c>
      <c r="O3818" t="s">
        <v>56</v>
      </c>
      <c r="P3818" t="s">
        <v>57</v>
      </c>
      <c r="Q3818">
        <v>0</v>
      </c>
      <c r="R3818">
        <v>0</v>
      </c>
      <c r="S3818">
        <f t="shared" si="553"/>
        <v>0</v>
      </c>
    </row>
    <row r="3819" spans="1:19" x14ac:dyDescent="0.2">
      <c r="A3819" s="1">
        <v>45644</v>
      </c>
      <c r="B3819" s="12" t="s">
        <v>474</v>
      </c>
      <c r="C3819" s="12" t="s">
        <v>32</v>
      </c>
      <c r="E3819" s="12">
        <v>1</v>
      </c>
      <c r="F3819" s="12">
        <v>10</v>
      </c>
      <c r="G3819" s="12">
        <f t="shared" si="548"/>
        <v>6</v>
      </c>
      <c r="I3819" s="7">
        <f t="shared" si="549"/>
        <v>0</v>
      </c>
      <c r="J3819" s="11"/>
      <c r="K3819" s="11"/>
      <c r="L3819">
        <f t="shared" si="550"/>
        <v>0</v>
      </c>
      <c r="M3819" s="5">
        <f t="shared" si="551"/>
        <v>0</v>
      </c>
      <c r="N3819" s="5">
        <f t="shared" si="552"/>
        <v>0</v>
      </c>
      <c r="O3819" t="s">
        <v>56</v>
      </c>
      <c r="P3819" t="s">
        <v>57</v>
      </c>
      <c r="Q3819">
        <v>0</v>
      </c>
      <c r="R3819">
        <v>0</v>
      </c>
      <c r="S3819">
        <f t="shared" si="553"/>
        <v>0</v>
      </c>
    </row>
    <row r="3820" spans="1:19" x14ac:dyDescent="0.2">
      <c r="A3820" s="1">
        <v>45644</v>
      </c>
      <c r="B3820" s="12" t="s">
        <v>510</v>
      </c>
      <c r="C3820" s="12" t="s">
        <v>219</v>
      </c>
      <c r="E3820" s="12">
        <v>3</v>
      </c>
      <c r="F3820" s="12">
        <v>30</v>
      </c>
      <c r="G3820" s="12">
        <f t="shared" si="548"/>
        <v>6</v>
      </c>
      <c r="I3820" s="13">
        <f t="shared" si="549"/>
        <v>0</v>
      </c>
      <c r="J3820" s="11"/>
      <c r="K3820" s="11"/>
      <c r="L3820">
        <f t="shared" si="550"/>
        <v>0</v>
      </c>
      <c r="M3820" s="5">
        <f t="shared" si="551"/>
        <v>0</v>
      </c>
      <c r="N3820" s="5">
        <f t="shared" si="552"/>
        <v>0</v>
      </c>
      <c r="O3820" t="s">
        <v>56</v>
      </c>
      <c r="P3820" t="s">
        <v>57</v>
      </c>
      <c r="Q3820">
        <v>0</v>
      </c>
      <c r="R3820">
        <v>0</v>
      </c>
      <c r="S3820">
        <f t="shared" si="553"/>
        <v>0</v>
      </c>
    </row>
    <row r="3821" spans="1:19" x14ac:dyDescent="0.2">
      <c r="A3821" s="1">
        <v>45644</v>
      </c>
      <c r="B3821" s="12" t="s">
        <v>219</v>
      </c>
      <c r="C3821" s="12" t="s">
        <v>448</v>
      </c>
      <c r="E3821" s="12">
        <v>3</v>
      </c>
      <c r="F3821" s="12">
        <v>30</v>
      </c>
      <c r="G3821" s="12">
        <f t="shared" si="548"/>
        <v>6</v>
      </c>
      <c r="I3821" s="7">
        <f t="shared" si="549"/>
        <v>0</v>
      </c>
      <c r="J3821" s="11"/>
      <c r="K3821" s="11"/>
      <c r="L3821">
        <f t="shared" si="550"/>
        <v>0</v>
      </c>
      <c r="M3821" s="5">
        <f t="shared" si="551"/>
        <v>0</v>
      </c>
      <c r="N3821" s="5">
        <f t="shared" si="552"/>
        <v>0</v>
      </c>
      <c r="O3821" t="s">
        <v>56</v>
      </c>
      <c r="P3821" t="s">
        <v>57</v>
      </c>
      <c r="Q3821">
        <v>0</v>
      </c>
      <c r="R3821">
        <v>0</v>
      </c>
      <c r="S3821">
        <f t="shared" si="553"/>
        <v>0</v>
      </c>
    </row>
    <row r="3822" spans="1:19" x14ac:dyDescent="0.2">
      <c r="A3822" s="1">
        <v>45644</v>
      </c>
      <c r="B3822" s="12" t="s">
        <v>425</v>
      </c>
      <c r="C3822" s="12" t="s">
        <v>32</v>
      </c>
      <c r="E3822" s="12">
        <v>3</v>
      </c>
      <c r="F3822" s="12">
        <v>30</v>
      </c>
      <c r="G3822" s="12">
        <f t="shared" si="548"/>
        <v>6</v>
      </c>
      <c r="I3822" s="13">
        <f t="shared" si="549"/>
        <v>0</v>
      </c>
      <c r="J3822" s="11"/>
      <c r="K3822" s="11"/>
      <c r="L3822">
        <f t="shared" si="550"/>
        <v>0</v>
      </c>
      <c r="M3822" s="5">
        <f t="shared" si="551"/>
        <v>0</v>
      </c>
      <c r="N3822" s="5">
        <f t="shared" si="552"/>
        <v>0</v>
      </c>
      <c r="O3822" t="s">
        <v>56</v>
      </c>
      <c r="P3822" t="s">
        <v>57</v>
      </c>
      <c r="Q3822">
        <v>0</v>
      </c>
      <c r="R3822">
        <v>0</v>
      </c>
      <c r="S3822">
        <f t="shared" si="553"/>
        <v>0</v>
      </c>
    </row>
    <row r="3823" spans="1:19" x14ac:dyDescent="0.2">
      <c r="A3823" s="1">
        <v>45644</v>
      </c>
      <c r="B3823" s="12" t="s">
        <v>36</v>
      </c>
      <c r="C3823" s="12" t="s">
        <v>37</v>
      </c>
      <c r="E3823" s="12">
        <v>5</v>
      </c>
      <c r="F3823" s="12">
        <v>60</v>
      </c>
      <c r="G3823" s="12">
        <f t="shared" si="548"/>
        <v>5</v>
      </c>
      <c r="I3823" s="7">
        <f t="shared" si="549"/>
        <v>35.000000000000036</v>
      </c>
      <c r="J3823" s="11">
        <v>0.69791666666666663</v>
      </c>
      <c r="K3823" s="11">
        <v>0.72222222222222221</v>
      </c>
      <c r="L3823">
        <f t="shared" si="550"/>
        <v>5</v>
      </c>
      <c r="M3823" s="5">
        <f t="shared" si="551"/>
        <v>45644.697916666664</v>
      </c>
      <c r="N3823" s="5">
        <f t="shared" si="552"/>
        <v>45644.722222222219</v>
      </c>
      <c r="O3823" t="s">
        <v>56</v>
      </c>
      <c r="P3823" t="s">
        <v>57</v>
      </c>
      <c r="Q3823">
        <v>0</v>
      </c>
      <c r="R3823">
        <v>0</v>
      </c>
      <c r="S3823">
        <f t="shared" si="553"/>
        <v>45644</v>
      </c>
    </row>
    <row r="3824" spans="1:19" x14ac:dyDescent="0.2">
      <c r="A3824" s="1">
        <v>45644</v>
      </c>
      <c r="B3824" s="12" t="s">
        <v>36</v>
      </c>
      <c r="C3824" s="12" t="s">
        <v>37</v>
      </c>
      <c r="E3824" s="12">
        <v>5</v>
      </c>
      <c r="F3824" s="12">
        <v>60</v>
      </c>
      <c r="G3824" s="12">
        <f t="shared" si="548"/>
        <v>5</v>
      </c>
      <c r="I3824" s="7">
        <f t="shared" si="549"/>
        <v>0</v>
      </c>
      <c r="J3824" s="11"/>
      <c r="K3824" s="11"/>
      <c r="L3824">
        <f t="shared" si="550"/>
        <v>0</v>
      </c>
      <c r="M3824" s="5">
        <f t="shared" si="551"/>
        <v>0</v>
      </c>
      <c r="N3824" s="5">
        <f t="shared" si="552"/>
        <v>0</v>
      </c>
      <c r="O3824" t="s">
        <v>56</v>
      </c>
      <c r="P3824" t="s">
        <v>57</v>
      </c>
      <c r="Q3824">
        <v>0</v>
      </c>
      <c r="R3824">
        <v>0</v>
      </c>
      <c r="S3824">
        <f t="shared" si="553"/>
        <v>0</v>
      </c>
    </row>
    <row r="3825" spans="1:19" x14ac:dyDescent="0.2">
      <c r="A3825" s="1">
        <v>45644</v>
      </c>
      <c r="B3825" s="12" t="s">
        <v>36</v>
      </c>
      <c r="C3825" s="12" t="s">
        <v>37</v>
      </c>
      <c r="E3825" s="12">
        <v>5</v>
      </c>
      <c r="F3825" s="12">
        <v>60</v>
      </c>
      <c r="G3825" s="12">
        <f t="shared" si="548"/>
        <v>5</v>
      </c>
      <c r="I3825" s="7">
        <f t="shared" si="549"/>
        <v>0</v>
      </c>
      <c r="J3825" s="11"/>
      <c r="K3825" s="11"/>
      <c r="L3825">
        <f t="shared" si="550"/>
        <v>0</v>
      </c>
      <c r="M3825" s="5">
        <f t="shared" si="551"/>
        <v>0</v>
      </c>
      <c r="N3825" s="5">
        <f t="shared" si="552"/>
        <v>0</v>
      </c>
      <c r="O3825" t="s">
        <v>56</v>
      </c>
      <c r="P3825" t="s">
        <v>57</v>
      </c>
      <c r="Q3825">
        <v>0</v>
      </c>
      <c r="R3825">
        <v>0</v>
      </c>
      <c r="S3825">
        <f t="shared" si="553"/>
        <v>0</v>
      </c>
    </row>
    <row r="3826" spans="1:19" x14ac:dyDescent="0.2">
      <c r="A3826" s="1">
        <v>45644</v>
      </c>
      <c r="B3826" s="12" t="s">
        <v>91</v>
      </c>
      <c r="C3826" s="12" t="s">
        <v>334</v>
      </c>
      <c r="E3826" s="12">
        <v>5</v>
      </c>
      <c r="F3826" s="12">
        <v>60</v>
      </c>
      <c r="G3826" s="12">
        <f t="shared" si="548"/>
        <v>5</v>
      </c>
      <c r="I3826" s="13">
        <f t="shared" si="549"/>
        <v>0</v>
      </c>
      <c r="L3826">
        <f t="shared" si="550"/>
        <v>0</v>
      </c>
      <c r="M3826" s="5">
        <f t="shared" si="551"/>
        <v>0</v>
      </c>
      <c r="N3826" s="5">
        <f t="shared" si="552"/>
        <v>0</v>
      </c>
      <c r="O3826" t="s">
        <v>56</v>
      </c>
      <c r="P3826" t="s">
        <v>57</v>
      </c>
      <c r="Q3826">
        <v>0</v>
      </c>
      <c r="R3826">
        <v>0</v>
      </c>
      <c r="S3826">
        <f t="shared" si="553"/>
        <v>0</v>
      </c>
    </row>
    <row r="3827" spans="1:19" x14ac:dyDescent="0.2">
      <c r="A3827" s="1">
        <v>45644</v>
      </c>
      <c r="B3827" s="12" t="s">
        <v>289</v>
      </c>
      <c r="C3827" s="12" t="s">
        <v>219</v>
      </c>
      <c r="E3827" s="12">
        <v>2</v>
      </c>
      <c r="F3827" s="12">
        <v>30</v>
      </c>
      <c r="G3827" s="12">
        <f t="shared" si="548"/>
        <v>4</v>
      </c>
      <c r="I3827" s="7">
        <f t="shared" si="549"/>
        <v>0</v>
      </c>
      <c r="J3827" s="11"/>
      <c r="K3827" s="11"/>
      <c r="L3827">
        <f t="shared" si="550"/>
        <v>0</v>
      </c>
      <c r="M3827" s="5">
        <f t="shared" si="551"/>
        <v>0</v>
      </c>
      <c r="N3827" s="5">
        <f t="shared" si="552"/>
        <v>0</v>
      </c>
      <c r="O3827" t="s">
        <v>56</v>
      </c>
      <c r="P3827" t="s">
        <v>57</v>
      </c>
      <c r="Q3827">
        <v>0</v>
      </c>
      <c r="R3827">
        <v>0</v>
      </c>
      <c r="S3827">
        <f t="shared" si="553"/>
        <v>0</v>
      </c>
    </row>
    <row r="3828" spans="1:19" x14ac:dyDescent="0.2">
      <c r="A3828" s="1">
        <v>45644</v>
      </c>
      <c r="B3828" s="12" t="s">
        <v>489</v>
      </c>
      <c r="C3828" s="12" t="s">
        <v>32</v>
      </c>
      <c r="E3828" s="12">
        <v>1</v>
      </c>
      <c r="F3828" s="12">
        <v>20</v>
      </c>
      <c r="G3828" s="12">
        <f t="shared" si="548"/>
        <v>3</v>
      </c>
      <c r="I3828" s="13">
        <f t="shared" si="549"/>
        <v>0</v>
      </c>
      <c r="L3828">
        <f t="shared" si="550"/>
        <v>0</v>
      </c>
      <c r="M3828" s="5">
        <f t="shared" si="551"/>
        <v>0</v>
      </c>
      <c r="N3828" s="5">
        <f t="shared" si="552"/>
        <v>0</v>
      </c>
      <c r="O3828" t="s">
        <v>56</v>
      </c>
      <c r="P3828" t="s">
        <v>57</v>
      </c>
      <c r="Q3828">
        <v>0</v>
      </c>
      <c r="R3828">
        <v>0</v>
      </c>
      <c r="S3828">
        <f t="shared" si="553"/>
        <v>0</v>
      </c>
    </row>
    <row r="3829" spans="1:19" x14ac:dyDescent="0.2">
      <c r="A3829" s="1">
        <v>45644</v>
      </c>
      <c r="B3829" s="12" t="s">
        <v>451</v>
      </c>
      <c r="C3829" s="12" t="s">
        <v>32</v>
      </c>
      <c r="E3829" s="12">
        <v>1</v>
      </c>
      <c r="F3829" s="12">
        <v>20</v>
      </c>
      <c r="G3829" s="12">
        <f t="shared" si="548"/>
        <v>3</v>
      </c>
      <c r="I3829" s="7">
        <f t="shared" si="549"/>
        <v>0</v>
      </c>
      <c r="J3829" s="11"/>
      <c r="K3829" s="11"/>
      <c r="L3829">
        <f t="shared" si="550"/>
        <v>0</v>
      </c>
      <c r="M3829" s="5">
        <f t="shared" si="551"/>
        <v>0</v>
      </c>
      <c r="N3829" s="5">
        <f t="shared" si="552"/>
        <v>0</v>
      </c>
      <c r="O3829" t="s">
        <v>56</v>
      </c>
      <c r="P3829" t="s">
        <v>57</v>
      </c>
      <c r="Q3829">
        <v>0</v>
      </c>
      <c r="R3829">
        <v>0</v>
      </c>
      <c r="S3829">
        <f t="shared" si="553"/>
        <v>0</v>
      </c>
    </row>
    <row r="3830" spans="1:19" x14ac:dyDescent="0.2">
      <c r="A3830" s="1">
        <v>45644</v>
      </c>
      <c r="B3830" s="12" t="s">
        <v>341</v>
      </c>
      <c r="C3830" s="12" t="s">
        <v>125</v>
      </c>
      <c r="E3830" s="12">
        <v>1</v>
      </c>
      <c r="F3830" s="12">
        <v>30</v>
      </c>
      <c r="G3830" s="12">
        <f t="shared" si="548"/>
        <v>2</v>
      </c>
      <c r="I3830" s="13">
        <f t="shared" si="549"/>
        <v>0</v>
      </c>
      <c r="J3830" s="11"/>
      <c r="K3830" s="11"/>
      <c r="L3830">
        <f t="shared" si="550"/>
        <v>0</v>
      </c>
      <c r="M3830" s="5">
        <f t="shared" si="551"/>
        <v>0</v>
      </c>
      <c r="N3830" s="5">
        <f t="shared" si="552"/>
        <v>0</v>
      </c>
      <c r="O3830" t="s">
        <v>56</v>
      </c>
      <c r="P3830" t="s">
        <v>57</v>
      </c>
      <c r="Q3830">
        <v>0</v>
      </c>
      <c r="R3830">
        <v>0</v>
      </c>
      <c r="S3830">
        <f t="shared" si="553"/>
        <v>0</v>
      </c>
    </row>
    <row r="3831" spans="1:19" x14ac:dyDescent="0.2">
      <c r="A3831" s="1">
        <v>45644</v>
      </c>
      <c r="B3831" s="12" t="s">
        <v>39</v>
      </c>
      <c r="C3831" s="12" t="s">
        <v>40</v>
      </c>
      <c r="E3831" s="12">
        <v>1</v>
      </c>
      <c r="F3831" s="12">
        <v>30</v>
      </c>
      <c r="G3831" s="12">
        <f t="shared" si="548"/>
        <v>2</v>
      </c>
      <c r="I3831" s="7">
        <f t="shared" si="549"/>
        <v>0</v>
      </c>
      <c r="J3831" s="11"/>
      <c r="K3831" s="11"/>
      <c r="L3831">
        <f t="shared" si="550"/>
        <v>0</v>
      </c>
      <c r="M3831" s="5">
        <f t="shared" si="551"/>
        <v>0</v>
      </c>
      <c r="N3831" s="5">
        <f t="shared" si="552"/>
        <v>0</v>
      </c>
      <c r="O3831" t="s">
        <v>56</v>
      </c>
      <c r="P3831" t="s">
        <v>57</v>
      </c>
      <c r="Q3831">
        <v>0</v>
      </c>
      <c r="R3831">
        <v>0</v>
      </c>
      <c r="S3831">
        <f t="shared" si="553"/>
        <v>0</v>
      </c>
    </row>
    <row r="3832" spans="1:19" x14ac:dyDescent="0.2">
      <c r="A3832" s="1">
        <v>45644</v>
      </c>
      <c r="B3832" s="12" t="s">
        <v>524</v>
      </c>
      <c r="C3832" s="12" t="s">
        <v>69</v>
      </c>
      <c r="E3832" s="12">
        <v>1</v>
      </c>
      <c r="F3832" s="12">
        <v>30</v>
      </c>
      <c r="G3832" s="12">
        <f t="shared" si="548"/>
        <v>2</v>
      </c>
      <c r="I3832" s="13">
        <f t="shared" si="549"/>
        <v>0</v>
      </c>
      <c r="J3832" s="11"/>
      <c r="K3832" s="11"/>
      <c r="L3832">
        <f t="shared" si="550"/>
        <v>0</v>
      </c>
      <c r="M3832" s="5">
        <f t="shared" si="551"/>
        <v>0</v>
      </c>
      <c r="N3832" s="5">
        <f t="shared" si="552"/>
        <v>0</v>
      </c>
      <c r="O3832" t="s">
        <v>56</v>
      </c>
      <c r="P3832" t="s">
        <v>57</v>
      </c>
      <c r="Q3832">
        <v>0</v>
      </c>
      <c r="R3832">
        <v>0</v>
      </c>
      <c r="S3832">
        <f t="shared" si="553"/>
        <v>0</v>
      </c>
    </row>
    <row r="3833" spans="1:19" x14ac:dyDescent="0.2">
      <c r="A3833" s="1">
        <v>45644</v>
      </c>
      <c r="B3833" s="12" t="s">
        <v>47</v>
      </c>
      <c r="C3833" s="12" t="s">
        <v>34</v>
      </c>
      <c r="E3833" s="12">
        <v>0</v>
      </c>
      <c r="F3833" s="12">
        <v>30</v>
      </c>
      <c r="G3833" s="12">
        <f t="shared" si="548"/>
        <v>0</v>
      </c>
      <c r="I3833" s="13">
        <f t="shared" si="549"/>
        <v>0</v>
      </c>
      <c r="J3833" s="11"/>
      <c r="K3833" s="11"/>
      <c r="L3833">
        <f t="shared" si="550"/>
        <v>0</v>
      </c>
      <c r="M3833" s="5">
        <f t="shared" si="551"/>
        <v>0</v>
      </c>
      <c r="N3833" s="5">
        <f t="shared" si="552"/>
        <v>0</v>
      </c>
      <c r="O3833" t="s">
        <v>56</v>
      </c>
      <c r="P3833" t="s">
        <v>57</v>
      </c>
      <c r="Q3833">
        <v>0</v>
      </c>
      <c r="R3833">
        <v>0</v>
      </c>
      <c r="S3833">
        <f t="shared" si="553"/>
        <v>0</v>
      </c>
    </row>
    <row r="3834" spans="1:19" x14ac:dyDescent="0.2">
      <c r="A3834" s="1">
        <v>45644</v>
      </c>
      <c r="B3834" s="12" t="s">
        <v>43</v>
      </c>
      <c r="C3834" s="12" t="s">
        <v>34</v>
      </c>
      <c r="E3834" s="12">
        <v>0</v>
      </c>
      <c r="F3834" s="12">
        <v>30</v>
      </c>
      <c r="G3834" s="12">
        <f t="shared" si="548"/>
        <v>0</v>
      </c>
      <c r="I3834" s="7">
        <f t="shared" si="549"/>
        <v>0</v>
      </c>
      <c r="J3834" s="11"/>
      <c r="K3834" s="11"/>
      <c r="L3834">
        <f t="shared" si="550"/>
        <v>0</v>
      </c>
      <c r="M3834" s="5">
        <f t="shared" si="551"/>
        <v>0</v>
      </c>
      <c r="N3834" s="5">
        <f t="shared" si="552"/>
        <v>0</v>
      </c>
      <c r="O3834" t="s">
        <v>56</v>
      </c>
      <c r="P3834" t="s">
        <v>57</v>
      </c>
      <c r="Q3834">
        <v>0</v>
      </c>
      <c r="R3834">
        <v>0</v>
      </c>
      <c r="S3834">
        <f t="shared" si="553"/>
        <v>0</v>
      </c>
    </row>
    <row r="3835" spans="1:19" x14ac:dyDescent="0.2">
      <c r="A3835" s="1">
        <v>45644</v>
      </c>
      <c r="B3835" s="12" t="s">
        <v>33</v>
      </c>
      <c r="C3835" s="12" t="s">
        <v>34</v>
      </c>
      <c r="E3835" s="12">
        <v>0</v>
      </c>
      <c r="F3835" s="12">
        <v>20</v>
      </c>
      <c r="G3835" s="12">
        <f t="shared" ref="G3835:G3862" si="554">ROUND(E3835*(1/(F3835/60)),0)</f>
        <v>0</v>
      </c>
      <c r="I3835" s="13">
        <f t="shared" ref="I3835:I3862" si="555">IF(J3835=0, 0, (K3835-J3835)*1440)</f>
        <v>0</v>
      </c>
      <c r="J3835" s="11"/>
      <c r="K3835" s="11"/>
      <c r="L3835">
        <f t="shared" ref="L3835:L3864" si="556">IF(I3835&gt;0, G3835, 0)</f>
        <v>0</v>
      </c>
      <c r="M3835" s="5">
        <f t="shared" ref="M3835:M3864" si="557">IF(I3835=0,0,A3835+J3835)</f>
        <v>0</v>
      </c>
      <c r="N3835" s="5">
        <f t="shared" ref="N3835:N3864" si="558">IF(I3835&gt;0,A3835+K3835,0)</f>
        <v>0</v>
      </c>
      <c r="O3835" t="s">
        <v>56</v>
      </c>
      <c r="P3835" t="s">
        <v>57</v>
      </c>
      <c r="Q3835">
        <v>0</v>
      </c>
      <c r="R3835">
        <v>0</v>
      </c>
      <c r="S3835">
        <f t="shared" ref="S3835:S3864" si="559">IF(I3835&gt;0, A3835, 0)</f>
        <v>0</v>
      </c>
    </row>
    <row r="3836" spans="1:19" x14ac:dyDescent="0.2">
      <c r="A3836" s="1">
        <v>45658</v>
      </c>
      <c r="B3836" s="12" t="s">
        <v>48</v>
      </c>
      <c r="C3836" s="12" t="s">
        <v>48</v>
      </c>
      <c r="E3836" s="12">
        <v>4</v>
      </c>
      <c r="F3836" s="12">
        <v>15</v>
      </c>
      <c r="G3836" s="12">
        <f t="shared" si="554"/>
        <v>16</v>
      </c>
      <c r="I3836" s="7">
        <f t="shared" si="555"/>
        <v>0</v>
      </c>
      <c r="J3836" s="11"/>
      <c r="K3836" s="11"/>
      <c r="L3836">
        <f t="shared" si="556"/>
        <v>0</v>
      </c>
      <c r="M3836" s="5">
        <f t="shared" si="557"/>
        <v>0</v>
      </c>
      <c r="N3836" s="5">
        <f t="shared" si="558"/>
        <v>0</v>
      </c>
      <c r="O3836" t="s">
        <v>56</v>
      </c>
      <c r="P3836" t="s">
        <v>57</v>
      </c>
      <c r="Q3836">
        <v>0</v>
      </c>
      <c r="R3836">
        <v>0</v>
      </c>
      <c r="S3836">
        <f t="shared" si="559"/>
        <v>0</v>
      </c>
    </row>
    <row r="3837" spans="1:19" x14ac:dyDescent="0.2">
      <c r="A3837" s="1">
        <v>45658</v>
      </c>
      <c r="B3837" s="12" t="s">
        <v>329</v>
      </c>
      <c r="C3837" s="12" t="s">
        <v>32</v>
      </c>
      <c r="E3837" s="12">
        <v>4</v>
      </c>
      <c r="F3837" s="12">
        <v>20</v>
      </c>
      <c r="G3837" s="12">
        <f t="shared" si="554"/>
        <v>12</v>
      </c>
      <c r="H3837" s="12">
        <f>F3837*(1/(G3837/60))</f>
        <v>100</v>
      </c>
      <c r="I3837" s="7">
        <f t="shared" si="555"/>
        <v>9.9999999999999645</v>
      </c>
      <c r="J3837" s="11">
        <v>0.69444444444444442</v>
      </c>
      <c r="K3837" s="11">
        <v>0.70138888888888884</v>
      </c>
      <c r="L3837">
        <f t="shared" si="556"/>
        <v>12</v>
      </c>
      <c r="M3837" s="5">
        <f t="shared" si="557"/>
        <v>45658.694444444445</v>
      </c>
      <c r="N3837" s="5">
        <f t="shared" si="558"/>
        <v>45658.701388888891</v>
      </c>
      <c r="O3837" t="s">
        <v>56</v>
      </c>
      <c r="P3837" t="s">
        <v>57</v>
      </c>
      <c r="Q3837">
        <v>0</v>
      </c>
      <c r="R3837">
        <v>0</v>
      </c>
      <c r="S3837">
        <f t="shared" si="559"/>
        <v>45658</v>
      </c>
    </row>
    <row r="3838" spans="1:19" x14ac:dyDescent="0.2">
      <c r="A3838" s="1">
        <v>45658</v>
      </c>
      <c r="B3838" s="12" t="s">
        <v>46</v>
      </c>
      <c r="C3838" s="12" t="s">
        <v>46</v>
      </c>
      <c r="D3838" t="s">
        <v>470</v>
      </c>
      <c r="E3838" s="12">
        <v>4</v>
      </c>
      <c r="F3838" s="12">
        <v>20</v>
      </c>
      <c r="G3838" s="12">
        <f t="shared" si="554"/>
        <v>12</v>
      </c>
      <c r="I3838" s="7">
        <f t="shared" si="555"/>
        <v>0</v>
      </c>
      <c r="L3838">
        <f t="shared" si="556"/>
        <v>0</v>
      </c>
      <c r="M3838" s="5">
        <f t="shared" si="557"/>
        <v>0</v>
      </c>
      <c r="N3838" s="5">
        <f t="shared" si="558"/>
        <v>0</v>
      </c>
      <c r="O3838" t="s">
        <v>56</v>
      </c>
      <c r="P3838" t="s">
        <v>57</v>
      </c>
      <c r="Q3838">
        <v>0</v>
      </c>
      <c r="R3838">
        <v>0</v>
      </c>
      <c r="S3838">
        <f t="shared" si="559"/>
        <v>0</v>
      </c>
    </row>
    <row r="3839" spans="1:19" x14ac:dyDescent="0.2">
      <c r="A3839" s="1">
        <v>45658</v>
      </c>
      <c r="B3839" s="12" t="s">
        <v>63</v>
      </c>
      <c r="C3839" s="12" t="s">
        <v>32</v>
      </c>
      <c r="E3839" s="12">
        <v>4</v>
      </c>
      <c r="F3839" s="12">
        <v>20</v>
      </c>
      <c r="G3839" s="12">
        <f t="shared" si="554"/>
        <v>12</v>
      </c>
      <c r="I3839" s="7">
        <f t="shared" si="555"/>
        <v>0</v>
      </c>
      <c r="J3839" s="11"/>
      <c r="K3839" s="11"/>
      <c r="L3839">
        <f t="shared" si="556"/>
        <v>0</v>
      </c>
      <c r="M3839" s="5">
        <f t="shared" si="557"/>
        <v>0</v>
      </c>
      <c r="N3839" s="5">
        <f t="shared" si="558"/>
        <v>0</v>
      </c>
      <c r="O3839" t="s">
        <v>56</v>
      </c>
      <c r="P3839" t="s">
        <v>57</v>
      </c>
      <c r="Q3839">
        <v>0</v>
      </c>
      <c r="R3839">
        <v>0</v>
      </c>
      <c r="S3839">
        <f t="shared" si="559"/>
        <v>0</v>
      </c>
    </row>
    <row r="3840" spans="1:19" x14ac:dyDescent="0.2">
      <c r="A3840" s="1">
        <v>45658</v>
      </c>
      <c r="B3840" s="12" t="s">
        <v>384</v>
      </c>
      <c r="C3840" s="12" t="s">
        <v>32</v>
      </c>
      <c r="E3840" s="12">
        <v>5</v>
      </c>
      <c r="F3840" s="12">
        <v>30</v>
      </c>
      <c r="G3840" s="12">
        <f t="shared" si="554"/>
        <v>10</v>
      </c>
      <c r="I3840" s="7">
        <f t="shared" si="555"/>
        <v>0</v>
      </c>
      <c r="J3840" s="11"/>
      <c r="K3840" s="11"/>
      <c r="L3840">
        <f t="shared" si="556"/>
        <v>0</v>
      </c>
      <c r="M3840" s="5">
        <f t="shared" si="557"/>
        <v>0</v>
      </c>
      <c r="N3840" s="5">
        <f t="shared" si="558"/>
        <v>0</v>
      </c>
      <c r="O3840" t="s">
        <v>56</v>
      </c>
      <c r="P3840" t="s">
        <v>57</v>
      </c>
      <c r="Q3840">
        <v>0</v>
      </c>
      <c r="R3840">
        <v>0</v>
      </c>
      <c r="S3840">
        <f t="shared" si="559"/>
        <v>0</v>
      </c>
    </row>
    <row r="3841" spans="1:19" x14ac:dyDescent="0.2">
      <c r="A3841" s="1">
        <v>45658</v>
      </c>
      <c r="B3841" s="12" t="s">
        <v>523</v>
      </c>
      <c r="C3841" s="12" t="s">
        <v>32</v>
      </c>
      <c r="E3841" s="12">
        <v>5</v>
      </c>
      <c r="F3841" s="12">
        <v>30</v>
      </c>
      <c r="G3841" s="12">
        <f t="shared" si="554"/>
        <v>10</v>
      </c>
      <c r="I3841" s="7">
        <f t="shared" si="555"/>
        <v>0</v>
      </c>
      <c r="J3841" s="11"/>
      <c r="K3841" s="11"/>
      <c r="L3841">
        <f t="shared" si="556"/>
        <v>0</v>
      </c>
      <c r="M3841" s="5">
        <f t="shared" si="557"/>
        <v>0</v>
      </c>
      <c r="N3841" s="5">
        <f t="shared" si="558"/>
        <v>0</v>
      </c>
      <c r="O3841" t="s">
        <v>56</v>
      </c>
      <c r="P3841" t="s">
        <v>57</v>
      </c>
      <c r="Q3841">
        <v>0</v>
      </c>
      <c r="R3841">
        <v>0</v>
      </c>
      <c r="S3841">
        <f t="shared" si="559"/>
        <v>0</v>
      </c>
    </row>
    <row r="3842" spans="1:19" x14ac:dyDescent="0.2">
      <c r="A3842" s="1">
        <v>45658</v>
      </c>
      <c r="B3842" s="7" t="s">
        <v>338</v>
      </c>
      <c r="C3842" s="7" t="s">
        <v>32</v>
      </c>
      <c r="E3842" s="12">
        <v>3</v>
      </c>
      <c r="F3842" s="12">
        <v>20</v>
      </c>
      <c r="G3842" s="12">
        <f t="shared" si="554"/>
        <v>9</v>
      </c>
      <c r="I3842" s="7">
        <f t="shared" si="555"/>
        <v>0</v>
      </c>
      <c r="J3842" s="11"/>
      <c r="K3842" s="11"/>
      <c r="L3842">
        <f t="shared" si="556"/>
        <v>0</v>
      </c>
      <c r="M3842" s="5">
        <f t="shared" si="557"/>
        <v>0</v>
      </c>
      <c r="N3842" s="5">
        <f t="shared" si="558"/>
        <v>0</v>
      </c>
      <c r="O3842" t="s">
        <v>56</v>
      </c>
      <c r="P3842" t="s">
        <v>57</v>
      </c>
      <c r="Q3842">
        <v>0</v>
      </c>
      <c r="R3842">
        <v>0</v>
      </c>
      <c r="S3842">
        <f t="shared" si="559"/>
        <v>0</v>
      </c>
    </row>
    <row r="3843" spans="1:19" x14ac:dyDescent="0.2">
      <c r="A3843" s="1">
        <v>45658</v>
      </c>
      <c r="B3843" s="12" t="s">
        <v>521</v>
      </c>
      <c r="C3843" s="12" t="s">
        <v>32</v>
      </c>
      <c r="E3843" s="12">
        <v>3</v>
      </c>
      <c r="F3843" s="12">
        <v>20</v>
      </c>
      <c r="G3843" s="12">
        <f t="shared" si="554"/>
        <v>9</v>
      </c>
      <c r="I3843" s="7">
        <f t="shared" si="555"/>
        <v>0</v>
      </c>
      <c r="J3843" s="11"/>
      <c r="K3843" s="11"/>
      <c r="L3843">
        <f t="shared" si="556"/>
        <v>0</v>
      </c>
      <c r="M3843" s="5">
        <f t="shared" si="557"/>
        <v>0</v>
      </c>
      <c r="N3843" s="5">
        <f t="shared" si="558"/>
        <v>0</v>
      </c>
      <c r="O3843" t="s">
        <v>56</v>
      </c>
      <c r="P3843" t="s">
        <v>57</v>
      </c>
      <c r="Q3843">
        <v>0</v>
      </c>
      <c r="R3843">
        <v>0</v>
      </c>
      <c r="S3843">
        <f t="shared" si="559"/>
        <v>0</v>
      </c>
    </row>
    <row r="3844" spans="1:19" x14ac:dyDescent="0.2">
      <c r="A3844" s="1">
        <v>45658</v>
      </c>
      <c r="B3844" s="12" t="s">
        <v>365</v>
      </c>
      <c r="C3844" s="12" t="s">
        <v>54</v>
      </c>
      <c r="E3844" s="12">
        <v>4</v>
      </c>
      <c r="F3844" s="12">
        <v>30</v>
      </c>
      <c r="G3844" s="12">
        <f t="shared" si="554"/>
        <v>8</v>
      </c>
      <c r="I3844" s="7">
        <f t="shared" si="555"/>
        <v>19.999999999999929</v>
      </c>
      <c r="J3844" s="11">
        <v>0.65277777777777779</v>
      </c>
      <c r="K3844" s="11">
        <v>0.66666666666666663</v>
      </c>
      <c r="L3844">
        <f t="shared" si="556"/>
        <v>8</v>
      </c>
      <c r="M3844" s="5">
        <f t="shared" si="557"/>
        <v>45658.652777777781</v>
      </c>
      <c r="N3844" s="5">
        <f t="shared" si="558"/>
        <v>45658.666666666664</v>
      </c>
      <c r="O3844" t="s">
        <v>56</v>
      </c>
      <c r="P3844" t="s">
        <v>57</v>
      </c>
      <c r="Q3844">
        <v>0</v>
      </c>
      <c r="R3844">
        <v>0</v>
      </c>
      <c r="S3844">
        <f t="shared" si="559"/>
        <v>45658</v>
      </c>
    </row>
    <row r="3845" spans="1:19" x14ac:dyDescent="0.2">
      <c r="A3845" s="1">
        <v>45658</v>
      </c>
      <c r="B3845" s="12" t="s">
        <v>393</v>
      </c>
      <c r="C3845" s="12" t="s">
        <v>37</v>
      </c>
      <c r="E3845" s="12">
        <v>4</v>
      </c>
      <c r="F3845" s="12">
        <v>30</v>
      </c>
      <c r="G3845" s="12">
        <f t="shared" si="554"/>
        <v>8</v>
      </c>
      <c r="I3845" s="7">
        <f t="shared" si="555"/>
        <v>0</v>
      </c>
      <c r="J3845" s="11"/>
      <c r="K3845" s="11"/>
      <c r="L3845">
        <f t="shared" si="556"/>
        <v>0</v>
      </c>
      <c r="M3845" s="5">
        <f t="shared" si="557"/>
        <v>0</v>
      </c>
      <c r="N3845" s="5">
        <f t="shared" si="558"/>
        <v>0</v>
      </c>
      <c r="O3845" t="s">
        <v>56</v>
      </c>
      <c r="P3845" t="s">
        <v>57</v>
      </c>
      <c r="Q3845">
        <v>0</v>
      </c>
      <c r="R3845">
        <v>0</v>
      </c>
      <c r="S3845">
        <f t="shared" si="559"/>
        <v>0</v>
      </c>
    </row>
    <row r="3846" spans="1:19" x14ac:dyDescent="0.2">
      <c r="A3846" s="1">
        <v>45658</v>
      </c>
      <c r="B3846" s="12" t="s">
        <v>480</v>
      </c>
      <c r="C3846" s="12" t="s">
        <v>406</v>
      </c>
      <c r="E3846" s="12">
        <v>3</v>
      </c>
      <c r="F3846" s="12">
        <v>30</v>
      </c>
      <c r="G3846" s="12">
        <f t="shared" si="554"/>
        <v>6</v>
      </c>
      <c r="I3846" s="7">
        <f t="shared" si="555"/>
        <v>0</v>
      </c>
      <c r="J3846" s="11"/>
      <c r="K3846" s="11"/>
      <c r="L3846">
        <f t="shared" si="556"/>
        <v>0</v>
      </c>
      <c r="M3846" s="5">
        <f t="shared" si="557"/>
        <v>0</v>
      </c>
      <c r="N3846" s="5">
        <f t="shared" si="558"/>
        <v>0</v>
      </c>
      <c r="O3846" t="s">
        <v>56</v>
      </c>
      <c r="P3846" t="s">
        <v>57</v>
      </c>
      <c r="Q3846">
        <v>0</v>
      </c>
      <c r="R3846">
        <v>0</v>
      </c>
      <c r="S3846">
        <f t="shared" si="559"/>
        <v>0</v>
      </c>
    </row>
    <row r="3847" spans="1:19" x14ac:dyDescent="0.2">
      <c r="A3847" s="1">
        <v>45658</v>
      </c>
      <c r="B3847" s="12" t="s">
        <v>447</v>
      </c>
      <c r="C3847" s="12" t="s">
        <v>448</v>
      </c>
      <c r="D3847" t="s">
        <v>447</v>
      </c>
      <c r="E3847" s="12">
        <v>3</v>
      </c>
      <c r="F3847" s="12">
        <v>30</v>
      </c>
      <c r="G3847" s="12">
        <f t="shared" si="554"/>
        <v>6</v>
      </c>
      <c r="I3847" s="7">
        <f t="shared" si="555"/>
        <v>0</v>
      </c>
      <c r="J3847" s="11"/>
      <c r="K3847" s="11"/>
      <c r="L3847">
        <f t="shared" si="556"/>
        <v>0</v>
      </c>
      <c r="M3847" s="5">
        <f t="shared" si="557"/>
        <v>0</v>
      </c>
      <c r="N3847" s="5">
        <f t="shared" si="558"/>
        <v>0</v>
      </c>
      <c r="O3847" t="s">
        <v>56</v>
      </c>
      <c r="P3847" t="s">
        <v>57</v>
      </c>
      <c r="Q3847">
        <v>0</v>
      </c>
      <c r="R3847">
        <v>0</v>
      </c>
      <c r="S3847">
        <f t="shared" si="559"/>
        <v>0</v>
      </c>
    </row>
    <row r="3848" spans="1:19" x14ac:dyDescent="0.2">
      <c r="A3848" s="1">
        <v>45658</v>
      </c>
      <c r="B3848" s="12" t="s">
        <v>179</v>
      </c>
      <c r="C3848" s="12" t="s">
        <v>335</v>
      </c>
      <c r="E3848" s="12">
        <v>3</v>
      </c>
      <c r="F3848" s="12">
        <v>30</v>
      </c>
      <c r="G3848" s="12">
        <f t="shared" si="554"/>
        <v>6</v>
      </c>
      <c r="I3848" s="7">
        <f t="shared" si="555"/>
        <v>0</v>
      </c>
      <c r="J3848" s="11"/>
      <c r="K3848" s="11"/>
      <c r="L3848">
        <f t="shared" si="556"/>
        <v>0</v>
      </c>
      <c r="M3848" s="5">
        <f t="shared" si="557"/>
        <v>0</v>
      </c>
      <c r="N3848" s="5">
        <f t="shared" si="558"/>
        <v>0</v>
      </c>
      <c r="O3848" t="s">
        <v>56</v>
      </c>
      <c r="P3848" t="s">
        <v>57</v>
      </c>
      <c r="Q3848">
        <v>0</v>
      </c>
      <c r="R3848">
        <v>0</v>
      </c>
      <c r="S3848">
        <f t="shared" si="559"/>
        <v>0</v>
      </c>
    </row>
    <row r="3849" spans="1:19" x14ac:dyDescent="0.2">
      <c r="A3849" s="1">
        <v>45658</v>
      </c>
      <c r="B3849" s="12" t="s">
        <v>510</v>
      </c>
      <c r="C3849" s="12" t="s">
        <v>219</v>
      </c>
      <c r="E3849" s="12">
        <v>3</v>
      </c>
      <c r="F3849" s="12">
        <v>30</v>
      </c>
      <c r="G3849" s="12">
        <f t="shared" si="554"/>
        <v>6</v>
      </c>
      <c r="I3849" s="13">
        <f t="shared" si="555"/>
        <v>0</v>
      </c>
      <c r="J3849" s="11"/>
      <c r="K3849" s="11"/>
      <c r="L3849">
        <f t="shared" si="556"/>
        <v>0</v>
      </c>
      <c r="M3849" s="5">
        <f t="shared" si="557"/>
        <v>0</v>
      </c>
      <c r="N3849" s="5">
        <f t="shared" si="558"/>
        <v>0</v>
      </c>
      <c r="O3849" t="s">
        <v>56</v>
      </c>
      <c r="P3849" t="s">
        <v>57</v>
      </c>
      <c r="Q3849">
        <v>0</v>
      </c>
      <c r="R3849">
        <v>0</v>
      </c>
      <c r="S3849">
        <f t="shared" si="559"/>
        <v>0</v>
      </c>
    </row>
    <row r="3850" spans="1:19" x14ac:dyDescent="0.2">
      <c r="A3850" s="1">
        <v>45658</v>
      </c>
      <c r="B3850" s="12" t="s">
        <v>219</v>
      </c>
      <c r="C3850" s="12" t="s">
        <v>448</v>
      </c>
      <c r="E3850" s="12">
        <v>3</v>
      </c>
      <c r="F3850" s="12">
        <v>30</v>
      </c>
      <c r="G3850" s="12">
        <f t="shared" si="554"/>
        <v>6</v>
      </c>
      <c r="I3850" s="7">
        <f t="shared" si="555"/>
        <v>0</v>
      </c>
      <c r="J3850" s="11"/>
      <c r="K3850" s="11"/>
      <c r="L3850">
        <f t="shared" si="556"/>
        <v>0</v>
      </c>
      <c r="M3850" s="5">
        <f t="shared" si="557"/>
        <v>0</v>
      </c>
      <c r="N3850" s="5">
        <f t="shared" si="558"/>
        <v>0</v>
      </c>
      <c r="O3850" t="s">
        <v>56</v>
      </c>
      <c r="P3850" t="s">
        <v>57</v>
      </c>
      <c r="Q3850">
        <v>0</v>
      </c>
      <c r="R3850">
        <v>0</v>
      </c>
      <c r="S3850">
        <f t="shared" si="559"/>
        <v>0</v>
      </c>
    </row>
    <row r="3851" spans="1:19" x14ac:dyDescent="0.2">
      <c r="A3851" s="1">
        <v>45658</v>
      </c>
      <c r="B3851" s="12" t="s">
        <v>425</v>
      </c>
      <c r="C3851" s="12" t="s">
        <v>32</v>
      </c>
      <c r="E3851" s="12">
        <v>3</v>
      </c>
      <c r="F3851" s="12">
        <v>30</v>
      </c>
      <c r="G3851" s="12">
        <f t="shared" si="554"/>
        <v>6</v>
      </c>
      <c r="I3851" s="13">
        <f t="shared" si="555"/>
        <v>0</v>
      </c>
      <c r="J3851" s="11"/>
      <c r="K3851" s="11"/>
      <c r="L3851">
        <f t="shared" si="556"/>
        <v>0</v>
      </c>
      <c r="M3851" s="5">
        <f t="shared" si="557"/>
        <v>0</v>
      </c>
      <c r="N3851" s="5">
        <f t="shared" si="558"/>
        <v>0</v>
      </c>
      <c r="O3851" t="s">
        <v>56</v>
      </c>
      <c r="P3851" t="s">
        <v>57</v>
      </c>
      <c r="Q3851">
        <v>0</v>
      </c>
      <c r="R3851">
        <v>0</v>
      </c>
      <c r="S3851">
        <f t="shared" si="559"/>
        <v>0</v>
      </c>
    </row>
    <row r="3852" spans="1:19" x14ac:dyDescent="0.2">
      <c r="A3852" s="1">
        <v>45658</v>
      </c>
      <c r="B3852" s="12" t="s">
        <v>36</v>
      </c>
      <c r="C3852" s="12" t="s">
        <v>37</v>
      </c>
      <c r="E3852" s="12">
        <v>5</v>
      </c>
      <c r="F3852" s="12">
        <v>60</v>
      </c>
      <c r="G3852" s="12">
        <f t="shared" si="554"/>
        <v>5</v>
      </c>
      <c r="I3852" s="7">
        <f t="shared" si="555"/>
        <v>390</v>
      </c>
      <c r="J3852" s="11">
        <v>0.35416666666666669</v>
      </c>
      <c r="K3852" s="11">
        <v>0.625</v>
      </c>
      <c r="L3852">
        <f t="shared" si="556"/>
        <v>5</v>
      </c>
      <c r="M3852" s="5">
        <f t="shared" si="557"/>
        <v>45658.354166666664</v>
      </c>
      <c r="N3852" s="5">
        <f t="shared" si="558"/>
        <v>45658.625</v>
      </c>
      <c r="O3852" t="s">
        <v>56</v>
      </c>
      <c r="P3852" t="s">
        <v>57</v>
      </c>
      <c r="Q3852">
        <v>0</v>
      </c>
      <c r="R3852">
        <v>0</v>
      </c>
      <c r="S3852">
        <f t="shared" si="559"/>
        <v>45658</v>
      </c>
    </row>
    <row r="3853" spans="1:19" x14ac:dyDescent="0.2">
      <c r="A3853" s="1">
        <v>45658</v>
      </c>
      <c r="B3853" s="12" t="s">
        <v>36</v>
      </c>
      <c r="C3853" s="12" t="s">
        <v>37</v>
      </c>
      <c r="E3853" s="12">
        <v>5</v>
      </c>
      <c r="F3853" s="12">
        <v>60</v>
      </c>
      <c r="G3853" s="12">
        <f t="shared" si="554"/>
        <v>5</v>
      </c>
      <c r="I3853" s="7">
        <f t="shared" si="555"/>
        <v>0</v>
      </c>
      <c r="J3853" s="11"/>
      <c r="K3853" s="11"/>
      <c r="L3853">
        <f t="shared" si="556"/>
        <v>0</v>
      </c>
      <c r="M3853" s="5">
        <f t="shared" si="557"/>
        <v>0</v>
      </c>
      <c r="N3853" s="5">
        <f t="shared" si="558"/>
        <v>0</v>
      </c>
      <c r="O3853" t="s">
        <v>56</v>
      </c>
      <c r="P3853" t="s">
        <v>57</v>
      </c>
      <c r="Q3853">
        <v>0</v>
      </c>
      <c r="R3853">
        <v>0</v>
      </c>
      <c r="S3853">
        <f t="shared" si="559"/>
        <v>0</v>
      </c>
    </row>
    <row r="3854" spans="1:19" x14ac:dyDescent="0.2">
      <c r="A3854" s="1">
        <v>45658</v>
      </c>
      <c r="B3854" s="12" t="s">
        <v>36</v>
      </c>
      <c r="C3854" s="12" t="s">
        <v>37</v>
      </c>
      <c r="E3854" s="12">
        <v>5</v>
      </c>
      <c r="F3854" s="12">
        <v>60</v>
      </c>
      <c r="G3854" s="12">
        <f t="shared" si="554"/>
        <v>5</v>
      </c>
      <c r="I3854" s="7">
        <f t="shared" si="555"/>
        <v>0</v>
      </c>
      <c r="J3854" s="11"/>
      <c r="K3854" s="11"/>
      <c r="L3854">
        <f t="shared" si="556"/>
        <v>0</v>
      </c>
      <c r="M3854" s="5">
        <f t="shared" si="557"/>
        <v>0</v>
      </c>
      <c r="N3854" s="5">
        <f t="shared" si="558"/>
        <v>0</v>
      </c>
      <c r="O3854" t="s">
        <v>56</v>
      </c>
      <c r="P3854" t="s">
        <v>57</v>
      </c>
      <c r="Q3854">
        <v>0</v>
      </c>
      <c r="R3854">
        <v>0</v>
      </c>
      <c r="S3854">
        <f t="shared" si="559"/>
        <v>0</v>
      </c>
    </row>
    <row r="3855" spans="1:19" x14ac:dyDescent="0.2">
      <c r="A3855" s="1">
        <v>45658</v>
      </c>
      <c r="B3855" s="12" t="s">
        <v>91</v>
      </c>
      <c r="C3855" s="12" t="s">
        <v>334</v>
      </c>
      <c r="E3855" s="12">
        <v>5</v>
      </c>
      <c r="F3855" s="12">
        <v>60</v>
      </c>
      <c r="G3855" s="12">
        <f t="shared" si="554"/>
        <v>5</v>
      </c>
      <c r="I3855" s="13">
        <f t="shared" si="555"/>
        <v>0</v>
      </c>
      <c r="L3855">
        <f t="shared" si="556"/>
        <v>0</v>
      </c>
      <c r="M3855" s="5">
        <f t="shared" si="557"/>
        <v>0</v>
      </c>
      <c r="N3855" s="5">
        <f t="shared" si="558"/>
        <v>0</v>
      </c>
      <c r="O3855" t="s">
        <v>56</v>
      </c>
      <c r="P3855" t="s">
        <v>57</v>
      </c>
      <c r="Q3855">
        <v>0</v>
      </c>
      <c r="R3855">
        <v>0</v>
      </c>
      <c r="S3855">
        <f t="shared" si="559"/>
        <v>0</v>
      </c>
    </row>
    <row r="3856" spans="1:19" x14ac:dyDescent="0.2">
      <c r="A3856" s="1">
        <v>45658</v>
      </c>
      <c r="B3856" s="12" t="s">
        <v>289</v>
      </c>
      <c r="C3856" s="12" t="s">
        <v>219</v>
      </c>
      <c r="E3856" s="12">
        <v>2</v>
      </c>
      <c r="F3856" s="12">
        <v>30</v>
      </c>
      <c r="G3856" s="12">
        <f t="shared" si="554"/>
        <v>4</v>
      </c>
      <c r="I3856" s="7">
        <f t="shared" si="555"/>
        <v>0</v>
      </c>
      <c r="J3856" s="11"/>
      <c r="K3856" s="11"/>
      <c r="L3856">
        <f t="shared" si="556"/>
        <v>0</v>
      </c>
      <c r="M3856" s="5">
        <f t="shared" si="557"/>
        <v>0</v>
      </c>
      <c r="N3856" s="5">
        <f t="shared" si="558"/>
        <v>0</v>
      </c>
      <c r="O3856" t="s">
        <v>56</v>
      </c>
      <c r="P3856" t="s">
        <v>57</v>
      </c>
      <c r="Q3856">
        <v>0</v>
      </c>
      <c r="R3856">
        <v>0</v>
      </c>
      <c r="S3856">
        <f t="shared" si="559"/>
        <v>0</v>
      </c>
    </row>
    <row r="3857" spans="1:19" x14ac:dyDescent="0.2">
      <c r="A3857" s="1">
        <v>45658</v>
      </c>
      <c r="B3857" s="12" t="s">
        <v>489</v>
      </c>
      <c r="C3857" s="12" t="s">
        <v>32</v>
      </c>
      <c r="E3857" s="12">
        <v>1</v>
      </c>
      <c r="F3857" s="12">
        <v>20</v>
      </c>
      <c r="G3857" s="12">
        <f t="shared" si="554"/>
        <v>3</v>
      </c>
      <c r="I3857" s="13">
        <f t="shared" si="555"/>
        <v>0</v>
      </c>
      <c r="L3857">
        <f t="shared" si="556"/>
        <v>0</v>
      </c>
      <c r="M3857" s="5">
        <f t="shared" si="557"/>
        <v>0</v>
      </c>
      <c r="N3857" s="5">
        <f t="shared" si="558"/>
        <v>0</v>
      </c>
      <c r="O3857" t="s">
        <v>56</v>
      </c>
      <c r="P3857" t="s">
        <v>57</v>
      </c>
      <c r="Q3857">
        <v>0</v>
      </c>
      <c r="R3857">
        <v>0</v>
      </c>
      <c r="S3857">
        <f t="shared" si="559"/>
        <v>0</v>
      </c>
    </row>
    <row r="3858" spans="1:19" x14ac:dyDescent="0.2">
      <c r="A3858" s="1">
        <v>45658</v>
      </c>
      <c r="B3858" s="12" t="s">
        <v>451</v>
      </c>
      <c r="C3858" s="12" t="s">
        <v>32</v>
      </c>
      <c r="E3858" s="12">
        <v>1</v>
      </c>
      <c r="F3858" s="12">
        <v>20</v>
      </c>
      <c r="G3858" s="12">
        <f t="shared" si="554"/>
        <v>3</v>
      </c>
      <c r="I3858" s="7">
        <f t="shared" si="555"/>
        <v>0</v>
      </c>
      <c r="J3858" s="11"/>
      <c r="K3858" s="11"/>
      <c r="L3858">
        <f t="shared" si="556"/>
        <v>0</v>
      </c>
      <c r="M3858" s="5">
        <f t="shared" si="557"/>
        <v>0</v>
      </c>
      <c r="N3858" s="5">
        <f t="shared" si="558"/>
        <v>0</v>
      </c>
      <c r="O3858" t="s">
        <v>56</v>
      </c>
      <c r="P3858" t="s">
        <v>57</v>
      </c>
      <c r="Q3858">
        <v>0</v>
      </c>
      <c r="R3858">
        <v>0</v>
      </c>
      <c r="S3858">
        <f t="shared" si="559"/>
        <v>0</v>
      </c>
    </row>
    <row r="3859" spans="1:19" x14ac:dyDescent="0.2">
      <c r="A3859" s="1">
        <v>45658</v>
      </c>
      <c r="B3859" s="12" t="s">
        <v>341</v>
      </c>
      <c r="C3859" s="12" t="s">
        <v>125</v>
      </c>
      <c r="E3859" s="12">
        <v>1</v>
      </c>
      <c r="F3859" s="12">
        <v>30</v>
      </c>
      <c r="G3859" s="12">
        <f t="shared" si="554"/>
        <v>2</v>
      </c>
      <c r="I3859" s="13">
        <f t="shared" si="555"/>
        <v>0</v>
      </c>
      <c r="J3859" s="11"/>
      <c r="K3859" s="11"/>
      <c r="L3859">
        <f t="shared" si="556"/>
        <v>0</v>
      </c>
      <c r="M3859" s="5">
        <f t="shared" si="557"/>
        <v>0</v>
      </c>
      <c r="N3859" s="5">
        <f t="shared" si="558"/>
        <v>0</v>
      </c>
      <c r="O3859" t="s">
        <v>56</v>
      </c>
      <c r="P3859" t="s">
        <v>57</v>
      </c>
      <c r="Q3859">
        <v>0</v>
      </c>
      <c r="R3859">
        <v>0</v>
      </c>
      <c r="S3859">
        <f t="shared" si="559"/>
        <v>0</v>
      </c>
    </row>
    <row r="3860" spans="1:19" x14ac:dyDescent="0.2">
      <c r="A3860" s="1">
        <v>45658</v>
      </c>
      <c r="B3860" s="12" t="s">
        <v>39</v>
      </c>
      <c r="C3860" s="12" t="s">
        <v>40</v>
      </c>
      <c r="E3860" s="12">
        <v>1</v>
      </c>
      <c r="F3860" s="12">
        <v>30</v>
      </c>
      <c r="G3860" s="12">
        <f t="shared" si="554"/>
        <v>2</v>
      </c>
      <c r="I3860" s="7">
        <f t="shared" si="555"/>
        <v>0</v>
      </c>
      <c r="J3860" s="11"/>
      <c r="K3860" s="11"/>
      <c r="L3860">
        <f t="shared" si="556"/>
        <v>0</v>
      </c>
      <c r="M3860" s="5">
        <f t="shared" si="557"/>
        <v>0</v>
      </c>
      <c r="N3860" s="5">
        <f t="shared" si="558"/>
        <v>0</v>
      </c>
      <c r="O3860" t="s">
        <v>56</v>
      </c>
      <c r="P3860" t="s">
        <v>57</v>
      </c>
      <c r="Q3860">
        <v>0</v>
      </c>
      <c r="R3860">
        <v>0</v>
      </c>
      <c r="S3860">
        <f t="shared" si="559"/>
        <v>0</v>
      </c>
    </row>
    <row r="3861" spans="1:19" x14ac:dyDescent="0.2">
      <c r="A3861" s="1">
        <v>45658</v>
      </c>
      <c r="B3861" s="12" t="s">
        <v>524</v>
      </c>
      <c r="C3861" s="12" t="s">
        <v>69</v>
      </c>
      <c r="E3861" s="12">
        <v>1</v>
      </c>
      <c r="F3861" s="12">
        <v>30</v>
      </c>
      <c r="G3861" s="12">
        <f t="shared" si="554"/>
        <v>2</v>
      </c>
      <c r="I3861" s="13">
        <f t="shared" si="555"/>
        <v>0</v>
      </c>
      <c r="J3861" s="11"/>
      <c r="K3861" s="11"/>
      <c r="L3861">
        <f t="shared" si="556"/>
        <v>0</v>
      </c>
      <c r="M3861" s="5">
        <f t="shared" si="557"/>
        <v>0</v>
      </c>
      <c r="N3861" s="5">
        <f t="shared" si="558"/>
        <v>0</v>
      </c>
      <c r="O3861" t="s">
        <v>56</v>
      </c>
      <c r="P3861" t="s">
        <v>57</v>
      </c>
      <c r="Q3861">
        <v>0</v>
      </c>
      <c r="R3861">
        <v>0</v>
      </c>
      <c r="S3861">
        <f t="shared" si="559"/>
        <v>0</v>
      </c>
    </row>
    <row r="3862" spans="1:19" x14ac:dyDescent="0.2">
      <c r="A3862" s="1">
        <v>45658</v>
      </c>
      <c r="B3862" s="12" t="s">
        <v>47</v>
      </c>
      <c r="C3862" s="12" t="s">
        <v>34</v>
      </c>
      <c r="E3862" s="12">
        <v>0</v>
      </c>
      <c r="F3862" s="12">
        <v>30</v>
      </c>
      <c r="G3862" s="12">
        <f t="shared" si="554"/>
        <v>0</v>
      </c>
      <c r="I3862" s="13">
        <f t="shared" si="555"/>
        <v>29.999999999999893</v>
      </c>
      <c r="J3862" s="11">
        <v>0.58333333333333337</v>
      </c>
      <c r="K3862" s="11">
        <v>0.60416666666666663</v>
      </c>
      <c r="L3862">
        <f t="shared" si="556"/>
        <v>0</v>
      </c>
      <c r="M3862" s="5">
        <f t="shared" si="557"/>
        <v>45658.583333333336</v>
      </c>
      <c r="N3862" s="5">
        <f t="shared" si="558"/>
        <v>45658.604166666664</v>
      </c>
      <c r="O3862" t="s">
        <v>56</v>
      </c>
      <c r="P3862" t="s">
        <v>57</v>
      </c>
      <c r="Q3862">
        <v>0</v>
      </c>
      <c r="R3862">
        <v>0</v>
      </c>
      <c r="S3862">
        <f t="shared" si="559"/>
        <v>45658</v>
      </c>
    </row>
    <row r="3863" spans="1:19" x14ac:dyDescent="0.2">
      <c r="A3863" s="1">
        <v>45658</v>
      </c>
      <c r="B3863" s="12" t="s">
        <v>43</v>
      </c>
      <c r="C3863" s="12" t="s">
        <v>34</v>
      </c>
      <c r="E3863" s="12">
        <v>0</v>
      </c>
      <c r="F3863" s="12">
        <v>30</v>
      </c>
      <c r="G3863" s="12">
        <f>ROUND(E3863*(1/(F3863/60)),0)</f>
        <v>0</v>
      </c>
      <c r="I3863" s="7">
        <f>IF(J3863=0, 0, (K3863-J3863)*1440)</f>
        <v>0</v>
      </c>
      <c r="J3863" s="11"/>
      <c r="K3863" s="11"/>
      <c r="L3863">
        <f t="shared" si="556"/>
        <v>0</v>
      </c>
      <c r="M3863" s="5">
        <f t="shared" si="557"/>
        <v>0</v>
      </c>
      <c r="N3863" s="5">
        <f t="shared" si="558"/>
        <v>0</v>
      </c>
      <c r="O3863" t="s">
        <v>56</v>
      </c>
      <c r="P3863" t="s">
        <v>57</v>
      </c>
      <c r="Q3863">
        <v>0</v>
      </c>
      <c r="R3863">
        <v>0</v>
      </c>
      <c r="S3863">
        <f t="shared" si="559"/>
        <v>0</v>
      </c>
    </row>
    <row r="3864" spans="1:19" x14ac:dyDescent="0.2">
      <c r="A3864" s="1">
        <v>45658</v>
      </c>
      <c r="B3864" s="12" t="s">
        <v>33</v>
      </c>
      <c r="C3864" s="12" t="s">
        <v>34</v>
      </c>
      <c r="E3864" s="12">
        <v>0</v>
      </c>
      <c r="F3864" s="12">
        <v>20</v>
      </c>
      <c r="G3864" s="12">
        <f>ROUND(E3864*(1/(F3864/60)),0)</f>
        <v>0</v>
      </c>
      <c r="I3864" s="13">
        <f>IF(J3864=0, 0, (K3864-J3864)*1440)</f>
        <v>30.000000000000053</v>
      </c>
      <c r="J3864" s="11">
        <v>0.38194444444444442</v>
      </c>
      <c r="K3864" s="11">
        <v>0.40277777777777779</v>
      </c>
      <c r="L3864">
        <f t="shared" si="556"/>
        <v>0</v>
      </c>
      <c r="M3864" s="5">
        <f t="shared" si="557"/>
        <v>45658.381944444445</v>
      </c>
      <c r="N3864" s="5">
        <f t="shared" si="558"/>
        <v>45658.402777777781</v>
      </c>
      <c r="O3864" t="s">
        <v>56</v>
      </c>
      <c r="P3864" t="s">
        <v>57</v>
      </c>
      <c r="Q3864">
        <v>0</v>
      </c>
      <c r="R3864">
        <v>0</v>
      </c>
      <c r="S3864">
        <f t="shared" si="559"/>
        <v>45658</v>
      </c>
    </row>
    <row r="3865" spans="1:19" x14ac:dyDescent="0.2">
      <c r="A3865" s="1">
        <v>45658</v>
      </c>
      <c r="B3865" s="12" t="s">
        <v>527</v>
      </c>
      <c r="C3865" s="12" t="s">
        <v>32</v>
      </c>
      <c r="E3865" s="12">
        <v>3</v>
      </c>
      <c r="F3865" s="12">
        <v>20</v>
      </c>
      <c r="G3865" s="12">
        <f>ROUND(E3865*(1/(F3865/60)),0)</f>
        <v>9</v>
      </c>
      <c r="I3865" s="7">
        <f>IF(J3865=0, 0, (K3865-J3865)*1440)</f>
        <v>0</v>
      </c>
      <c r="J3865" s="11"/>
      <c r="K3865" s="11"/>
      <c r="L3865">
        <f>IF(I3865&gt;0, G3865, 0)</f>
        <v>0</v>
      </c>
      <c r="M3865" s="5">
        <f>IF(I3865=0,0,A3865+J3865)</f>
        <v>0</v>
      </c>
      <c r="N3865" s="5">
        <f>IF(I3865&gt;0,A3865+K3865,0)</f>
        <v>0</v>
      </c>
      <c r="O3865" t="s">
        <v>56</v>
      </c>
      <c r="P3865" t="s">
        <v>57</v>
      </c>
      <c r="Q3865">
        <v>0</v>
      </c>
      <c r="R3865">
        <v>0</v>
      </c>
      <c r="S3865">
        <f>IF(I3865&gt;0, A3865, 0)</f>
        <v>0</v>
      </c>
    </row>
    <row r="3868" spans="1:19" x14ac:dyDescent="0.2">
      <c r="A3868" s="1">
        <v>45664</v>
      </c>
      <c r="B3868" s="12" t="s">
        <v>48</v>
      </c>
      <c r="C3868" s="12" t="s">
        <v>48</v>
      </c>
      <c r="E3868" s="12">
        <v>4</v>
      </c>
      <c r="F3868" s="12">
        <v>15</v>
      </c>
      <c r="G3868" s="12">
        <f>ROUND(E3868*(1/(F3868/60)),0)</f>
        <v>16</v>
      </c>
      <c r="I3868" s="7">
        <f>IF(J3868=0, 0, (K3868-J3868)*1440)</f>
        <v>0</v>
      </c>
      <c r="L3868">
        <f>IF(I3868&gt;0, G3868, 0)</f>
        <v>0</v>
      </c>
      <c r="M3868" s="5">
        <f>IF(I3868=0,0,A3868+J3868)</f>
        <v>0</v>
      </c>
      <c r="N3868" s="5">
        <f>IF(I3868&gt;0,A3868+K3868,0)</f>
        <v>0</v>
      </c>
      <c r="O3868" t="s">
        <v>56</v>
      </c>
      <c r="P3868" t="s">
        <v>57</v>
      </c>
      <c r="Q3868">
        <v>0</v>
      </c>
      <c r="R3868">
        <v>0</v>
      </c>
      <c r="S3868">
        <f>IF(I3868&gt;0, A3868, 0)</f>
        <v>0</v>
      </c>
    </row>
    <row r="3869" spans="1:19" x14ac:dyDescent="0.2">
      <c r="A3869" s="1">
        <v>45664</v>
      </c>
      <c r="B3869" s="12" t="s">
        <v>329</v>
      </c>
      <c r="C3869" s="12" t="s">
        <v>32</v>
      </c>
      <c r="E3869" s="12">
        <v>4</v>
      </c>
      <c r="F3869" s="12">
        <v>20</v>
      </c>
      <c r="G3869" s="12">
        <f t="shared" ref="G3869:G3903" si="560">ROUND(E3869*(1/(F3869/60)),0)</f>
        <v>12</v>
      </c>
      <c r="H3869" s="12">
        <f>F3869*(1/(G3869/60))</f>
        <v>100</v>
      </c>
      <c r="I3869" s="7">
        <f t="shared" ref="I3869:I3903" si="561">IF(J3869=0, 0, (K3869-J3869)*1440)</f>
        <v>4.9999999999999822</v>
      </c>
      <c r="J3869" s="11">
        <v>0.52430555555555558</v>
      </c>
      <c r="K3869" s="11">
        <v>0.52777777777777779</v>
      </c>
      <c r="L3869">
        <f t="shared" ref="L3869:L3903" si="562">IF(I3869&gt;0, G3869, 0)</f>
        <v>12</v>
      </c>
      <c r="M3869" s="5">
        <f t="shared" ref="M3869:M3903" si="563">IF(I3869=0,0,A3869+J3869)</f>
        <v>45664.524305555555</v>
      </c>
      <c r="N3869" s="5">
        <f t="shared" ref="N3869:N3903" si="564">IF(I3869&gt;0,A3869+K3869,0)</f>
        <v>45664.527777777781</v>
      </c>
      <c r="O3869" t="s">
        <v>56</v>
      </c>
      <c r="P3869" t="s">
        <v>57</v>
      </c>
      <c r="Q3869">
        <v>0</v>
      </c>
      <c r="R3869">
        <v>0</v>
      </c>
      <c r="S3869">
        <f t="shared" ref="S3869:S3903" si="565">IF(I3869&gt;0, A3869, 0)</f>
        <v>45664</v>
      </c>
    </row>
    <row r="3870" spans="1:19" x14ac:dyDescent="0.2">
      <c r="A3870" s="1">
        <v>45664</v>
      </c>
      <c r="B3870" s="12" t="s">
        <v>46</v>
      </c>
      <c r="C3870" s="12" t="s">
        <v>46</v>
      </c>
      <c r="E3870" s="12">
        <v>4</v>
      </c>
      <c r="F3870" s="12">
        <v>20</v>
      </c>
      <c r="G3870" s="12">
        <f t="shared" si="560"/>
        <v>12</v>
      </c>
      <c r="I3870" s="7">
        <f t="shared" si="561"/>
        <v>0</v>
      </c>
      <c r="L3870">
        <f t="shared" si="562"/>
        <v>0</v>
      </c>
      <c r="M3870" s="5">
        <f t="shared" si="563"/>
        <v>0</v>
      </c>
      <c r="N3870" s="5">
        <f t="shared" si="564"/>
        <v>0</v>
      </c>
      <c r="O3870" t="s">
        <v>56</v>
      </c>
      <c r="P3870" t="s">
        <v>57</v>
      </c>
      <c r="Q3870">
        <v>0</v>
      </c>
      <c r="R3870">
        <v>0</v>
      </c>
      <c r="S3870">
        <f t="shared" si="565"/>
        <v>0</v>
      </c>
    </row>
    <row r="3871" spans="1:19" x14ac:dyDescent="0.2">
      <c r="A3871" s="1">
        <v>45664</v>
      </c>
      <c r="B3871" s="12" t="s">
        <v>63</v>
      </c>
      <c r="C3871" s="12" t="s">
        <v>32</v>
      </c>
      <c r="E3871" s="12">
        <v>4</v>
      </c>
      <c r="F3871" s="12">
        <v>20</v>
      </c>
      <c r="G3871" s="12">
        <f t="shared" si="560"/>
        <v>12</v>
      </c>
      <c r="I3871" s="7">
        <f t="shared" si="561"/>
        <v>0</v>
      </c>
      <c r="L3871">
        <f t="shared" si="562"/>
        <v>0</v>
      </c>
      <c r="M3871" s="5">
        <f t="shared" si="563"/>
        <v>0</v>
      </c>
      <c r="N3871" s="5">
        <f t="shared" si="564"/>
        <v>0</v>
      </c>
      <c r="O3871" t="s">
        <v>56</v>
      </c>
      <c r="P3871" t="s">
        <v>57</v>
      </c>
      <c r="Q3871">
        <v>0</v>
      </c>
      <c r="R3871">
        <v>0</v>
      </c>
      <c r="S3871">
        <f t="shared" si="565"/>
        <v>0</v>
      </c>
    </row>
    <row r="3872" spans="1:19" x14ac:dyDescent="0.2">
      <c r="A3872" s="1">
        <v>45664</v>
      </c>
      <c r="B3872" s="12" t="s">
        <v>384</v>
      </c>
      <c r="C3872" s="12" t="s">
        <v>32</v>
      </c>
      <c r="E3872" s="12">
        <v>5</v>
      </c>
      <c r="F3872" s="12">
        <v>30</v>
      </c>
      <c r="G3872" s="12">
        <f t="shared" si="560"/>
        <v>10</v>
      </c>
      <c r="I3872" s="7">
        <f t="shared" si="561"/>
        <v>0</v>
      </c>
      <c r="L3872">
        <f t="shared" si="562"/>
        <v>0</v>
      </c>
      <c r="M3872" s="5">
        <f t="shared" si="563"/>
        <v>0</v>
      </c>
      <c r="N3872" s="5">
        <f t="shared" si="564"/>
        <v>0</v>
      </c>
      <c r="O3872" t="s">
        <v>56</v>
      </c>
      <c r="P3872" t="s">
        <v>57</v>
      </c>
      <c r="Q3872">
        <v>0</v>
      </c>
      <c r="R3872">
        <v>0</v>
      </c>
      <c r="S3872">
        <f t="shared" si="565"/>
        <v>0</v>
      </c>
    </row>
    <row r="3873" spans="1:19" x14ac:dyDescent="0.2">
      <c r="A3873" s="1">
        <v>45664</v>
      </c>
      <c r="B3873" s="12" t="s">
        <v>523</v>
      </c>
      <c r="C3873" s="12" t="s">
        <v>32</v>
      </c>
      <c r="E3873" s="12">
        <v>5</v>
      </c>
      <c r="F3873" s="12">
        <v>30</v>
      </c>
      <c r="G3873" s="12">
        <f t="shared" si="560"/>
        <v>10</v>
      </c>
      <c r="I3873" s="7">
        <f t="shared" si="561"/>
        <v>9.9999999999999645</v>
      </c>
      <c r="J3873" s="11">
        <v>0.52777777777777779</v>
      </c>
      <c r="K3873" s="11">
        <v>0.53472222222222221</v>
      </c>
      <c r="L3873">
        <f t="shared" si="562"/>
        <v>10</v>
      </c>
      <c r="M3873" s="5">
        <f t="shared" si="563"/>
        <v>45664.527777777781</v>
      </c>
      <c r="N3873" s="5">
        <f t="shared" si="564"/>
        <v>45664.534722222219</v>
      </c>
      <c r="O3873" t="s">
        <v>56</v>
      </c>
      <c r="P3873" t="s">
        <v>57</v>
      </c>
      <c r="Q3873">
        <v>0</v>
      </c>
      <c r="R3873">
        <v>0</v>
      </c>
      <c r="S3873">
        <f t="shared" si="565"/>
        <v>45664</v>
      </c>
    </row>
    <row r="3874" spans="1:19" x14ac:dyDescent="0.2">
      <c r="A3874" s="1">
        <v>45664</v>
      </c>
      <c r="B3874" s="12" t="s">
        <v>521</v>
      </c>
      <c r="C3874" s="12" t="s">
        <v>32</v>
      </c>
      <c r="E3874" s="12">
        <v>3</v>
      </c>
      <c r="F3874" s="12">
        <v>20</v>
      </c>
      <c r="G3874" s="12">
        <f t="shared" si="560"/>
        <v>9</v>
      </c>
      <c r="I3874" s="7">
        <f t="shared" si="561"/>
        <v>0</v>
      </c>
      <c r="L3874">
        <f t="shared" si="562"/>
        <v>0</v>
      </c>
      <c r="M3874" s="5">
        <f t="shared" si="563"/>
        <v>0</v>
      </c>
      <c r="N3874" s="5">
        <f t="shared" si="564"/>
        <v>0</v>
      </c>
      <c r="O3874" t="s">
        <v>56</v>
      </c>
      <c r="P3874" t="s">
        <v>57</v>
      </c>
      <c r="Q3874">
        <v>0</v>
      </c>
      <c r="R3874">
        <v>0</v>
      </c>
      <c r="S3874">
        <f t="shared" si="565"/>
        <v>0</v>
      </c>
    </row>
    <row r="3875" spans="1:19" x14ac:dyDescent="0.2">
      <c r="A3875" s="1">
        <v>45664</v>
      </c>
      <c r="B3875" s="12" t="s">
        <v>527</v>
      </c>
      <c r="C3875" s="12" t="s">
        <v>32</v>
      </c>
      <c r="E3875" s="12">
        <v>3</v>
      </c>
      <c r="F3875" s="12">
        <v>20</v>
      </c>
      <c r="G3875" s="12">
        <f t="shared" si="560"/>
        <v>9</v>
      </c>
      <c r="I3875" s="13">
        <f t="shared" si="561"/>
        <v>0</v>
      </c>
      <c r="L3875">
        <f t="shared" si="562"/>
        <v>0</v>
      </c>
      <c r="M3875" s="5">
        <f t="shared" si="563"/>
        <v>0</v>
      </c>
      <c r="N3875" s="5">
        <f t="shared" si="564"/>
        <v>0</v>
      </c>
      <c r="O3875" t="s">
        <v>56</v>
      </c>
      <c r="P3875" t="s">
        <v>57</v>
      </c>
      <c r="Q3875">
        <v>0</v>
      </c>
      <c r="R3875">
        <v>0</v>
      </c>
      <c r="S3875">
        <f t="shared" si="565"/>
        <v>0</v>
      </c>
    </row>
    <row r="3876" spans="1:19" x14ac:dyDescent="0.2">
      <c r="A3876" s="1">
        <v>45664</v>
      </c>
      <c r="B3876" s="12" t="s">
        <v>365</v>
      </c>
      <c r="C3876" s="12" t="s">
        <v>54</v>
      </c>
      <c r="E3876" s="12">
        <v>4</v>
      </c>
      <c r="F3876" s="12">
        <v>30</v>
      </c>
      <c r="G3876" s="12">
        <f t="shared" si="560"/>
        <v>8</v>
      </c>
      <c r="I3876" s="7">
        <f t="shared" si="561"/>
        <v>0</v>
      </c>
      <c r="L3876">
        <f t="shared" si="562"/>
        <v>0</v>
      </c>
      <c r="M3876" s="5">
        <f t="shared" si="563"/>
        <v>0</v>
      </c>
      <c r="N3876" s="5">
        <f t="shared" si="564"/>
        <v>0</v>
      </c>
      <c r="O3876" t="s">
        <v>56</v>
      </c>
      <c r="P3876" t="s">
        <v>57</v>
      </c>
      <c r="Q3876">
        <v>0</v>
      </c>
      <c r="R3876">
        <v>0</v>
      </c>
      <c r="S3876">
        <f t="shared" si="565"/>
        <v>0</v>
      </c>
    </row>
    <row r="3877" spans="1:19" x14ac:dyDescent="0.2">
      <c r="A3877" s="1">
        <v>45664</v>
      </c>
      <c r="B3877" s="12" t="s">
        <v>393</v>
      </c>
      <c r="C3877" s="12" t="s">
        <v>37</v>
      </c>
      <c r="E3877" s="12">
        <v>4</v>
      </c>
      <c r="F3877" s="12">
        <v>30</v>
      </c>
      <c r="G3877" s="12">
        <f t="shared" si="560"/>
        <v>8</v>
      </c>
      <c r="I3877" s="7">
        <f t="shared" si="561"/>
        <v>5.0000000000001421</v>
      </c>
      <c r="J3877" s="11">
        <v>0.57638888888888884</v>
      </c>
      <c r="K3877" s="11">
        <v>0.57986111111111116</v>
      </c>
      <c r="L3877">
        <f t="shared" si="562"/>
        <v>8</v>
      </c>
      <c r="M3877" s="5">
        <f t="shared" si="563"/>
        <v>45664.576388888891</v>
      </c>
      <c r="N3877" s="5">
        <f t="shared" si="564"/>
        <v>45664.579861111109</v>
      </c>
      <c r="O3877" t="s">
        <v>56</v>
      </c>
      <c r="P3877" t="s">
        <v>57</v>
      </c>
      <c r="Q3877">
        <v>0</v>
      </c>
      <c r="R3877">
        <v>0</v>
      </c>
      <c r="S3877">
        <f t="shared" si="565"/>
        <v>45664</v>
      </c>
    </row>
    <row r="3878" spans="1:19" x14ac:dyDescent="0.2">
      <c r="A3878" s="1">
        <v>45664</v>
      </c>
      <c r="B3878" s="12" t="s">
        <v>528</v>
      </c>
      <c r="C3878" s="12" t="s">
        <v>32</v>
      </c>
      <c r="E3878" s="12">
        <v>4</v>
      </c>
      <c r="F3878" s="12">
        <v>30</v>
      </c>
      <c r="G3878" s="12">
        <f t="shared" si="560"/>
        <v>8</v>
      </c>
      <c r="I3878" s="13">
        <f t="shared" si="561"/>
        <v>0</v>
      </c>
      <c r="J3878" s="11"/>
      <c r="K3878" s="11"/>
      <c r="L3878">
        <f t="shared" si="562"/>
        <v>0</v>
      </c>
      <c r="M3878" s="5">
        <f t="shared" si="563"/>
        <v>0</v>
      </c>
      <c r="N3878" s="5">
        <f t="shared" si="564"/>
        <v>0</v>
      </c>
      <c r="O3878" t="s">
        <v>56</v>
      </c>
      <c r="P3878" t="s">
        <v>57</v>
      </c>
      <c r="Q3878">
        <v>0</v>
      </c>
      <c r="R3878">
        <v>0</v>
      </c>
      <c r="S3878">
        <f t="shared" si="565"/>
        <v>0</v>
      </c>
    </row>
    <row r="3879" spans="1:19" x14ac:dyDescent="0.2">
      <c r="A3879" s="1">
        <v>45664</v>
      </c>
      <c r="B3879" s="12" t="s">
        <v>480</v>
      </c>
      <c r="C3879" s="12" t="s">
        <v>406</v>
      </c>
      <c r="E3879" s="12">
        <v>3</v>
      </c>
      <c r="F3879" s="12">
        <v>30</v>
      </c>
      <c r="G3879" s="12">
        <f t="shared" si="560"/>
        <v>6</v>
      </c>
      <c r="I3879" s="7">
        <f t="shared" si="561"/>
        <v>0</v>
      </c>
      <c r="L3879">
        <f t="shared" si="562"/>
        <v>0</v>
      </c>
      <c r="M3879" s="5">
        <f t="shared" si="563"/>
        <v>0</v>
      </c>
      <c r="N3879" s="5">
        <f t="shared" si="564"/>
        <v>0</v>
      </c>
      <c r="O3879" t="s">
        <v>56</v>
      </c>
      <c r="P3879" t="s">
        <v>57</v>
      </c>
      <c r="Q3879">
        <v>0</v>
      </c>
      <c r="R3879">
        <v>0</v>
      </c>
      <c r="S3879">
        <f t="shared" si="565"/>
        <v>0</v>
      </c>
    </row>
    <row r="3880" spans="1:19" x14ac:dyDescent="0.2">
      <c r="A3880" s="1">
        <v>45664</v>
      </c>
      <c r="B3880" s="12" t="s">
        <v>447</v>
      </c>
      <c r="C3880" s="12" t="s">
        <v>448</v>
      </c>
      <c r="E3880" s="12">
        <v>3</v>
      </c>
      <c r="F3880" s="12">
        <v>30</v>
      </c>
      <c r="G3880" s="12">
        <f t="shared" si="560"/>
        <v>6</v>
      </c>
      <c r="I3880" s="7">
        <f t="shared" si="561"/>
        <v>0</v>
      </c>
      <c r="L3880">
        <f t="shared" si="562"/>
        <v>0</v>
      </c>
      <c r="M3880" s="5">
        <f t="shared" si="563"/>
        <v>0</v>
      </c>
      <c r="N3880" s="5">
        <f t="shared" si="564"/>
        <v>0</v>
      </c>
      <c r="O3880" t="s">
        <v>56</v>
      </c>
      <c r="P3880" t="s">
        <v>57</v>
      </c>
      <c r="Q3880">
        <v>0</v>
      </c>
      <c r="R3880">
        <v>0</v>
      </c>
      <c r="S3880">
        <f t="shared" si="565"/>
        <v>0</v>
      </c>
    </row>
    <row r="3881" spans="1:19" x14ac:dyDescent="0.2">
      <c r="A3881" s="1">
        <v>45664</v>
      </c>
      <c r="B3881" s="12" t="s">
        <v>179</v>
      </c>
      <c r="C3881" s="12" t="s">
        <v>335</v>
      </c>
      <c r="E3881" s="12">
        <v>3</v>
      </c>
      <c r="F3881" s="12">
        <v>30</v>
      </c>
      <c r="G3881" s="12">
        <f t="shared" si="560"/>
        <v>6</v>
      </c>
      <c r="I3881" s="7">
        <f t="shared" si="561"/>
        <v>0</v>
      </c>
      <c r="L3881">
        <f t="shared" si="562"/>
        <v>0</v>
      </c>
      <c r="M3881" s="5">
        <f t="shared" si="563"/>
        <v>0</v>
      </c>
      <c r="N3881" s="5">
        <f t="shared" si="564"/>
        <v>0</v>
      </c>
      <c r="O3881" t="s">
        <v>56</v>
      </c>
      <c r="P3881" t="s">
        <v>57</v>
      </c>
      <c r="Q3881">
        <v>0</v>
      </c>
      <c r="R3881">
        <v>0</v>
      </c>
      <c r="S3881">
        <f t="shared" si="565"/>
        <v>0</v>
      </c>
    </row>
    <row r="3882" spans="1:19" x14ac:dyDescent="0.2">
      <c r="A3882" s="1">
        <v>45664</v>
      </c>
      <c r="B3882" s="12" t="s">
        <v>510</v>
      </c>
      <c r="C3882" s="12" t="s">
        <v>219</v>
      </c>
      <c r="E3882" s="12">
        <v>3</v>
      </c>
      <c r="F3882" s="12">
        <v>30</v>
      </c>
      <c r="G3882" s="12">
        <f t="shared" si="560"/>
        <v>6</v>
      </c>
      <c r="I3882" s="13">
        <f t="shared" si="561"/>
        <v>0</v>
      </c>
      <c r="L3882">
        <f t="shared" si="562"/>
        <v>0</v>
      </c>
      <c r="M3882" s="5">
        <f t="shared" si="563"/>
        <v>0</v>
      </c>
      <c r="N3882" s="5">
        <f t="shared" si="564"/>
        <v>0</v>
      </c>
      <c r="O3882" t="s">
        <v>56</v>
      </c>
      <c r="P3882" t="s">
        <v>57</v>
      </c>
      <c r="Q3882">
        <v>0</v>
      </c>
      <c r="R3882">
        <v>0</v>
      </c>
      <c r="S3882">
        <f t="shared" si="565"/>
        <v>0</v>
      </c>
    </row>
    <row r="3883" spans="1:19" x14ac:dyDescent="0.2">
      <c r="A3883" s="1">
        <v>45664</v>
      </c>
      <c r="B3883" s="12" t="s">
        <v>219</v>
      </c>
      <c r="C3883" s="12" t="s">
        <v>448</v>
      </c>
      <c r="E3883" s="12">
        <v>3</v>
      </c>
      <c r="F3883" s="12">
        <v>30</v>
      </c>
      <c r="G3883" s="12">
        <f t="shared" si="560"/>
        <v>6</v>
      </c>
      <c r="I3883" s="7">
        <f t="shared" si="561"/>
        <v>0</v>
      </c>
      <c r="L3883">
        <f t="shared" si="562"/>
        <v>0</v>
      </c>
      <c r="M3883" s="5">
        <f t="shared" si="563"/>
        <v>0</v>
      </c>
      <c r="N3883" s="5">
        <f t="shared" si="564"/>
        <v>0</v>
      </c>
      <c r="O3883" t="s">
        <v>56</v>
      </c>
      <c r="P3883" t="s">
        <v>57</v>
      </c>
      <c r="Q3883">
        <v>0</v>
      </c>
      <c r="R3883">
        <v>0</v>
      </c>
      <c r="S3883">
        <f t="shared" si="565"/>
        <v>0</v>
      </c>
    </row>
    <row r="3884" spans="1:19" x14ac:dyDescent="0.2">
      <c r="A3884" s="1">
        <v>45664</v>
      </c>
      <c r="B3884" s="12" t="s">
        <v>425</v>
      </c>
      <c r="C3884" s="12" t="s">
        <v>32</v>
      </c>
      <c r="E3884" s="12">
        <v>3</v>
      </c>
      <c r="F3884" s="12">
        <v>30</v>
      </c>
      <c r="G3884" s="12">
        <f t="shared" si="560"/>
        <v>6</v>
      </c>
      <c r="I3884" s="13">
        <f t="shared" si="561"/>
        <v>0</v>
      </c>
      <c r="L3884">
        <f t="shared" si="562"/>
        <v>0</v>
      </c>
      <c r="M3884" s="5">
        <f t="shared" si="563"/>
        <v>0</v>
      </c>
      <c r="N3884" s="5">
        <f t="shared" si="564"/>
        <v>0</v>
      </c>
      <c r="O3884" t="s">
        <v>56</v>
      </c>
      <c r="P3884" t="s">
        <v>57</v>
      </c>
      <c r="Q3884">
        <v>0</v>
      </c>
      <c r="R3884">
        <v>0</v>
      </c>
      <c r="S3884">
        <f t="shared" si="565"/>
        <v>0</v>
      </c>
    </row>
    <row r="3885" spans="1:19" x14ac:dyDescent="0.2">
      <c r="A3885" s="1">
        <v>45664</v>
      </c>
      <c r="B3885" s="12" t="s">
        <v>36</v>
      </c>
      <c r="C3885" s="12" t="s">
        <v>37</v>
      </c>
      <c r="E3885" s="12">
        <v>5</v>
      </c>
      <c r="F3885" s="12">
        <v>60</v>
      </c>
      <c r="G3885" s="12">
        <f t="shared" si="560"/>
        <v>5</v>
      </c>
      <c r="I3885" s="7">
        <f t="shared" si="561"/>
        <v>15.000000000000107</v>
      </c>
      <c r="J3885" s="11">
        <v>0.50694444444444442</v>
      </c>
      <c r="K3885" s="11">
        <v>0.51736111111111116</v>
      </c>
      <c r="L3885">
        <f t="shared" si="562"/>
        <v>5</v>
      </c>
      <c r="M3885" s="5">
        <f t="shared" si="563"/>
        <v>45664.506944444445</v>
      </c>
      <c r="N3885" s="5">
        <f t="shared" si="564"/>
        <v>45664.517361111109</v>
      </c>
      <c r="O3885" t="s">
        <v>56</v>
      </c>
      <c r="P3885" t="s">
        <v>57</v>
      </c>
      <c r="Q3885">
        <v>0</v>
      </c>
      <c r="R3885">
        <v>0</v>
      </c>
      <c r="S3885">
        <f t="shared" si="565"/>
        <v>45664</v>
      </c>
    </row>
    <row r="3886" spans="1:19" x14ac:dyDescent="0.2">
      <c r="A3886" s="1">
        <v>45664</v>
      </c>
      <c r="B3886" s="12" t="s">
        <v>36</v>
      </c>
      <c r="C3886" s="12" t="s">
        <v>37</v>
      </c>
      <c r="E3886" s="12">
        <v>5</v>
      </c>
      <c r="F3886" s="12">
        <v>60</v>
      </c>
      <c r="G3886" s="12">
        <f t="shared" si="560"/>
        <v>5</v>
      </c>
      <c r="I3886" s="7">
        <f t="shared" si="561"/>
        <v>10.000000000000044</v>
      </c>
      <c r="J3886" s="11">
        <v>0.4236111111111111</v>
      </c>
      <c r="K3886" s="11">
        <v>0.43055555555555558</v>
      </c>
      <c r="L3886">
        <f t="shared" si="562"/>
        <v>5</v>
      </c>
      <c r="M3886" s="5">
        <f t="shared" si="563"/>
        <v>45664.423611111109</v>
      </c>
      <c r="N3886" s="5">
        <f t="shared" si="564"/>
        <v>45664.430555555555</v>
      </c>
      <c r="O3886" t="s">
        <v>56</v>
      </c>
      <c r="P3886" t="s">
        <v>57</v>
      </c>
      <c r="Q3886">
        <v>0</v>
      </c>
      <c r="R3886">
        <v>0</v>
      </c>
      <c r="S3886">
        <f t="shared" si="565"/>
        <v>45664</v>
      </c>
    </row>
    <row r="3887" spans="1:19" x14ac:dyDescent="0.2">
      <c r="A3887" s="1">
        <v>45664</v>
      </c>
      <c r="B3887" s="12" t="s">
        <v>36</v>
      </c>
      <c r="C3887" s="12" t="s">
        <v>37</v>
      </c>
      <c r="E3887" s="12">
        <v>5</v>
      </c>
      <c r="F3887" s="12">
        <v>60</v>
      </c>
      <c r="G3887" s="12">
        <f t="shared" si="560"/>
        <v>5</v>
      </c>
      <c r="I3887" s="7">
        <f t="shared" si="561"/>
        <v>40.000000000000014</v>
      </c>
      <c r="J3887" s="11">
        <v>0.74305555555555558</v>
      </c>
      <c r="K3887" s="11">
        <v>0.77083333333333337</v>
      </c>
      <c r="L3887">
        <f t="shared" si="562"/>
        <v>5</v>
      </c>
      <c r="M3887" s="5">
        <f t="shared" si="563"/>
        <v>45664.743055555555</v>
      </c>
      <c r="N3887" s="5">
        <f t="shared" si="564"/>
        <v>45664.770833333336</v>
      </c>
      <c r="O3887" t="s">
        <v>56</v>
      </c>
      <c r="P3887" t="s">
        <v>57</v>
      </c>
      <c r="Q3887">
        <v>0</v>
      </c>
      <c r="R3887">
        <v>0</v>
      </c>
      <c r="S3887">
        <f t="shared" si="565"/>
        <v>45664</v>
      </c>
    </row>
    <row r="3888" spans="1:19" x14ac:dyDescent="0.2">
      <c r="A3888" s="1">
        <v>45664</v>
      </c>
      <c r="B3888" s="12" t="s">
        <v>36</v>
      </c>
      <c r="C3888" s="12" t="s">
        <v>37</v>
      </c>
      <c r="E3888" s="12">
        <v>5</v>
      </c>
      <c r="F3888" s="12">
        <v>60</v>
      </c>
      <c r="G3888" s="12">
        <f t="shared" si="560"/>
        <v>5</v>
      </c>
      <c r="I3888" s="7">
        <f t="shared" si="561"/>
        <v>240.00000000000011</v>
      </c>
      <c r="J3888" s="11">
        <v>0.79166666666666663</v>
      </c>
      <c r="K3888" s="11">
        <v>0.95833333333333337</v>
      </c>
      <c r="L3888">
        <f t="shared" si="562"/>
        <v>5</v>
      </c>
      <c r="M3888" s="5">
        <f t="shared" si="563"/>
        <v>45664.791666666664</v>
      </c>
      <c r="N3888" s="5">
        <f t="shared" si="564"/>
        <v>45664.958333333336</v>
      </c>
      <c r="O3888" t="s">
        <v>56</v>
      </c>
      <c r="P3888" t="s">
        <v>57</v>
      </c>
      <c r="Q3888">
        <v>0</v>
      </c>
      <c r="R3888">
        <v>0</v>
      </c>
      <c r="S3888">
        <f t="shared" si="565"/>
        <v>45664</v>
      </c>
    </row>
    <row r="3889" spans="1:19" x14ac:dyDescent="0.2">
      <c r="A3889" s="1">
        <v>45664</v>
      </c>
      <c r="B3889" s="12" t="s">
        <v>91</v>
      </c>
      <c r="C3889" s="12" t="s">
        <v>334</v>
      </c>
      <c r="E3889" s="12">
        <v>5</v>
      </c>
      <c r="F3889" s="12">
        <v>60</v>
      </c>
      <c r="G3889" s="12">
        <f t="shared" si="560"/>
        <v>5</v>
      </c>
      <c r="I3889" s="13">
        <f t="shared" si="561"/>
        <v>0</v>
      </c>
      <c r="L3889">
        <f t="shared" si="562"/>
        <v>0</v>
      </c>
      <c r="M3889" s="5">
        <f t="shared" si="563"/>
        <v>0</v>
      </c>
      <c r="N3889" s="5">
        <f t="shared" si="564"/>
        <v>0</v>
      </c>
      <c r="O3889" t="s">
        <v>56</v>
      </c>
      <c r="P3889" t="s">
        <v>57</v>
      </c>
      <c r="Q3889">
        <v>0</v>
      </c>
      <c r="R3889">
        <v>0</v>
      </c>
      <c r="S3889">
        <f t="shared" si="565"/>
        <v>0</v>
      </c>
    </row>
    <row r="3890" spans="1:19" x14ac:dyDescent="0.2">
      <c r="A3890" s="1">
        <v>45664</v>
      </c>
      <c r="B3890" s="12" t="s">
        <v>289</v>
      </c>
      <c r="C3890" s="12" t="s">
        <v>219</v>
      </c>
      <c r="E3890" s="12">
        <v>2</v>
      </c>
      <c r="F3890" s="12">
        <v>30</v>
      </c>
      <c r="G3890" s="12">
        <f t="shared" si="560"/>
        <v>4</v>
      </c>
      <c r="I3890" s="7">
        <f t="shared" si="561"/>
        <v>0</v>
      </c>
      <c r="L3890">
        <f t="shared" si="562"/>
        <v>0</v>
      </c>
      <c r="M3890" s="5">
        <f t="shared" si="563"/>
        <v>0</v>
      </c>
      <c r="N3890" s="5">
        <f t="shared" si="564"/>
        <v>0</v>
      </c>
      <c r="O3890" t="s">
        <v>56</v>
      </c>
      <c r="P3890" t="s">
        <v>57</v>
      </c>
      <c r="Q3890">
        <v>0</v>
      </c>
      <c r="R3890">
        <v>0</v>
      </c>
      <c r="S3890">
        <f t="shared" si="565"/>
        <v>0</v>
      </c>
    </row>
    <row r="3891" spans="1:19" x14ac:dyDescent="0.2">
      <c r="A3891" s="1">
        <v>45664</v>
      </c>
      <c r="B3891" s="7" t="s">
        <v>338</v>
      </c>
      <c r="C3891" s="7" t="s">
        <v>32</v>
      </c>
      <c r="E3891" s="12">
        <v>1</v>
      </c>
      <c r="F3891" s="12">
        <v>20</v>
      </c>
      <c r="G3891" s="12">
        <f t="shared" si="560"/>
        <v>3</v>
      </c>
      <c r="I3891" s="7">
        <f t="shared" si="561"/>
        <v>0</v>
      </c>
      <c r="L3891">
        <f t="shared" si="562"/>
        <v>0</v>
      </c>
      <c r="M3891" s="5">
        <f t="shared" si="563"/>
        <v>0</v>
      </c>
      <c r="N3891" s="5">
        <f t="shared" si="564"/>
        <v>0</v>
      </c>
      <c r="O3891" t="s">
        <v>56</v>
      </c>
      <c r="P3891" t="s">
        <v>57</v>
      </c>
      <c r="Q3891">
        <v>0</v>
      </c>
      <c r="R3891">
        <v>0</v>
      </c>
      <c r="S3891">
        <f t="shared" si="565"/>
        <v>0</v>
      </c>
    </row>
    <row r="3892" spans="1:19" x14ac:dyDescent="0.2">
      <c r="A3892" s="1">
        <v>45664</v>
      </c>
      <c r="B3892" s="12" t="s">
        <v>489</v>
      </c>
      <c r="C3892" s="12" t="s">
        <v>32</v>
      </c>
      <c r="E3892" s="12">
        <v>1</v>
      </c>
      <c r="F3892" s="12">
        <v>20</v>
      </c>
      <c r="G3892" s="12">
        <f t="shared" si="560"/>
        <v>3</v>
      </c>
      <c r="I3892" s="13">
        <f t="shared" si="561"/>
        <v>0</v>
      </c>
      <c r="L3892">
        <f t="shared" si="562"/>
        <v>0</v>
      </c>
      <c r="M3892" s="5">
        <f t="shared" si="563"/>
        <v>0</v>
      </c>
      <c r="N3892" s="5">
        <f t="shared" si="564"/>
        <v>0</v>
      </c>
      <c r="O3892" t="s">
        <v>56</v>
      </c>
      <c r="P3892" t="s">
        <v>57</v>
      </c>
      <c r="Q3892">
        <v>0</v>
      </c>
      <c r="R3892">
        <v>0</v>
      </c>
      <c r="S3892">
        <f t="shared" si="565"/>
        <v>0</v>
      </c>
    </row>
    <row r="3893" spans="1:19" x14ac:dyDescent="0.2">
      <c r="A3893" s="1">
        <v>45664</v>
      </c>
      <c r="B3893" s="12" t="s">
        <v>451</v>
      </c>
      <c r="C3893" s="12" t="s">
        <v>32</v>
      </c>
      <c r="E3893" s="12">
        <v>1</v>
      </c>
      <c r="F3893" s="12">
        <v>20</v>
      </c>
      <c r="G3893" s="12">
        <f t="shared" si="560"/>
        <v>3</v>
      </c>
      <c r="I3893" s="7">
        <f t="shared" si="561"/>
        <v>0</v>
      </c>
      <c r="L3893">
        <f t="shared" si="562"/>
        <v>0</v>
      </c>
      <c r="M3893" s="5">
        <f t="shared" si="563"/>
        <v>0</v>
      </c>
      <c r="N3893" s="5">
        <f t="shared" si="564"/>
        <v>0</v>
      </c>
      <c r="O3893" t="s">
        <v>56</v>
      </c>
      <c r="P3893" t="s">
        <v>57</v>
      </c>
      <c r="Q3893">
        <v>0</v>
      </c>
      <c r="R3893">
        <v>0</v>
      </c>
      <c r="S3893">
        <f t="shared" si="565"/>
        <v>0</v>
      </c>
    </row>
    <row r="3894" spans="1:19" x14ac:dyDescent="0.2">
      <c r="A3894" s="1">
        <v>45664</v>
      </c>
      <c r="B3894" s="12" t="s">
        <v>137</v>
      </c>
      <c r="C3894" s="12" t="s">
        <v>448</v>
      </c>
      <c r="E3894" s="12">
        <v>5</v>
      </c>
      <c r="F3894" s="12">
        <v>90</v>
      </c>
      <c r="G3894" s="12">
        <f t="shared" si="560"/>
        <v>3</v>
      </c>
      <c r="I3894" s="13">
        <f t="shared" si="561"/>
        <v>99.999999999999972</v>
      </c>
      <c r="J3894" s="11">
        <v>0.43055555555555558</v>
      </c>
      <c r="K3894" s="11">
        <v>0.5</v>
      </c>
      <c r="L3894">
        <f t="shared" si="562"/>
        <v>3</v>
      </c>
      <c r="M3894" s="5">
        <f t="shared" si="563"/>
        <v>45664.430555555555</v>
      </c>
      <c r="N3894" s="5">
        <f t="shared" si="564"/>
        <v>45664.5</v>
      </c>
      <c r="O3894" t="s">
        <v>56</v>
      </c>
      <c r="P3894" t="s">
        <v>57</v>
      </c>
      <c r="Q3894">
        <v>0</v>
      </c>
      <c r="R3894">
        <v>0</v>
      </c>
      <c r="S3894">
        <f t="shared" si="565"/>
        <v>45664</v>
      </c>
    </row>
    <row r="3895" spans="1:19" x14ac:dyDescent="0.2">
      <c r="A3895" s="1">
        <v>45664</v>
      </c>
      <c r="B3895" s="12" t="s">
        <v>137</v>
      </c>
      <c r="C3895" s="12" t="s">
        <v>417</v>
      </c>
      <c r="E3895" s="12">
        <v>5</v>
      </c>
      <c r="F3895" s="12">
        <v>90</v>
      </c>
      <c r="G3895" s="12">
        <f t="shared" si="560"/>
        <v>3</v>
      </c>
      <c r="I3895" s="13">
        <f t="shared" si="561"/>
        <v>90</v>
      </c>
      <c r="J3895" s="11">
        <v>0.59375</v>
      </c>
      <c r="K3895" s="11">
        <v>0.65625</v>
      </c>
      <c r="L3895">
        <f t="shared" si="562"/>
        <v>3</v>
      </c>
      <c r="M3895" s="5">
        <f t="shared" si="563"/>
        <v>45664.59375</v>
      </c>
      <c r="N3895" s="5">
        <f t="shared" si="564"/>
        <v>45664.65625</v>
      </c>
      <c r="O3895" t="s">
        <v>56</v>
      </c>
      <c r="P3895" t="s">
        <v>57</v>
      </c>
      <c r="Q3895">
        <v>0</v>
      </c>
      <c r="R3895">
        <v>0</v>
      </c>
      <c r="S3895">
        <f t="shared" si="565"/>
        <v>45664</v>
      </c>
    </row>
    <row r="3896" spans="1:19" x14ac:dyDescent="0.2">
      <c r="A3896" s="1">
        <v>45664</v>
      </c>
      <c r="B3896" s="12" t="s">
        <v>341</v>
      </c>
      <c r="C3896" s="12" t="s">
        <v>125</v>
      </c>
      <c r="E3896" s="12">
        <v>1</v>
      </c>
      <c r="F3896" s="12">
        <v>30</v>
      </c>
      <c r="G3896" s="12">
        <f t="shared" si="560"/>
        <v>2</v>
      </c>
      <c r="I3896" s="13">
        <f t="shared" si="561"/>
        <v>0</v>
      </c>
      <c r="L3896">
        <f t="shared" si="562"/>
        <v>0</v>
      </c>
      <c r="M3896" s="5">
        <f t="shared" si="563"/>
        <v>0</v>
      </c>
      <c r="N3896" s="5">
        <f t="shared" si="564"/>
        <v>0</v>
      </c>
      <c r="O3896" t="s">
        <v>56</v>
      </c>
      <c r="P3896" t="s">
        <v>57</v>
      </c>
      <c r="Q3896">
        <v>0</v>
      </c>
      <c r="R3896">
        <v>0</v>
      </c>
      <c r="S3896">
        <f t="shared" si="565"/>
        <v>0</v>
      </c>
    </row>
    <row r="3897" spans="1:19" x14ac:dyDescent="0.2">
      <c r="A3897" s="1">
        <v>45664</v>
      </c>
      <c r="B3897" s="12" t="s">
        <v>39</v>
      </c>
      <c r="C3897" s="12" t="s">
        <v>40</v>
      </c>
      <c r="E3897" s="12">
        <v>1</v>
      </c>
      <c r="F3897" s="12">
        <v>30</v>
      </c>
      <c r="G3897" s="12">
        <f t="shared" si="560"/>
        <v>2</v>
      </c>
      <c r="I3897" s="7">
        <f t="shared" si="561"/>
        <v>0</v>
      </c>
      <c r="L3897">
        <f t="shared" si="562"/>
        <v>0</v>
      </c>
      <c r="M3897" s="5">
        <f t="shared" si="563"/>
        <v>0</v>
      </c>
      <c r="N3897" s="5">
        <f t="shared" si="564"/>
        <v>0</v>
      </c>
      <c r="O3897" t="s">
        <v>56</v>
      </c>
      <c r="P3897" t="s">
        <v>57</v>
      </c>
      <c r="Q3897">
        <v>0</v>
      </c>
      <c r="R3897">
        <v>0</v>
      </c>
      <c r="S3897">
        <f t="shared" si="565"/>
        <v>0</v>
      </c>
    </row>
    <row r="3898" spans="1:19" x14ac:dyDescent="0.2">
      <c r="A3898" s="1">
        <v>45664</v>
      </c>
      <c r="B3898" s="12" t="s">
        <v>524</v>
      </c>
      <c r="C3898" s="12" t="s">
        <v>69</v>
      </c>
      <c r="E3898" s="12">
        <v>1</v>
      </c>
      <c r="F3898" s="12">
        <v>30</v>
      </c>
      <c r="G3898" s="12">
        <f t="shared" si="560"/>
        <v>2</v>
      </c>
      <c r="I3898" s="13">
        <f t="shared" si="561"/>
        <v>0</v>
      </c>
      <c r="L3898">
        <f t="shared" si="562"/>
        <v>0</v>
      </c>
      <c r="M3898" s="5">
        <f t="shared" si="563"/>
        <v>0</v>
      </c>
      <c r="N3898" s="5">
        <f t="shared" si="564"/>
        <v>0</v>
      </c>
      <c r="O3898" t="s">
        <v>56</v>
      </c>
      <c r="P3898" t="s">
        <v>57</v>
      </c>
      <c r="Q3898">
        <v>0</v>
      </c>
      <c r="R3898">
        <v>0</v>
      </c>
      <c r="S3898">
        <f t="shared" si="565"/>
        <v>0</v>
      </c>
    </row>
    <row r="3899" spans="1:19" x14ac:dyDescent="0.2">
      <c r="A3899" s="1">
        <v>45664</v>
      </c>
      <c r="B3899" s="12" t="s">
        <v>461</v>
      </c>
      <c r="C3899" s="12" t="s">
        <v>42</v>
      </c>
      <c r="E3899" s="12">
        <v>1</v>
      </c>
      <c r="F3899" s="12">
        <v>60</v>
      </c>
      <c r="G3899" s="12">
        <f t="shared" si="560"/>
        <v>1</v>
      </c>
      <c r="I3899" s="13">
        <f t="shared" si="561"/>
        <v>70.000000000000071</v>
      </c>
      <c r="J3899" s="11">
        <v>0.53472222222222221</v>
      </c>
      <c r="K3899" s="11">
        <v>0.58333333333333337</v>
      </c>
      <c r="L3899">
        <f t="shared" si="562"/>
        <v>1</v>
      </c>
      <c r="M3899" s="5">
        <f t="shared" si="563"/>
        <v>45664.534722222219</v>
      </c>
      <c r="N3899" s="5">
        <f t="shared" si="564"/>
        <v>45664.583333333336</v>
      </c>
      <c r="O3899" t="s">
        <v>56</v>
      </c>
      <c r="P3899" t="s">
        <v>57</v>
      </c>
      <c r="Q3899">
        <v>0</v>
      </c>
      <c r="R3899">
        <v>0</v>
      </c>
      <c r="S3899">
        <f t="shared" si="565"/>
        <v>45664</v>
      </c>
    </row>
    <row r="3900" spans="1:19" x14ac:dyDescent="0.2">
      <c r="A3900" s="1">
        <v>45664</v>
      </c>
      <c r="B3900" s="12" t="s">
        <v>47</v>
      </c>
      <c r="C3900" s="12" t="s">
        <v>34</v>
      </c>
      <c r="E3900" s="12">
        <v>0</v>
      </c>
      <c r="F3900" s="12">
        <v>30</v>
      </c>
      <c r="G3900" s="12">
        <f t="shared" si="560"/>
        <v>0</v>
      </c>
      <c r="I3900" s="13">
        <f t="shared" si="561"/>
        <v>14.999999999999947</v>
      </c>
      <c r="J3900" s="11">
        <v>0.55555555555555558</v>
      </c>
      <c r="K3900" s="11">
        <v>0.56597222222222221</v>
      </c>
      <c r="L3900">
        <f t="shared" si="562"/>
        <v>0</v>
      </c>
      <c r="M3900" s="5">
        <f t="shared" si="563"/>
        <v>45664.555555555555</v>
      </c>
      <c r="N3900" s="5">
        <f t="shared" si="564"/>
        <v>45664.565972222219</v>
      </c>
      <c r="O3900" t="s">
        <v>56</v>
      </c>
      <c r="P3900" t="s">
        <v>57</v>
      </c>
      <c r="Q3900">
        <v>0</v>
      </c>
      <c r="R3900">
        <v>0</v>
      </c>
      <c r="S3900">
        <f t="shared" si="565"/>
        <v>45664</v>
      </c>
    </row>
    <row r="3901" spans="1:19" x14ac:dyDescent="0.2">
      <c r="A3901" s="1">
        <v>45664</v>
      </c>
      <c r="B3901" s="12" t="s">
        <v>43</v>
      </c>
      <c r="C3901" s="12" t="s">
        <v>34</v>
      </c>
      <c r="E3901" s="12">
        <v>0</v>
      </c>
      <c r="F3901" s="12">
        <v>30</v>
      </c>
      <c r="G3901" s="12">
        <f t="shared" si="560"/>
        <v>0</v>
      </c>
      <c r="I3901" s="7">
        <f t="shared" si="561"/>
        <v>0</v>
      </c>
      <c r="L3901">
        <f t="shared" si="562"/>
        <v>0</v>
      </c>
      <c r="M3901" s="5">
        <f t="shared" si="563"/>
        <v>0</v>
      </c>
      <c r="N3901" s="5">
        <f t="shared" si="564"/>
        <v>0</v>
      </c>
      <c r="O3901" t="s">
        <v>56</v>
      </c>
      <c r="P3901" t="s">
        <v>57</v>
      </c>
      <c r="Q3901">
        <v>0</v>
      </c>
      <c r="R3901">
        <v>0</v>
      </c>
      <c r="S3901">
        <f t="shared" si="565"/>
        <v>0</v>
      </c>
    </row>
    <row r="3902" spans="1:19" x14ac:dyDescent="0.2">
      <c r="A3902" s="1">
        <v>45664</v>
      </c>
      <c r="B3902" s="12" t="s">
        <v>33</v>
      </c>
      <c r="C3902" s="12" t="s">
        <v>34</v>
      </c>
      <c r="E3902" s="12">
        <v>0</v>
      </c>
      <c r="F3902" s="12">
        <v>20</v>
      </c>
      <c r="G3902" s="12">
        <f t="shared" si="560"/>
        <v>0</v>
      </c>
      <c r="I3902" s="7">
        <f t="shared" si="561"/>
        <v>10.000000000000044</v>
      </c>
      <c r="J3902" s="11">
        <v>0.40972222222222221</v>
      </c>
      <c r="K3902" s="11">
        <v>0.41666666666666669</v>
      </c>
      <c r="L3902">
        <f t="shared" si="562"/>
        <v>0</v>
      </c>
      <c r="M3902" s="5">
        <f t="shared" si="563"/>
        <v>45664.409722222219</v>
      </c>
      <c r="N3902" s="5">
        <f t="shared" si="564"/>
        <v>45664.416666666664</v>
      </c>
      <c r="O3902" t="s">
        <v>56</v>
      </c>
      <c r="P3902" t="s">
        <v>57</v>
      </c>
      <c r="Q3902">
        <v>0</v>
      </c>
      <c r="R3902">
        <v>0</v>
      </c>
      <c r="S3902">
        <f t="shared" si="565"/>
        <v>45664</v>
      </c>
    </row>
    <row r="3903" spans="1:19" x14ac:dyDescent="0.2">
      <c r="A3903" s="1">
        <v>45664</v>
      </c>
      <c r="B3903" s="12" t="s">
        <v>529</v>
      </c>
      <c r="C3903" s="12" t="s">
        <v>530</v>
      </c>
      <c r="E3903" s="12">
        <v>4</v>
      </c>
      <c r="F3903" s="12">
        <v>90</v>
      </c>
      <c r="G3903" s="12">
        <f t="shared" si="560"/>
        <v>3</v>
      </c>
      <c r="I3903" s="13">
        <f t="shared" si="561"/>
        <v>90</v>
      </c>
      <c r="J3903" s="11">
        <v>0.67708333333333337</v>
      </c>
      <c r="K3903" s="11">
        <v>0.73958333333333337</v>
      </c>
      <c r="L3903">
        <f t="shared" si="562"/>
        <v>3</v>
      </c>
      <c r="M3903" s="5">
        <f t="shared" si="563"/>
        <v>45664.677083333336</v>
      </c>
      <c r="N3903" s="5">
        <f t="shared" si="564"/>
        <v>45664.739583333336</v>
      </c>
      <c r="O3903" t="s">
        <v>56</v>
      </c>
      <c r="P3903" t="s">
        <v>57</v>
      </c>
      <c r="Q3903">
        <v>0</v>
      </c>
      <c r="R3903">
        <v>0</v>
      </c>
      <c r="S3903">
        <f t="shared" si="565"/>
        <v>45664</v>
      </c>
    </row>
    <row r="3904" spans="1:19" x14ac:dyDescent="0.2">
      <c r="A3904" s="1">
        <v>45666</v>
      </c>
      <c r="B3904" s="12" t="s">
        <v>48</v>
      </c>
      <c r="C3904" s="12" t="s">
        <v>48</v>
      </c>
      <c r="E3904" s="12">
        <v>4</v>
      </c>
      <c r="F3904" s="12">
        <v>15</v>
      </c>
      <c r="G3904" s="12">
        <f>ROUND(E3904*(1/(F3904/60)),0)</f>
        <v>16</v>
      </c>
      <c r="I3904" s="7">
        <f>IF(J3904=0, 0, (K3904-J3904)*1440)</f>
        <v>0</v>
      </c>
      <c r="L3904">
        <f>IF(I3904&gt;0, G3904, 0)</f>
        <v>0</v>
      </c>
      <c r="M3904" s="5">
        <f>IF(I3904=0,0,A3904+J3904)</f>
        <v>0</v>
      </c>
      <c r="N3904" s="5">
        <f>IF(I3904&gt;0,A3904+K3904,0)</f>
        <v>0</v>
      </c>
      <c r="O3904" t="s">
        <v>56</v>
      </c>
      <c r="P3904" t="s">
        <v>57</v>
      </c>
      <c r="Q3904">
        <v>0</v>
      </c>
      <c r="R3904">
        <v>0</v>
      </c>
      <c r="S3904">
        <f>IF(I3904&gt;0, A3904, 0)</f>
        <v>0</v>
      </c>
    </row>
    <row r="3905" spans="1:19" x14ac:dyDescent="0.2">
      <c r="A3905" s="1">
        <v>45666</v>
      </c>
      <c r="B3905" s="12" t="s">
        <v>329</v>
      </c>
      <c r="C3905" s="12" t="s">
        <v>32</v>
      </c>
      <c r="E3905" s="12">
        <v>4</v>
      </c>
      <c r="F3905" s="12">
        <v>20</v>
      </c>
      <c r="G3905" s="12">
        <f t="shared" ref="G3905:G3942" si="566">ROUND(E3905*(1/(F3905/60)),0)</f>
        <v>12</v>
      </c>
      <c r="H3905" s="12">
        <f>F3905*(1/(G3905/60))</f>
        <v>100</v>
      </c>
      <c r="I3905" s="7">
        <f t="shared" ref="I3905:I3940" si="567">IF(J3905=0, 0, (K3905-J3905)*1440)</f>
        <v>10.000000000000124</v>
      </c>
      <c r="J3905" s="11">
        <v>0.70138888888888884</v>
      </c>
      <c r="K3905" s="11">
        <v>0.70833333333333337</v>
      </c>
      <c r="L3905">
        <f t="shared" ref="L3905:L3940" si="568">IF(I3905&gt;0, G3905, 0)</f>
        <v>12</v>
      </c>
      <c r="M3905" s="5">
        <f t="shared" ref="M3905:M3940" si="569">IF(I3905=0,0,A3905+J3905)</f>
        <v>45666.701388888891</v>
      </c>
      <c r="N3905" s="5">
        <f t="shared" ref="N3905:N3940" si="570">IF(I3905&gt;0,A3905+K3905,0)</f>
        <v>45666.708333333336</v>
      </c>
      <c r="O3905" t="s">
        <v>56</v>
      </c>
      <c r="P3905" t="s">
        <v>57</v>
      </c>
      <c r="Q3905">
        <v>0</v>
      </c>
      <c r="R3905">
        <v>0</v>
      </c>
      <c r="S3905">
        <f t="shared" ref="S3905:S3940" si="571">IF(I3905&gt;0, A3905, 0)</f>
        <v>45666</v>
      </c>
    </row>
    <row r="3906" spans="1:19" x14ac:dyDescent="0.2">
      <c r="A3906" s="1">
        <v>45666</v>
      </c>
      <c r="B3906" s="12" t="s">
        <v>46</v>
      </c>
      <c r="C3906" s="12" t="s">
        <v>46</v>
      </c>
      <c r="E3906" s="12">
        <v>4</v>
      </c>
      <c r="F3906" s="12">
        <v>20</v>
      </c>
      <c r="G3906" s="12">
        <f t="shared" si="566"/>
        <v>12</v>
      </c>
      <c r="I3906" s="7">
        <f t="shared" si="567"/>
        <v>0</v>
      </c>
      <c r="L3906">
        <f t="shared" si="568"/>
        <v>0</v>
      </c>
      <c r="M3906" s="5">
        <f t="shared" si="569"/>
        <v>0</v>
      </c>
      <c r="N3906" s="5">
        <f t="shared" si="570"/>
        <v>0</v>
      </c>
      <c r="O3906" t="s">
        <v>56</v>
      </c>
      <c r="P3906" t="s">
        <v>57</v>
      </c>
      <c r="Q3906">
        <v>0</v>
      </c>
      <c r="R3906">
        <v>0</v>
      </c>
      <c r="S3906">
        <f t="shared" si="571"/>
        <v>0</v>
      </c>
    </row>
    <row r="3907" spans="1:19" x14ac:dyDescent="0.2">
      <c r="A3907" s="1">
        <v>45666</v>
      </c>
      <c r="B3907" s="12" t="s">
        <v>63</v>
      </c>
      <c r="C3907" s="12" t="s">
        <v>32</v>
      </c>
      <c r="E3907" s="12">
        <v>4</v>
      </c>
      <c r="F3907" s="12">
        <v>20</v>
      </c>
      <c r="G3907" s="12">
        <f t="shared" si="566"/>
        <v>12</v>
      </c>
      <c r="I3907" s="7">
        <f t="shared" si="567"/>
        <v>0</v>
      </c>
      <c r="L3907">
        <f t="shared" si="568"/>
        <v>0</v>
      </c>
      <c r="M3907" s="5">
        <f t="shared" si="569"/>
        <v>0</v>
      </c>
      <c r="N3907" s="5">
        <f t="shared" si="570"/>
        <v>0</v>
      </c>
      <c r="O3907" t="s">
        <v>56</v>
      </c>
      <c r="P3907" t="s">
        <v>57</v>
      </c>
      <c r="Q3907">
        <v>0</v>
      </c>
      <c r="R3907">
        <v>0</v>
      </c>
      <c r="S3907">
        <f t="shared" si="571"/>
        <v>0</v>
      </c>
    </row>
    <row r="3908" spans="1:19" x14ac:dyDescent="0.2">
      <c r="A3908" s="1">
        <v>45666</v>
      </c>
      <c r="B3908" s="12" t="s">
        <v>384</v>
      </c>
      <c r="C3908" s="12" t="s">
        <v>32</v>
      </c>
      <c r="E3908" s="12">
        <v>5</v>
      </c>
      <c r="F3908" s="12">
        <v>30</v>
      </c>
      <c r="G3908" s="12">
        <f t="shared" si="566"/>
        <v>10</v>
      </c>
      <c r="I3908" s="7">
        <f t="shared" si="567"/>
        <v>0</v>
      </c>
      <c r="L3908">
        <f t="shared" si="568"/>
        <v>0</v>
      </c>
      <c r="M3908" s="5">
        <f t="shared" si="569"/>
        <v>0</v>
      </c>
      <c r="N3908" s="5">
        <f t="shared" si="570"/>
        <v>0</v>
      </c>
      <c r="O3908" t="s">
        <v>56</v>
      </c>
      <c r="P3908" t="s">
        <v>57</v>
      </c>
      <c r="Q3908">
        <v>0</v>
      </c>
      <c r="R3908">
        <v>0</v>
      </c>
      <c r="S3908">
        <f t="shared" si="571"/>
        <v>0</v>
      </c>
    </row>
    <row r="3909" spans="1:19" x14ac:dyDescent="0.2">
      <c r="A3909" s="1">
        <v>45666</v>
      </c>
      <c r="B3909" s="12" t="s">
        <v>523</v>
      </c>
      <c r="C3909" s="12" t="s">
        <v>32</v>
      </c>
      <c r="E3909" s="12">
        <v>5</v>
      </c>
      <c r="F3909" s="12">
        <v>30</v>
      </c>
      <c r="G3909" s="12">
        <f t="shared" si="566"/>
        <v>10</v>
      </c>
      <c r="I3909" s="7">
        <f t="shared" si="567"/>
        <v>0</v>
      </c>
      <c r="J3909" s="11"/>
      <c r="K3909" s="11"/>
      <c r="L3909">
        <f t="shared" si="568"/>
        <v>0</v>
      </c>
      <c r="M3909" s="5">
        <f t="shared" si="569"/>
        <v>0</v>
      </c>
      <c r="N3909" s="5">
        <f t="shared" si="570"/>
        <v>0</v>
      </c>
      <c r="O3909" t="s">
        <v>56</v>
      </c>
      <c r="P3909" t="s">
        <v>57</v>
      </c>
      <c r="Q3909">
        <v>0</v>
      </c>
      <c r="R3909">
        <v>0</v>
      </c>
      <c r="S3909">
        <f t="shared" si="571"/>
        <v>0</v>
      </c>
    </row>
    <row r="3910" spans="1:19" x14ac:dyDescent="0.2">
      <c r="A3910" s="1">
        <v>45666</v>
      </c>
      <c r="B3910" s="12" t="s">
        <v>521</v>
      </c>
      <c r="C3910" s="12" t="s">
        <v>32</v>
      </c>
      <c r="E3910" s="12">
        <v>3</v>
      </c>
      <c r="F3910" s="12">
        <v>20</v>
      </c>
      <c r="G3910" s="12">
        <f t="shared" si="566"/>
        <v>9</v>
      </c>
      <c r="I3910" s="7">
        <f t="shared" si="567"/>
        <v>0</v>
      </c>
      <c r="L3910">
        <f t="shared" si="568"/>
        <v>0</v>
      </c>
      <c r="M3910" s="5">
        <f t="shared" si="569"/>
        <v>0</v>
      </c>
      <c r="N3910" s="5">
        <f t="shared" si="570"/>
        <v>0</v>
      </c>
      <c r="O3910" t="s">
        <v>56</v>
      </c>
      <c r="P3910" t="s">
        <v>57</v>
      </c>
      <c r="Q3910">
        <v>0</v>
      </c>
      <c r="R3910">
        <v>0</v>
      </c>
      <c r="S3910">
        <f t="shared" si="571"/>
        <v>0</v>
      </c>
    </row>
    <row r="3911" spans="1:19" x14ac:dyDescent="0.2">
      <c r="A3911" s="1">
        <v>45666</v>
      </c>
      <c r="B3911" s="12" t="s">
        <v>527</v>
      </c>
      <c r="C3911" s="12" t="s">
        <v>32</v>
      </c>
      <c r="E3911" s="12">
        <v>3</v>
      </c>
      <c r="F3911" s="12">
        <v>20</v>
      </c>
      <c r="G3911" s="12">
        <f t="shared" si="566"/>
        <v>9</v>
      </c>
      <c r="I3911" s="13">
        <f t="shared" si="567"/>
        <v>0</v>
      </c>
      <c r="L3911">
        <f t="shared" si="568"/>
        <v>0</v>
      </c>
      <c r="M3911" s="5">
        <f t="shared" si="569"/>
        <v>0</v>
      </c>
      <c r="N3911" s="5">
        <f t="shared" si="570"/>
        <v>0</v>
      </c>
      <c r="O3911" t="s">
        <v>56</v>
      </c>
      <c r="P3911" t="s">
        <v>57</v>
      </c>
      <c r="Q3911">
        <v>0</v>
      </c>
      <c r="R3911">
        <v>0</v>
      </c>
      <c r="S3911">
        <f t="shared" si="571"/>
        <v>0</v>
      </c>
    </row>
    <row r="3912" spans="1:19" x14ac:dyDescent="0.2">
      <c r="A3912" s="1">
        <v>45666</v>
      </c>
      <c r="B3912" s="12" t="s">
        <v>365</v>
      </c>
      <c r="C3912" s="12" t="s">
        <v>54</v>
      </c>
      <c r="E3912" s="12">
        <v>4</v>
      </c>
      <c r="F3912" s="12">
        <v>30</v>
      </c>
      <c r="G3912" s="12">
        <f t="shared" si="566"/>
        <v>8</v>
      </c>
      <c r="I3912" s="7">
        <f t="shared" si="567"/>
        <v>0</v>
      </c>
      <c r="L3912">
        <f t="shared" si="568"/>
        <v>0</v>
      </c>
      <c r="M3912" s="5">
        <f t="shared" si="569"/>
        <v>0</v>
      </c>
      <c r="N3912" s="5">
        <f t="shared" si="570"/>
        <v>0</v>
      </c>
      <c r="O3912" t="s">
        <v>56</v>
      </c>
      <c r="P3912" t="s">
        <v>57</v>
      </c>
      <c r="Q3912">
        <v>0</v>
      </c>
      <c r="R3912">
        <v>0</v>
      </c>
      <c r="S3912">
        <f t="shared" si="571"/>
        <v>0</v>
      </c>
    </row>
    <row r="3913" spans="1:19" x14ac:dyDescent="0.2">
      <c r="A3913" s="1">
        <v>45666</v>
      </c>
      <c r="B3913" s="12" t="s">
        <v>393</v>
      </c>
      <c r="C3913" s="12" t="s">
        <v>37</v>
      </c>
      <c r="E3913" s="12">
        <v>4</v>
      </c>
      <c r="F3913" s="12">
        <v>30</v>
      </c>
      <c r="G3913" s="12">
        <f t="shared" si="566"/>
        <v>8</v>
      </c>
      <c r="I3913" s="7">
        <f t="shared" si="567"/>
        <v>0</v>
      </c>
      <c r="J3913" s="11"/>
      <c r="K3913" s="11"/>
      <c r="L3913">
        <f t="shared" si="568"/>
        <v>0</v>
      </c>
      <c r="M3913" s="5">
        <f t="shared" si="569"/>
        <v>0</v>
      </c>
      <c r="N3913" s="5">
        <f t="shared" si="570"/>
        <v>0</v>
      </c>
      <c r="O3913" t="s">
        <v>56</v>
      </c>
      <c r="P3913" t="s">
        <v>57</v>
      </c>
      <c r="Q3913">
        <v>0</v>
      </c>
      <c r="R3913">
        <v>0</v>
      </c>
      <c r="S3913">
        <f t="shared" si="571"/>
        <v>0</v>
      </c>
    </row>
    <row r="3914" spans="1:19" x14ac:dyDescent="0.2">
      <c r="A3914" s="1">
        <v>45666</v>
      </c>
      <c r="B3914" s="12" t="s">
        <v>528</v>
      </c>
      <c r="C3914" s="12" t="s">
        <v>32</v>
      </c>
      <c r="E3914" s="12">
        <v>4</v>
      </c>
      <c r="F3914" s="12">
        <v>30</v>
      </c>
      <c r="G3914" s="12">
        <f t="shared" si="566"/>
        <v>8</v>
      </c>
      <c r="I3914" s="13">
        <f t="shared" si="567"/>
        <v>0</v>
      </c>
      <c r="J3914" s="11"/>
      <c r="K3914" s="11"/>
      <c r="L3914">
        <f t="shared" si="568"/>
        <v>0</v>
      </c>
      <c r="M3914" s="5">
        <f t="shared" si="569"/>
        <v>0</v>
      </c>
      <c r="N3914" s="5">
        <f t="shared" si="570"/>
        <v>0</v>
      </c>
      <c r="O3914" t="s">
        <v>56</v>
      </c>
      <c r="P3914" t="s">
        <v>57</v>
      </c>
      <c r="Q3914">
        <v>0</v>
      </c>
      <c r="R3914">
        <v>0</v>
      </c>
      <c r="S3914">
        <f t="shared" si="571"/>
        <v>0</v>
      </c>
    </row>
    <row r="3915" spans="1:19" x14ac:dyDescent="0.2">
      <c r="A3915" s="1">
        <v>45666</v>
      </c>
      <c r="B3915" s="12" t="s">
        <v>480</v>
      </c>
      <c r="C3915" s="12" t="s">
        <v>406</v>
      </c>
      <c r="E3915" s="12">
        <v>3</v>
      </c>
      <c r="F3915" s="12">
        <v>30</v>
      </c>
      <c r="G3915" s="12">
        <f t="shared" si="566"/>
        <v>6</v>
      </c>
      <c r="I3915" s="7">
        <f t="shared" si="567"/>
        <v>0</v>
      </c>
      <c r="L3915">
        <f t="shared" si="568"/>
        <v>0</v>
      </c>
      <c r="M3915" s="5">
        <f t="shared" si="569"/>
        <v>0</v>
      </c>
      <c r="N3915" s="5">
        <f t="shared" si="570"/>
        <v>0</v>
      </c>
      <c r="O3915" t="s">
        <v>56</v>
      </c>
      <c r="P3915" t="s">
        <v>57</v>
      </c>
      <c r="Q3915">
        <v>0</v>
      </c>
      <c r="R3915">
        <v>0</v>
      </c>
      <c r="S3915">
        <f t="shared" si="571"/>
        <v>0</v>
      </c>
    </row>
    <row r="3916" spans="1:19" x14ac:dyDescent="0.2">
      <c r="A3916" s="1">
        <v>45666</v>
      </c>
      <c r="B3916" s="12" t="s">
        <v>447</v>
      </c>
      <c r="C3916" s="12" t="s">
        <v>448</v>
      </c>
      <c r="E3916" s="12">
        <v>3</v>
      </c>
      <c r="F3916" s="12">
        <v>30</v>
      </c>
      <c r="G3916" s="12">
        <f t="shared" si="566"/>
        <v>6</v>
      </c>
      <c r="I3916" s="7">
        <f t="shared" si="567"/>
        <v>0</v>
      </c>
      <c r="L3916">
        <f t="shared" si="568"/>
        <v>0</v>
      </c>
      <c r="M3916" s="5">
        <f t="shared" si="569"/>
        <v>0</v>
      </c>
      <c r="N3916" s="5">
        <f t="shared" si="570"/>
        <v>0</v>
      </c>
      <c r="O3916" t="s">
        <v>56</v>
      </c>
      <c r="P3916" t="s">
        <v>57</v>
      </c>
      <c r="Q3916">
        <v>0</v>
      </c>
      <c r="R3916">
        <v>0</v>
      </c>
      <c r="S3916">
        <f t="shared" si="571"/>
        <v>0</v>
      </c>
    </row>
    <row r="3917" spans="1:19" x14ac:dyDescent="0.2">
      <c r="A3917" s="1">
        <v>45666</v>
      </c>
      <c r="B3917" s="12" t="s">
        <v>179</v>
      </c>
      <c r="C3917" s="12" t="s">
        <v>335</v>
      </c>
      <c r="E3917" s="12">
        <v>3</v>
      </c>
      <c r="F3917" s="12">
        <v>30</v>
      </c>
      <c r="G3917" s="12">
        <f t="shared" si="566"/>
        <v>6</v>
      </c>
      <c r="I3917" s="7">
        <f t="shared" si="567"/>
        <v>0</v>
      </c>
      <c r="L3917">
        <f t="shared" si="568"/>
        <v>0</v>
      </c>
      <c r="M3917" s="5">
        <f t="shared" si="569"/>
        <v>0</v>
      </c>
      <c r="N3917" s="5">
        <f t="shared" si="570"/>
        <v>0</v>
      </c>
      <c r="O3917" t="s">
        <v>56</v>
      </c>
      <c r="P3917" t="s">
        <v>57</v>
      </c>
      <c r="Q3917">
        <v>0</v>
      </c>
      <c r="R3917">
        <v>0</v>
      </c>
      <c r="S3917">
        <f t="shared" si="571"/>
        <v>0</v>
      </c>
    </row>
    <row r="3918" spans="1:19" x14ac:dyDescent="0.2">
      <c r="A3918" s="1">
        <v>45666</v>
      </c>
      <c r="B3918" s="12" t="s">
        <v>510</v>
      </c>
      <c r="C3918" s="12" t="s">
        <v>219</v>
      </c>
      <c r="E3918" s="12">
        <v>3</v>
      </c>
      <c r="F3918" s="12">
        <v>30</v>
      </c>
      <c r="G3918" s="12">
        <f t="shared" si="566"/>
        <v>6</v>
      </c>
      <c r="I3918" s="13">
        <f t="shared" si="567"/>
        <v>0</v>
      </c>
      <c r="L3918">
        <f t="shared" si="568"/>
        <v>0</v>
      </c>
      <c r="M3918" s="5">
        <f t="shared" si="569"/>
        <v>0</v>
      </c>
      <c r="N3918" s="5">
        <f t="shared" si="570"/>
        <v>0</v>
      </c>
      <c r="O3918" t="s">
        <v>56</v>
      </c>
      <c r="P3918" t="s">
        <v>57</v>
      </c>
      <c r="Q3918">
        <v>0</v>
      </c>
      <c r="R3918">
        <v>0</v>
      </c>
      <c r="S3918">
        <f t="shared" si="571"/>
        <v>0</v>
      </c>
    </row>
    <row r="3919" spans="1:19" x14ac:dyDescent="0.2">
      <c r="A3919" s="1">
        <v>45666</v>
      </c>
      <c r="B3919" s="12" t="s">
        <v>219</v>
      </c>
      <c r="C3919" s="12" t="s">
        <v>448</v>
      </c>
      <c r="E3919" s="12">
        <v>3</v>
      </c>
      <c r="F3919" s="12">
        <v>30</v>
      </c>
      <c r="G3919" s="12">
        <f t="shared" si="566"/>
        <v>6</v>
      </c>
      <c r="I3919" s="7">
        <f t="shared" si="567"/>
        <v>0</v>
      </c>
      <c r="L3919">
        <f t="shared" si="568"/>
        <v>0</v>
      </c>
      <c r="M3919" s="5">
        <f t="shared" si="569"/>
        <v>0</v>
      </c>
      <c r="N3919" s="5">
        <f t="shared" si="570"/>
        <v>0</v>
      </c>
      <c r="O3919" t="s">
        <v>56</v>
      </c>
      <c r="P3919" t="s">
        <v>57</v>
      </c>
      <c r="Q3919">
        <v>0</v>
      </c>
      <c r="R3919">
        <v>0</v>
      </c>
      <c r="S3919">
        <f t="shared" si="571"/>
        <v>0</v>
      </c>
    </row>
    <row r="3920" spans="1:19" x14ac:dyDescent="0.2">
      <c r="A3920" s="1">
        <v>45666</v>
      </c>
      <c r="B3920" s="12" t="s">
        <v>425</v>
      </c>
      <c r="C3920" s="12" t="s">
        <v>32</v>
      </c>
      <c r="E3920" s="12">
        <v>3</v>
      </c>
      <c r="F3920" s="12">
        <v>30</v>
      </c>
      <c r="G3920" s="12">
        <f t="shared" si="566"/>
        <v>6</v>
      </c>
      <c r="I3920" s="13">
        <f t="shared" si="567"/>
        <v>0</v>
      </c>
      <c r="L3920">
        <f t="shared" si="568"/>
        <v>0</v>
      </c>
      <c r="M3920" s="5">
        <f t="shared" si="569"/>
        <v>0</v>
      </c>
      <c r="N3920" s="5">
        <f t="shared" si="570"/>
        <v>0</v>
      </c>
      <c r="O3920" t="s">
        <v>56</v>
      </c>
      <c r="P3920" t="s">
        <v>57</v>
      </c>
      <c r="Q3920">
        <v>0</v>
      </c>
      <c r="R3920">
        <v>0</v>
      </c>
      <c r="S3920">
        <f t="shared" si="571"/>
        <v>0</v>
      </c>
    </row>
    <row r="3921" spans="1:19" x14ac:dyDescent="0.2">
      <c r="A3921" s="1">
        <v>45666</v>
      </c>
      <c r="B3921" s="12" t="s">
        <v>36</v>
      </c>
      <c r="C3921" s="12" t="s">
        <v>37</v>
      </c>
      <c r="E3921" s="12">
        <v>5</v>
      </c>
      <c r="F3921" s="12">
        <v>60</v>
      </c>
      <c r="G3921" s="12">
        <f t="shared" si="566"/>
        <v>5</v>
      </c>
      <c r="I3921" s="7">
        <f t="shared" si="567"/>
        <v>104.99999999999994</v>
      </c>
      <c r="J3921" s="11">
        <v>0.625</v>
      </c>
      <c r="K3921" s="11">
        <v>0.69791666666666663</v>
      </c>
      <c r="L3921">
        <f t="shared" si="568"/>
        <v>5</v>
      </c>
      <c r="M3921" s="5">
        <f t="shared" si="569"/>
        <v>45666.625</v>
      </c>
      <c r="N3921" s="5">
        <f t="shared" si="570"/>
        <v>45666.697916666664</v>
      </c>
      <c r="O3921" t="s">
        <v>56</v>
      </c>
      <c r="P3921" t="s">
        <v>57</v>
      </c>
      <c r="Q3921">
        <v>0</v>
      </c>
      <c r="R3921">
        <v>0</v>
      </c>
      <c r="S3921">
        <f t="shared" si="571"/>
        <v>45666</v>
      </c>
    </row>
    <row r="3922" spans="1:19" x14ac:dyDescent="0.2">
      <c r="A3922" s="1">
        <v>45666</v>
      </c>
      <c r="B3922" s="12" t="s">
        <v>36</v>
      </c>
      <c r="C3922" s="12" t="s">
        <v>37</v>
      </c>
      <c r="E3922" s="12">
        <v>5</v>
      </c>
      <c r="F3922" s="12">
        <v>60</v>
      </c>
      <c r="G3922" s="12">
        <f t="shared" si="566"/>
        <v>5</v>
      </c>
      <c r="I3922" s="7">
        <f t="shared" si="567"/>
        <v>0</v>
      </c>
      <c r="J3922" s="11"/>
      <c r="K3922" s="11"/>
      <c r="L3922">
        <f t="shared" si="568"/>
        <v>0</v>
      </c>
      <c r="M3922" s="5">
        <f t="shared" si="569"/>
        <v>0</v>
      </c>
      <c r="N3922" s="5">
        <f t="shared" si="570"/>
        <v>0</v>
      </c>
      <c r="O3922" t="s">
        <v>56</v>
      </c>
      <c r="P3922" t="s">
        <v>57</v>
      </c>
      <c r="Q3922">
        <v>0</v>
      </c>
      <c r="R3922">
        <v>0</v>
      </c>
      <c r="S3922">
        <f t="shared" si="571"/>
        <v>0</v>
      </c>
    </row>
    <row r="3923" spans="1:19" x14ac:dyDescent="0.2">
      <c r="A3923" s="1">
        <v>45666</v>
      </c>
      <c r="B3923" s="12" t="s">
        <v>36</v>
      </c>
      <c r="C3923" s="12" t="s">
        <v>37</v>
      </c>
      <c r="E3923" s="12">
        <v>5</v>
      </c>
      <c r="F3923" s="12">
        <v>60</v>
      </c>
      <c r="G3923" s="12">
        <f t="shared" si="566"/>
        <v>5</v>
      </c>
      <c r="I3923" s="7">
        <f t="shared" si="567"/>
        <v>0</v>
      </c>
      <c r="J3923" s="11"/>
      <c r="K3923" s="11"/>
      <c r="L3923">
        <f t="shared" si="568"/>
        <v>0</v>
      </c>
      <c r="M3923" s="5">
        <f t="shared" si="569"/>
        <v>0</v>
      </c>
      <c r="N3923" s="5">
        <f t="shared" si="570"/>
        <v>0</v>
      </c>
      <c r="O3923" t="s">
        <v>56</v>
      </c>
      <c r="P3923" t="s">
        <v>57</v>
      </c>
      <c r="Q3923">
        <v>0</v>
      </c>
      <c r="R3923">
        <v>0</v>
      </c>
      <c r="S3923">
        <f t="shared" si="571"/>
        <v>0</v>
      </c>
    </row>
    <row r="3924" spans="1:19" x14ac:dyDescent="0.2">
      <c r="A3924" s="1">
        <v>45666</v>
      </c>
      <c r="B3924" s="12" t="s">
        <v>36</v>
      </c>
      <c r="C3924" s="12" t="s">
        <v>37</v>
      </c>
      <c r="E3924" s="12">
        <v>5</v>
      </c>
      <c r="F3924" s="12">
        <v>60</v>
      </c>
      <c r="G3924" s="12">
        <f t="shared" si="566"/>
        <v>5</v>
      </c>
      <c r="I3924" s="7">
        <f t="shared" si="567"/>
        <v>0</v>
      </c>
      <c r="J3924" s="11"/>
      <c r="K3924" s="11"/>
      <c r="L3924">
        <f t="shared" si="568"/>
        <v>0</v>
      </c>
      <c r="M3924" s="5">
        <f t="shared" si="569"/>
        <v>0</v>
      </c>
      <c r="N3924" s="5">
        <f t="shared" si="570"/>
        <v>0</v>
      </c>
      <c r="O3924" t="s">
        <v>56</v>
      </c>
      <c r="P3924" t="s">
        <v>57</v>
      </c>
      <c r="Q3924">
        <v>0</v>
      </c>
      <c r="R3924">
        <v>0</v>
      </c>
      <c r="S3924">
        <f t="shared" si="571"/>
        <v>0</v>
      </c>
    </row>
    <row r="3925" spans="1:19" x14ac:dyDescent="0.2">
      <c r="A3925" s="1">
        <v>45666</v>
      </c>
      <c r="B3925" s="12" t="s">
        <v>91</v>
      </c>
      <c r="C3925" s="12" t="s">
        <v>334</v>
      </c>
      <c r="E3925" s="12">
        <v>5</v>
      </c>
      <c r="F3925" s="12">
        <v>60</v>
      </c>
      <c r="G3925" s="12">
        <f t="shared" si="566"/>
        <v>5</v>
      </c>
      <c r="I3925" s="13">
        <f t="shared" si="567"/>
        <v>0</v>
      </c>
      <c r="L3925">
        <f t="shared" si="568"/>
        <v>0</v>
      </c>
      <c r="M3925" s="5">
        <f t="shared" si="569"/>
        <v>0</v>
      </c>
      <c r="N3925" s="5">
        <f t="shared" si="570"/>
        <v>0</v>
      </c>
      <c r="O3925" t="s">
        <v>56</v>
      </c>
      <c r="P3925" t="s">
        <v>57</v>
      </c>
      <c r="Q3925">
        <v>0</v>
      </c>
      <c r="R3925">
        <v>0</v>
      </c>
      <c r="S3925">
        <f t="shared" si="571"/>
        <v>0</v>
      </c>
    </row>
    <row r="3926" spans="1:19" x14ac:dyDescent="0.2">
      <c r="A3926" s="1">
        <v>45666</v>
      </c>
      <c r="B3926" s="12" t="s">
        <v>289</v>
      </c>
      <c r="C3926" s="12" t="s">
        <v>219</v>
      </c>
      <c r="E3926" s="12">
        <v>2</v>
      </c>
      <c r="F3926" s="12">
        <v>30</v>
      </c>
      <c r="G3926" s="12">
        <f t="shared" si="566"/>
        <v>4</v>
      </c>
      <c r="I3926" s="7">
        <f t="shared" si="567"/>
        <v>0</v>
      </c>
      <c r="L3926">
        <f t="shared" si="568"/>
        <v>0</v>
      </c>
      <c r="M3926" s="5">
        <f t="shared" si="569"/>
        <v>0</v>
      </c>
      <c r="N3926" s="5">
        <f t="shared" si="570"/>
        <v>0</v>
      </c>
      <c r="O3926" t="s">
        <v>56</v>
      </c>
      <c r="P3926" t="s">
        <v>57</v>
      </c>
      <c r="Q3926">
        <v>0</v>
      </c>
      <c r="R3926">
        <v>0</v>
      </c>
      <c r="S3926">
        <f t="shared" si="571"/>
        <v>0</v>
      </c>
    </row>
    <row r="3927" spans="1:19" x14ac:dyDescent="0.2">
      <c r="A3927" s="1">
        <v>45666</v>
      </c>
      <c r="B3927" s="7" t="s">
        <v>338</v>
      </c>
      <c r="C3927" s="7" t="s">
        <v>32</v>
      </c>
      <c r="E3927" s="12">
        <v>1</v>
      </c>
      <c r="F3927" s="12">
        <v>20</v>
      </c>
      <c r="G3927" s="12">
        <f t="shared" si="566"/>
        <v>3</v>
      </c>
      <c r="I3927" s="7">
        <f t="shared" si="567"/>
        <v>0</v>
      </c>
      <c r="L3927">
        <f t="shared" si="568"/>
        <v>0</v>
      </c>
      <c r="M3927" s="5">
        <f t="shared" si="569"/>
        <v>0</v>
      </c>
      <c r="N3927" s="5">
        <f t="shared" si="570"/>
        <v>0</v>
      </c>
      <c r="O3927" t="s">
        <v>56</v>
      </c>
      <c r="P3927" t="s">
        <v>57</v>
      </c>
      <c r="Q3927">
        <v>0</v>
      </c>
      <c r="R3927">
        <v>0</v>
      </c>
      <c r="S3927">
        <f t="shared" si="571"/>
        <v>0</v>
      </c>
    </row>
    <row r="3928" spans="1:19" x14ac:dyDescent="0.2">
      <c r="A3928" s="1">
        <v>45666</v>
      </c>
      <c r="B3928" s="12" t="s">
        <v>489</v>
      </c>
      <c r="C3928" s="12" t="s">
        <v>32</v>
      </c>
      <c r="E3928" s="12">
        <v>1</v>
      </c>
      <c r="F3928" s="12">
        <v>20</v>
      </c>
      <c r="G3928" s="12">
        <f t="shared" si="566"/>
        <v>3</v>
      </c>
      <c r="I3928" s="13">
        <f t="shared" si="567"/>
        <v>0</v>
      </c>
      <c r="L3928">
        <f t="shared" si="568"/>
        <v>0</v>
      </c>
      <c r="M3928" s="5">
        <f t="shared" si="569"/>
        <v>0</v>
      </c>
      <c r="N3928" s="5">
        <f t="shared" si="570"/>
        <v>0</v>
      </c>
      <c r="O3928" t="s">
        <v>56</v>
      </c>
      <c r="P3928" t="s">
        <v>57</v>
      </c>
      <c r="Q3928">
        <v>0</v>
      </c>
      <c r="R3928">
        <v>0</v>
      </c>
      <c r="S3928">
        <f t="shared" si="571"/>
        <v>0</v>
      </c>
    </row>
    <row r="3929" spans="1:19" x14ac:dyDescent="0.2">
      <c r="A3929" s="1">
        <v>45666</v>
      </c>
      <c r="B3929" s="12" t="s">
        <v>451</v>
      </c>
      <c r="C3929" s="12" t="s">
        <v>32</v>
      </c>
      <c r="E3929" s="12">
        <v>1</v>
      </c>
      <c r="F3929" s="12">
        <v>20</v>
      </c>
      <c r="G3929" s="12">
        <f t="shared" si="566"/>
        <v>3</v>
      </c>
      <c r="I3929" s="7">
        <f t="shared" si="567"/>
        <v>4.9999999999999822</v>
      </c>
      <c r="J3929" s="11">
        <v>0.70833333333333337</v>
      </c>
      <c r="K3929" s="11">
        <v>0.71180555555555558</v>
      </c>
      <c r="L3929">
        <f t="shared" si="568"/>
        <v>3</v>
      </c>
      <c r="M3929" s="5">
        <f t="shared" si="569"/>
        <v>45666.708333333336</v>
      </c>
      <c r="N3929" s="5">
        <f t="shared" si="570"/>
        <v>45666.711805555555</v>
      </c>
      <c r="O3929" t="s">
        <v>56</v>
      </c>
      <c r="P3929" t="s">
        <v>57</v>
      </c>
      <c r="Q3929">
        <v>0</v>
      </c>
      <c r="R3929">
        <v>0</v>
      </c>
      <c r="S3929">
        <f t="shared" si="571"/>
        <v>45666</v>
      </c>
    </row>
    <row r="3930" spans="1:19" x14ac:dyDescent="0.2">
      <c r="A3930" s="1">
        <v>45666</v>
      </c>
      <c r="B3930" s="12" t="s">
        <v>341</v>
      </c>
      <c r="C3930" s="12" t="s">
        <v>125</v>
      </c>
      <c r="E3930" s="12">
        <v>1</v>
      </c>
      <c r="F3930" s="12">
        <v>30</v>
      </c>
      <c r="G3930" s="12">
        <f t="shared" si="566"/>
        <v>2</v>
      </c>
      <c r="I3930" s="13">
        <f t="shared" si="567"/>
        <v>0</v>
      </c>
      <c r="L3930">
        <f t="shared" si="568"/>
        <v>0</v>
      </c>
      <c r="M3930" s="5">
        <f t="shared" si="569"/>
        <v>0</v>
      </c>
      <c r="N3930" s="5">
        <f t="shared" si="570"/>
        <v>0</v>
      </c>
      <c r="O3930" t="s">
        <v>56</v>
      </c>
      <c r="P3930" t="s">
        <v>57</v>
      </c>
      <c r="Q3930">
        <v>0</v>
      </c>
      <c r="R3930">
        <v>0</v>
      </c>
      <c r="S3930">
        <f t="shared" si="571"/>
        <v>0</v>
      </c>
    </row>
    <row r="3931" spans="1:19" x14ac:dyDescent="0.2">
      <c r="A3931" s="1">
        <v>45666</v>
      </c>
      <c r="B3931" s="12" t="s">
        <v>39</v>
      </c>
      <c r="C3931" s="12" t="s">
        <v>40</v>
      </c>
      <c r="E3931" s="12">
        <v>1</v>
      </c>
      <c r="F3931" s="12">
        <v>30</v>
      </c>
      <c r="G3931" s="12">
        <f t="shared" si="566"/>
        <v>2</v>
      </c>
      <c r="I3931" s="7">
        <f t="shared" si="567"/>
        <v>0</v>
      </c>
      <c r="L3931">
        <f t="shared" si="568"/>
        <v>0</v>
      </c>
      <c r="M3931" s="5">
        <f t="shared" si="569"/>
        <v>0</v>
      </c>
      <c r="N3931" s="5">
        <f t="shared" si="570"/>
        <v>0</v>
      </c>
      <c r="O3931" t="s">
        <v>56</v>
      </c>
      <c r="P3931" t="s">
        <v>57</v>
      </c>
      <c r="Q3931">
        <v>0</v>
      </c>
      <c r="R3931">
        <v>0</v>
      </c>
      <c r="S3931">
        <f t="shared" si="571"/>
        <v>0</v>
      </c>
    </row>
    <row r="3932" spans="1:19" x14ac:dyDescent="0.2">
      <c r="A3932" s="1">
        <v>45666</v>
      </c>
      <c r="B3932" s="12" t="s">
        <v>524</v>
      </c>
      <c r="C3932" s="12" t="s">
        <v>69</v>
      </c>
      <c r="E3932" s="12">
        <v>1</v>
      </c>
      <c r="F3932" s="12">
        <v>30</v>
      </c>
      <c r="G3932" s="12">
        <f t="shared" si="566"/>
        <v>2</v>
      </c>
      <c r="I3932" s="13">
        <f t="shared" si="567"/>
        <v>0</v>
      </c>
      <c r="L3932">
        <f t="shared" si="568"/>
        <v>0</v>
      </c>
      <c r="M3932" s="5">
        <f t="shared" si="569"/>
        <v>0</v>
      </c>
      <c r="N3932" s="5">
        <f t="shared" si="570"/>
        <v>0</v>
      </c>
      <c r="O3932" t="s">
        <v>56</v>
      </c>
      <c r="P3932" t="s">
        <v>57</v>
      </c>
      <c r="Q3932">
        <v>0</v>
      </c>
      <c r="R3932">
        <v>0</v>
      </c>
      <c r="S3932">
        <f t="shared" si="571"/>
        <v>0</v>
      </c>
    </row>
    <row r="3933" spans="1:19" x14ac:dyDescent="0.2">
      <c r="A3933" s="1">
        <v>45666</v>
      </c>
      <c r="B3933" s="12" t="s">
        <v>320</v>
      </c>
      <c r="C3933" s="12" t="s">
        <v>42</v>
      </c>
      <c r="E3933" s="12">
        <v>1</v>
      </c>
      <c r="F3933" s="12">
        <v>60</v>
      </c>
      <c r="G3933" s="12">
        <f t="shared" si="566"/>
        <v>1</v>
      </c>
      <c r="I3933" s="13">
        <f t="shared" si="567"/>
        <v>40.000000000000014</v>
      </c>
      <c r="J3933" s="11">
        <v>0.45833333333333331</v>
      </c>
      <c r="K3933" s="11">
        <v>0.4861111111111111</v>
      </c>
      <c r="L3933">
        <f t="shared" si="568"/>
        <v>1</v>
      </c>
      <c r="M3933" s="5">
        <f t="shared" si="569"/>
        <v>45666.458333333336</v>
      </c>
      <c r="N3933" s="5">
        <f t="shared" si="570"/>
        <v>45666.486111111109</v>
      </c>
      <c r="O3933" t="s">
        <v>56</v>
      </c>
      <c r="P3933" t="s">
        <v>57</v>
      </c>
      <c r="Q3933">
        <v>0</v>
      </c>
      <c r="R3933">
        <v>0</v>
      </c>
      <c r="S3933">
        <f t="shared" si="571"/>
        <v>45666</v>
      </c>
    </row>
    <row r="3934" spans="1:19" x14ac:dyDescent="0.2">
      <c r="A3934" s="1">
        <v>45666</v>
      </c>
      <c r="B3934" s="12" t="s">
        <v>47</v>
      </c>
      <c r="C3934" s="12" t="s">
        <v>34</v>
      </c>
      <c r="E3934" s="12">
        <v>0</v>
      </c>
      <c r="F3934" s="12">
        <v>30</v>
      </c>
      <c r="G3934" s="12">
        <f t="shared" si="566"/>
        <v>0</v>
      </c>
      <c r="I3934" s="13">
        <f t="shared" si="567"/>
        <v>14.999999999999947</v>
      </c>
      <c r="J3934" s="11">
        <v>0.59722222222222221</v>
      </c>
      <c r="K3934" s="11">
        <v>0.60763888888888884</v>
      </c>
      <c r="L3934">
        <f t="shared" si="568"/>
        <v>0</v>
      </c>
      <c r="M3934" s="5">
        <f t="shared" si="569"/>
        <v>45666.597222222219</v>
      </c>
      <c r="N3934" s="5">
        <f t="shared" si="570"/>
        <v>45666.607638888891</v>
      </c>
      <c r="O3934" t="s">
        <v>56</v>
      </c>
      <c r="P3934" t="s">
        <v>57</v>
      </c>
      <c r="Q3934">
        <v>0</v>
      </c>
      <c r="R3934">
        <v>0</v>
      </c>
      <c r="S3934">
        <f t="shared" si="571"/>
        <v>45666</v>
      </c>
    </row>
    <row r="3935" spans="1:19" x14ac:dyDescent="0.2">
      <c r="A3935" s="1">
        <v>45666</v>
      </c>
      <c r="B3935" s="12" t="s">
        <v>43</v>
      </c>
      <c r="C3935" s="12" t="s">
        <v>34</v>
      </c>
      <c r="E3935" s="12">
        <v>0</v>
      </c>
      <c r="F3935" s="12">
        <v>30</v>
      </c>
      <c r="G3935" s="12">
        <f t="shared" si="566"/>
        <v>0</v>
      </c>
      <c r="I3935" s="7">
        <f t="shared" si="567"/>
        <v>0</v>
      </c>
      <c r="L3935">
        <f t="shared" si="568"/>
        <v>0</v>
      </c>
      <c r="M3935" s="5">
        <f t="shared" si="569"/>
        <v>0</v>
      </c>
      <c r="N3935" s="5">
        <f t="shared" si="570"/>
        <v>0</v>
      </c>
      <c r="O3935" t="s">
        <v>56</v>
      </c>
      <c r="P3935" t="s">
        <v>57</v>
      </c>
      <c r="Q3935">
        <v>0</v>
      </c>
      <c r="R3935">
        <v>0</v>
      </c>
      <c r="S3935">
        <f t="shared" si="571"/>
        <v>0</v>
      </c>
    </row>
    <row r="3936" spans="1:19" x14ac:dyDescent="0.2">
      <c r="A3936" s="1">
        <v>45666</v>
      </c>
      <c r="B3936" s="12" t="s">
        <v>33</v>
      </c>
      <c r="C3936" s="12" t="s">
        <v>34</v>
      </c>
      <c r="E3936" s="12">
        <v>0</v>
      </c>
      <c r="F3936" s="12">
        <v>20</v>
      </c>
      <c r="G3936" s="12">
        <f t="shared" si="566"/>
        <v>0</v>
      </c>
      <c r="I3936" s="7">
        <f t="shared" si="567"/>
        <v>15.000000000000027</v>
      </c>
      <c r="J3936" s="11">
        <v>0.4375</v>
      </c>
      <c r="K3936" s="11">
        <v>0.44791666666666669</v>
      </c>
      <c r="L3936">
        <f t="shared" si="568"/>
        <v>0</v>
      </c>
      <c r="M3936" s="5">
        <f t="shared" si="569"/>
        <v>45666.4375</v>
      </c>
      <c r="N3936" s="5">
        <f t="shared" si="570"/>
        <v>45666.447916666664</v>
      </c>
      <c r="O3936" t="s">
        <v>56</v>
      </c>
      <c r="P3936" t="s">
        <v>57</v>
      </c>
      <c r="Q3936">
        <v>0</v>
      </c>
      <c r="R3936">
        <v>0</v>
      </c>
      <c r="S3936">
        <f t="shared" si="571"/>
        <v>45666</v>
      </c>
    </row>
    <row r="3937" spans="1:19" x14ac:dyDescent="0.2">
      <c r="A3937" s="1">
        <v>45666</v>
      </c>
      <c r="B3937" s="12" t="s">
        <v>89</v>
      </c>
      <c r="C3937" s="12" t="s">
        <v>32</v>
      </c>
      <c r="E3937" s="12">
        <v>5</v>
      </c>
      <c r="F3937" s="12">
        <v>60</v>
      </c>
      <c r="G3937" s="12">
        <f t="shared" si="566"/>
        <v>5</v>
      </c>
      <c r="I3937" s="7">
        <f t="shared" si="567"/>
        <v>45</v>
      </c>
      <c r="J3937" s="11">
        <v>0.51736111111111116</v>
      </c>
      <c r="K3937" s="11">
        <v>0.54861111111111116</v>
      </c>
      <c r="L3937">
        <f t="shared" si="568"/>
        <v>5</v>
      </c>
      <c r="M3937" s="5">
        <f t="shared" si="569"/>
        <v>45666.517361111109</v>
      </c>
      <c r="N3937" s="5">
        <f t="shared" si="570"/>
        <v>45666.548611111109</v>
      </c>
      <c r="O3937" t="s">
        <v>56</v>
      </c>
      <c r="P3937" t="s">
        <v>57</v>
      </c>
      <c r="Q3937">
        <v>0</v>
      </c>
      <c r="R3937">
        <v>0</v>
      </c>
      <c r="S3937">
        <f t="shared" si="571"/>
        <v>45666</v>
      </c>
    </row>
    <row r="3938" spans="1:19" x14ac:dyDescent="0.2">
      <c r="A3938" s="1">
        <v>45666</v>
      </c>
      <c r="B3938" s="12" t="s">
        <v>228</v>
      </c>
      <c r="C3938" s="12" t="s">
        <v>32</v>
      </c>
      <c r="E3938" s="12">
        <v>5</v>
      </c>
      <c r="F3938" s="12">
        <v>60</v>
      </c>
      <c r="G3938" s="12">
        <f t="shared" si="566"/>
        <v>5</v>
      </c>
      <c r="I3938" s="7">
        <f t="shared" si="567"/>
        <v>45</v>
      </c>
      <c r="J3938" s="11">
        <v>0.5625</v>
      </c>
      <c r="K3938" s="11">
        <v>0.59375</v>
      </c>
      <c r="L3938">
        <f t="shared" si="568"/>
        <v>5</v>
      </c>
      <c r="M3938" s="5">
        <f t="shared" si="569"/>
        <v>45666.5625</v>
      </c>
      <c r="N3938" s="5">
        <f t="shared" si="570"/>
        <v>45666.59375</v>
      </c>
      <c r="O3938" t="s">
        <v>56</v>
      </c>
      <c r="P3938" t="s">
        <v>57</v>
      </c>
      <c r="Q3938">
        <v>0</v>
      </c>
      <c r="R3938">
        <v>0</v>
      </c>
      <c r="S3938">
        <f t="shared" si="571"/>
        <v>45666</v>
      </c>
    </row>
    <row r="3939" spans="1:19" x14ac:dyDescent="0.2">
      <c r="A3939" s="1">
        <v>45666</v>
      </c>
      <c r="B3939" s="12" t="s">
        <v>531</v>
      </c>
      <c r="C3939" s="12" t="s">
        <v>32</v>
      </c>
      <c r="E3939" s="12">
        <v>1</v>
      </c>
      <c r="F3939" s="12">
        <v>20</v>
      </c>
      <c r="G3939" s="12">
        <f t="shared" si="566"/>
        <v>3</v>
      </c>
      <c r="I3939" s="7">
        <f t="shared" si="567"/>
        <v>0</v>
      </c>
      <c r="J3939" s="11"/>
      <c r="K3939" s="11"/>
      <c r="L3939">
        <f t="shared" si="568"/>
        <v>0</v>
      </c>
      <c r="M3939" s="5">
        <f t="shared" si="569"/>
        <v>0</v>
      </c>
      <c r="N3939" s="5">
        <f t="shared" si="570"/>
        <v>0</v>
      </c>
      <c r="O3939" t="s">
        <v>56</v>
      </c>
      <c r="P3939" t="s">
        <v>57</v>
      </c>
      <c r="Q3939">
        <v>0</v>
      </c>
      <c r="R3939">
        <v>0</v>
      </c>
      <c r="S3939">
        <f t="shared" si="571"/>
        <v>0</v>
      </c>
    </row>
    <row r="3940" spans="1:19" x14ac:dyDescent="0.2">
      <c r="A3940" s="1">
        <v>45666</v>
      </c>
      <c r="B3940" s="12" t="s">
        <v>532</v>
      </c>
      <c r="C3940" s="12" t="s">
        <v>32</v>
      </c>
      <c r="E3940" s="12">
        <v>1</v>
      </c>
      <c r="F3940" s="12">
        <v>20</v>
      </c>
      <c r="G3940" s="12">
        <f t="shared" si="566"/>
        <v>3</v>
      </c>
      <c r="I3940" s="7">
        <f t="shared" si="567"/>
        <v>14.999999999999947</v>
      </c>
      <c r="J3940" s="11">
        <v>0.71180555555555558</v>
      </c>
      <c r="K3940" s="11">
        <v>0.72222222222222221</v>
      </c>
      <c r="L3940">
        <f t="shared" si="568"/>
        <v>3</v>
      </c>
      <c r="M3940" s="5">
        <f t="shared" si="569"/>
        <v>45666.711805555555</v>
      </c>
      <c r="N3940" s="5">
        <f t="shared" si="570"/>
        <v>45666.722222222219</v>
      </c>
      <c r="O3940" t="s">
        <v>56</v>
      </c>
      <c r="P3940" t="s">
        <v>57</v>
      </c>
      <c r="Q3940">
        <v>0</v>
      </c>
      <c r="R3940">
        <v>0</v>
      </c>
      <c r="S3940">
        <f t="shared" si="571"/>
        <v>45666</v>
      </c>
    </row>
    <row r="3941" spans="1:19" x14ac:dyDescent="0.2">
      <c r="A3941" s="1">
        <v>45666</v>
      </c>
      <c r="B3941" s="12" t="s">
        <v>533</v>
      </c>
      <c r="C3941" s="12" t="s">
        <v>32</v>
      </c>
      <c r="E3941" s="12">
        <v>1</v>
      </c>
      <c r="F3941" s="12">
        <v>20</v>
      </c>
      <c r="G3941" s="12">
        <f t="shared" si="566"/>
        <v>3</v>
      </c>
      <c r="I3941" s="7">
        <f t="shared" ref="I3941:I3975" si="572">IF(J3941=0, 0, (K3941-J3941)*1440)</f>
        <v>0</v>
      </c>
      <c r="J3941" s="11"/>
      <c r="K3941" s="11"/>
      <c r="L3941">
        <f t="shared" ref="L3941:L3975" si="573">IF(I3941&gt;0, G3941, 0)</f>
        <v>0</v>
      </c>
      <c r="M3941" s="5">
        <f t="shared" ref="M3941:M3975" si="574">IF(I3941=0,0,A3941+J3941)</f>
        <v>0</v>
      </c>
      <c r="N3941" s="5">
        <f t="shared" ref="N3941:N3975" si="575">IF(I3941&gt;0,A3941+K3941,0)</f>
        <v>0</v>
      </c>
      <c r="O3941" t="s">
        <v>56</v>
      </c>
      <c r="P3941" t="s">
        <v>57</v>
      </c>
      <c r="Q3941">
        <v>0</v>
      </c>
      <c r="R3941">
        <v>0</v>
      </c>
      <c r="S3941">
        <f t="shared" ref="S3941:S3975" si="576">IF(I3941&gt;0, A3941, 0)</f>
        <v>0</v>
      </c>
    </row>
    <row r="3942" spans="1:19" x14ac:dyDescent="0.2">
      <c r="A3942" s="1">
        <v>45667</v>
      </c>
      <c r="B3942" s="12" t="s">
        <v>48</v>
      </c>
      <c r="C3942" s="12" t="s">
        <v>48</v>
      </c>
      <c r="E3942" s="12">
        <v>4</v>
      </c>
      <c r="F3942" s="12">
        <v>15</v>
      </c>
      <c r="G3942" s="12">
        <f t="shared" si="566"/>
        <v>16</v>
      </c>
      <c r="I3942" s="7">
        <f t="shared" si="572"/>
        <v>0</v>
      </c>
      <c r="L3942">
        <f t="shared" si="573"/>
        <v>0</v>
      </c>
      <c r="M3942" s="5">
        <f t="shared" si="574"/>
        <v>0</v>
      </c>
      <c r="N3942" s="5">
        <f t="shared" si="575"/>
        <v>0</v>
      </c>
      <c r="O3942" t="s">
        <v>56</v>
      </c>
      <c r="P3942" t="s">
        <v>57</v>
      </c>
      <c r="Q3942">
        <v>0</v>
      </c>
      <c r="R3942">
        <v>0</v>
      </c>
      <c r="S3942">
        <f t="shared" si="576"/>
        <v>0</v>
      </c>
    </row>
    <row r="3943" spans="1:19" x14ac:dyDescent="0.2">
      <c r="A3943" s="1">
        <v>45667</v>
      </c>
      <c r="B3943" s="12" t="s">
        <v>329</v>
      </c>
      <c r="C3943" s="12" t="s">
        <v>32</v>
      </c>
      <c r="E3943" s="12">
        <v>4</v>
      </c>
      <c r="F3943" s="12">
        <v>20</v>
      </c>
      <c r="G3943" s="12">
        <f t="shared" ref="G3943:G3976" si="577">ROUND(E3943*(1/(F3943/60)),0)</f>
        <v>12</v>
      </c>
      <c r="H3943" s="12">
        <f>F3943*(1/(G3943/60))</f>
        <v>100</v>
      </c>
      <c r="I3943" s="7">
        <f t="shared" si="572"/>
        <v>0</v>
      </c>
      <c r="J3943" s="11"/>
      <c r="K3943" s="11"/>
      <c r="L3943">
        <f t="shared" si="573"/>
        <v>0</v>
      </c>
      <c r="M3943" s="5">
        <f t="shared" si="574"/>
        <v>0</v>
      </c>
      <c r="N3943" s="5">
        <f t="shared" si="575"/>
        <v>0</v>
      </c>
      <c r="O3943" t="s">
        <v>56</v>
      </c>
      <c r="P3943" t="s">
        <v>57</v>
      </c>
      <c r="Q3943">
        <v>0</v>
      </c>
      <c r="R3943">
        <v>0</v>
      </c>
      <c r="S3943">
        <f t="shared" si="576"/>
        <v>0</v>
      </c>
    </row>
    <row r="3944" spans="1:19" x14ac:dyDescent="0.2">
      <c r="A3944" s="1">
        <v>45667</v>
      </c>
      <c r="B3944" s="12" t="s">
        <v>46</v>
      </c>
      <c r="C3944" s="12" t="s">
        <v>46</v>
      </c>
      <c r="E3944" s="12">
        <v>4</v>
      </c>
      <c r="F3944" s="12">
        <v>20</v>
      </c>
      <c r="G3944" s="12">
        <f t="shared" si="577"/>
        <v>12</v>
      </c>
      <c r="I3944" s="7">
        <f t="shared" si="572"/>
        <v>0</v>
      </c>
      <c r="L3944">
        <f t="shared" si="573"/>
        <v>0</v>
      </c>
      <c r="M3944" s="5">
        <f t="shared" si="574"/>
        <v>0</v>
      </c>
      <c r="N3944" s="5">
        <f t="shared" si="575"/>
        <v>0</v>
      </c>
      <c r="O3944" t="s">
        <v>56</v>
      </c>
      <c r="P3944" t="s">
        <v>57</v>
      </c>
      <c r="Q3944">
        <v>0</v>
      </c>
      <c r="R3944">
        <v>0</v>
      </c>
      <c r="S3944">
        <f t="shared" si="576"/>
        <v>0</v>
      </c>
    </row>
    <row r="3945" spans="1:19" x14ac:dyDescent="0.2">
      <c r="A3945" s="1">
        <v>45667</v>
      </c>
      <c r="B3945" s="12" t="s">
        <v>63</v>
      </c>
      <c r="C3945" s="12" t="s">
        <v>32</v>
      </c>
      <c r="E3945" s="12">
        <v>4</v>
      </c>
      <c r="F3945" s="12">
        <v>20</v>
      </c>
      <c r="G3945" s="12">
        <f t="shared" si="577"/>
        <v>12</v>
      </c>
      <c r="I3945" s="7">
        <f t="shared" si="572"/>
        <v>0</v>
      </c>
      <c r="L3945">
        <f t="shared" si="573"/>
        <v>0</v>
      </c>
      <c r="M3945" s="5">
        <f t="shared" si="574"/>
        <v>0</v>
      </c>
      <c r="N3945" s="5">
        <f t="shared" si="575"/>
        <v>0</v>
      </c>
      <c r="O3945" t="s">
        <v>56</v>
      </c>
      <c r="P3945" t="s">
        <v>57</v>
      </c>
      <c r="Q3945">
        <v>0</v>
      </c>
      <c r="R3945">
        <v>0</v>
      </c>
      <c r="S3945">
        <f t="shared" si="576"/>
        <v>0</v>
      </c>
    </row>
    <row r="3946" spans="1:19" x14ac:dyDescent="0.2">
      <c r="A3946" s="1">
        <v>45667</v>
      </c>
      <c r="B3946" s="12" t="s">
        <v>384</v>
      </c>
      <c r="C3946" s="12" t="s">
        <v>32</v>
      </c>
      <c r="E3946" s="12">
        <v>5</v>
      </c>
      <c r="F3946" s="12">
        <v>30</v>
      </c>
      <c r="G3946" s="12">
        <f t="shared" si="577"/>
        <v>10</v>
      </c>
      <c r="I3946" s="7">
        <f t="shared" si="572"/>
        <v>0</v>
      </c>
      <c r="L3946">
        <f t="shared" si="573"/>
        <v>0</v>
      </c>
      <c r="M3946" s="5">
        <f t="shared" si="574"/>
        <v>0</v>
      </c>
      <c r="N3946" s="5">
        <f t="shared" si="575"/>
        <v>0</v>
      </c>
      <c r="O3946" t="s">
        <v>56</v>
      </c>
      <c r="P3946" t="s">
        <v>57</v>
      </c>
      <c r="Q3946">
        <v>0</v>
      </c>
      <c r="R3946">
        <v>0</v>
      </c>
      <c r="S3946">
        <f t="shared" si="576"/>
        <v>0</v>
      </c>
    </row>
    <row r="3947" spans="1:19" x14ac:dyDescent="0.2">
      <c r="A3947" s="1">
        <v>45667</v>
      </c>
      <c r="B3947" s="12" t="s">
        <v>523</v>
      </c>
      <c r="C3947" s="12" t="s">
        <v>32</v>
      </c>
      <c r="E3947" s="12">
        <v>5</v>
      </c>
      <c r="F3947" s="12">
        <v>30</v>
      </c>
      <c r="G3947" s="12">
        <f t="shared" si="577"/>
        <v>10</v>
      </c>
      <c r="I3947" s="7">
        <f t="shared" si="572"/>
        <v>0</v>
      </c>
      <c r="J3947" s="11"/>
      <c r="K3947" s="11"/>
      <c r="L3947">
        <f t="shared" si="573"/>
        <v>0</v>
      </c>
      <c r="M3947" s="5">
        <f t="shared" si="574"/>
        <v>0</v>
      </c>
      <c r="N3947" s="5">
        <f t="shared" si="575"/>
        <v>0</v>
      </c>
      <c r="O3947" t="s">
        <v>56</v>
      </c>
      <c r="P3947" t="s">
        <v>57</v>
      </c>
      <c r="Q3947">
        <v>0</v>
      </c>
      <c r="R3947">
        <v>0</v>
      </c>
      <c r="S3947">
        <f t="shared" si="576"/>
        <v>0</v>
      </c>
    </row>
    <row r="3948" spans="1:19" x14ac:dyDescent="0.2">
      <c r="A3948" s="1">
        <v>45667</v>
      </c>
      <c r="B3948" s="12" t="s">
        <v>521</v>
      </c>
      <c r="C3948" s="12" t="s">
        <v>32</v>
      </c>
      <c r="E3948" s="12">
        <v>3</v>
      </c>
      <c r="F3948" s="12">
        <v>20</v>
      </c>
      <c r="G3948" s="12">
        <f t="shared" si="577"/>
        <v>9</v>
      </c>
      <c r="I3948" s="7">
        <f t="shared" si="572"/>
        <v>0</v>
      </c>
      <c r="L3948">
        <f t="shared" si="573"/>
        <v>0</v>
      </c>
      <c r="M3948" s="5">
        <f t="shared" si="574"/>
        <v>0</v>
      </c>
      <c r="N3948" s="5">
        <f t="shared" si="575"/>
        <v>0</v>
      </c>
      <c r="O3948" t="s">
        <v>56</v>
      </c>
      <c r="P3948" t="s">
        <v>57</v>
      </c>
      <c r="Q3948">
        <v>0</v>
      </c>
      <c r="R3948">
        <v>0</v>
      </c>
      <c r="S3948">
        <f t="shared" si="576"/>
        <v>0</v>
      </c>
    </row>
    <row r="3949" spans="1:19" x14ac:dyDescent="0.2">
      <c r="A3949" s="1">
        <v>45667</v>
      </c>
      <c r="B3949" s="12" t="s">
        <v>527</v>
      </c>
      <c r="C3949" s="12" t="s">
        <v>32</v>
      </c>
      <c r="E3949" s="12">
        <v>3</v>
      </c>
      <c r="F3949" s="12">
        <v>20</v>
      </c>
      <c r="G3949" s="12">
        <f t="shared" si="577"/>
        <v>9</v>
      </c>
      <c r="I3949" s="13">
        <f t="shared" si="572"/>
        <v>0</v>
      </c>
      <c r="L3949">
        <f t="shared" si="573"/>
        <v>0</v>
      </c>
      <c r="M3949" s="5">
        <f t="shared" si="574"/>
        <v>0</v>
      </c>
      <c r="N3949" s="5">
        <f t="shared" si="575"/>
        <v>0</v>
      </c>
      <c r="O3949" t="s">
        <v>56</v>
      </c>
      <c r="P3949" t="s">
        <v>57</v>
      </c>
      <c r="Q3949">
        <v>0</v>
      </c>
      <c r="R3949">
        <v>0</v>
      </c>
      <c r="S3949">
        <f t="shared" si="576"/>
        <v>0</v>
      </c>
    </row>
    <row r="3950" spans="1:19" x14ac:dyDescent="0.2">
      <c r="A3950" s="1">
        <v>45667</v>
      </c>
      <c r="B3950" s="12" t="s">
        <v>365</v>
      </c>
      <c r="C3950" s="12" t="s">
        <v>54</v>
      </c>
      <c r="E3950" s="12">
        <v>4</v>
      </c>
      <c r="F3950" s="12">
        <v>30</v>
      </c>
      <c r="G3950" s="12">
        <f t="shared" si="577"/>
        <v>8</v>
      </c>
      <c r="I3950" s="7">
        <f t="shared" si="572"/>
        <v>0</v>
      </c>
      <c r="L3950">
        <f t="shared" si="573"/>
        <v>0</v>
      </c>
      <c r="M3950" s="5">
        <f t="shared" si="574"/>
        <v>0</v>
      </c>
      <c r="N3950" s="5">
        <f t="shared" si="575"/>
        <v>0</v>
      </c>
      <c r="O3950" t="s">
        <v>56</v>
      </c>
      <c r="P3950" t="s">
        <v>57</v>
      </c>
      <c r="Q3950">
        <v>0</v>
      </c>
      <c r="R3950">
        <v>0</v>
      </c>
      <c r="S3950">
        <f t="shared" si="576"/>
        <v>0</v>
      </c>
    </row>
    <row r="3951" spans="1:19" x14ac:dyDescent="0.2">
      <c r="A3951" s="1">
        <v>45667</v>
      </c>
      <c r="B3951" s="12" t="s">
        <v>393</v>
      </c>
      <c r="C3951" s="12" t="s">
        <v>37</v>
      </c>
      <c r="E3951" s="12">
        <v>4</v>
      </c>
      <c r="F3951" s="12">
        <v>30</v>
      </c>
      <c r="G3951" s="12">
        <f t="shared" si="577"/>
        <v>8</v>
      </c>
      <c r="I3951" s="7">
        <f t="shared" si="572"/>
        <v>0</v>
      </c>
      <c r="J3951" s="11"/>
      <c r="K3951" s="11"/>
      <c r="L3951">
        <f t="shared" si="573"/>
        <v>0</v>
      </c>
      <c r="M3951" s="5">
        <f t="shared" si="574"/>
        <v>0</v>
      </c>
      <c r="N3951" s="5">
        <f t="shared" si="575"/>
        <v>0</v>
      </c>
      <c r="O3951" t="s">
        <v>56</v>
      </c>
      <c r="P3951" t="s">
        <v>57</v>
      </c>
      <c r="Q3951">
        <v>0</v>
      </c>
      <c r="R3951">
        <v>0</v>
      </c>
      <c r="S3951">
        <f t="shared" si="576"/>
        <v>0</v>
      </c>
    </row>
    <row r="3952" spans="1:19" x14ac:dyDescent="0.2">
      <c r="A3952" s="1">
        <v>45667</v>
      </c>
      <c r="B3952" s="12" t="s">
        <v>528</v>
      </c>
      <c r="C3952" s="12" t="s">
        <v>32</v>
      </c>
      <c r="E3952" s="12">
        <v>4</v>
      </c>
      <c r="F3952" s="12">
        <v>30</v>
      </c>
      <c r="G3952" s="12">
        <f t="shared" si="577"/>
        <v>8</v>
      </c>
      <c r="I3952" s="13">
        <f t="shared" si="572"/>
        <v>0</v>
      </c>
      <c r="J3952" s="11"/>
      <c r="K3952" s="11"/>
      <c r="L3952">
        <f t="shared" si="573"/>
        <v>0</v>
      </c>
      <c r="M3952" s="5">
        <f t="shared" si="574"/>
        <v>0</v>
      </c>
      <c r="N3952" s="5">
        <f t="shared" si="575"/>
        <v>0</v>
      </c>
      <c r="O3952" t="s">
        <v>56</v>
      </c>
      <c r="P3952" t="s">
        <v>57</v>
      </c>
      <c r="Q3952">
        <v>0</v>
      </c>
      <c r="R3952">
        <v>0</v>
      </c>
      <c r="S3952">
        <f t="shared" si="576"/>
        <v>0</v>
      </c>
    </row>
    <row r="3953" spans="1:19" x14ac:dyDescent="0.2">
      <c r="A3953" s="1">
        <v>45667</v>
      </c>
      <c r="B3953" s="12" t="s">
        <v>480</v>
      </c>
      <c r="C3953" s="12" t="s">
        <v>406</v>
      </c>
      <c r="E3953" s="12">
        <v>3</v>
      </c>
      <c r="F3953" s="12">
        <v>30</v>
      </c>
      <c r="G3953" s="12">
        <f t="shared" si="577"/>
        <v>6</v>
      </c>
      <c r="I3953" s="7">
        <f t="shared" si="572"/>
        <v>0</v>
      </c>
      <c r="L3953">
        <f t="shared" si="573"/>
        <v>0</v>
      </c>
      <c r="M3953" s="5">
        <f t="shared" si="574"/>
        <v>0</v>
      </c>
      <c r="N3953" s="5">
        <f t="shared" si="575"/>
        <v>0</v>
      </c>
      <c r="O3953" t="s">
        <v>56</v>
      </c>
      <c r="P3953" t="s">
        <v>57</v>
      </c>
      <c r="Q3953">
        <v>0</v>
      </c>
      <c r="R3953">
        <v>0</v>
      </c>
      <c r="S3953">
        <f t="shared" si="576"/>
        <v>0</v>
      </c>
    </row>
    <row r="3954" spans="1:19" x14ac:dyDescent="0.2">
      <c r="A3954" s="1">
        <v>45667</v>
      </c>
      <c r="B3954" s="12" t="s">
        <v>447</v>
      </c>
      <c r="C3954" s="12" t="s">
        <v>448</v>
      </c>
      <c r="E3954" s="12">
        <v>3</v>
      </c>
      <c r="F3954" s="12">
        <v>30</v>
      </c>
      <c r="G3954" s="12">
        <f t="shared" si="577"/>
        <v>6</v>
      </c>
      <c r="I3954" s="7">
        <f t="shared" si="572"/>
        <v>0</v>
      </c>
      <c r="L3954">
        <f t="shared" si="573"/>
        <v>0</v>
      </c>
      <c r="M3954" s="5">
        <f t="shared" si="574"/>
        <v>0</v>
      </c>
      <c r="N3954" s="5">
        <f t="shared" si="575"/>
        <v>0</v>
      </c>
      <c r="O3954" t="s">
        <v>56</v>
      </c>
      <c r="P3954" t="s">
        <v>57</v>
      </c>
      <c r="Q3954">
        <v>0</v>
      </c>
      <c r="R3954">
        <v>0</v>
      </c>
      <c r="S3954">
        <f t="shared" si="576"/>
        <v>0</v>
      </c>
    </row>
    <row r="3955" spans="1:19" x14ac:dyDescent="0.2">
      <c r="A3955" s="1">
        <v>45667</v>
      </c>
      <c r="B3955" s="12" t="s">
        <v>179</v>
      </c>
      <c r="C3955" s="12" t="s">
        <v>335</v>
      </c>
      <c r="E3955" s="12">
        <v>3</v>
      </c>
      <c r="F3955" s="12">
        <v>30</v>
      </c>
      <c r="G3955" s="12">
        <f t="shared" si="577"/>
        <v>6</v>
      </c>
      <c r="I3955" s="7">
        <f t="shared" si="572"/>
        <v>0</v>
      </c>
      <c r="L3955">
        <f t="shared" si="573"/>
        <v>0</v>
      </c>
      <c r="M3955" s="5">
        <f t="shared" si="574"/>
        <v>0</v>
      </c>
      <c r="N3955" s="5">
        <f t="shared" si="575"/>
        <v>0</v>
      </c>
      <c r="O3955" t="s">
        <v>56</v>
      </c>
      <c r="P3955" t="s">
        <v>57</v>
      </c>
      <c r="Q3955">
        <v>0</v>
      </c>
      <c r="R3955">
        <v>0</v>
      </c>
      <c r="S3955">
        <f t="shared" si="576"/>
        <v>0</v>
      </c>
    </row>
    <row r="3956" spans="1:19" x14ac:dyDescent="0.2">
      <c r="A3956" s="1">
        <v>45667</v>
      </c>
      <c r="B3956" s="12" t="s">
        <v>510</v>
      </c>
      <c r="C3956" s="12" t="s">
        <v>219</v>
      </c>
      <c r="E3956" s="12">
        <v>3</v>
      </c>
      <c r="F3956" s="12">
        <v>30</v>
      </c>
      <c r="G3956" s="12">
        <f t="shared" si="577"/>
        <v>6</v>
      </c>
      <c r="I3956" s="13">
        <f t="shared" si="572"/>
        <v>0</v>
      </c>
      <c r="L3956">
        <f t="shared" si="573"/>
        <v>0</v>
      </c>
      <c r="M3956" s="5">
        <f t="shared" si="574"/>
        <v>0</v>
      </c>
      <c r="N3956" s="5">
        <f t="shared" si="575"/>
        <v>0</v>
      </c>
      <c r="O3956" t="s">
        <v>56</v>
      </c>
      <c r="P3956" t="s">
        <v>57</v>
      </c>
      <c r="Q3956">
        <v>0</v>
      </c>
      <c r="R3956">
        <v>0</v>
      </c>
      <c r="S3956">
        <f t="shared" si="576"/>
        <v>0</v>
      </c>
    </row>
    <row r="3957" spans="1:19" x14ac:dyDescent="0.2">
      <c r="A3957" s="1">
        <v>45667</v>
      </c>
      <c r="B3957" s="12" t="s">
        <v>219</v>
      </c>
      <c r="C3957" s="12" t="s">
        <v>448</v>
      </c>
      <c r="E3957" s="12">
        <v>3</v>
      </c>
      <c r="F3957" s="12">
        <v>30</v>
      </c>
      <c r="G3957" s="12">
        <f t="shared" si="577"/>
        <v>6</v>
      </c>
      <c r="I3957" s="7">
        <f t="shared" si="572"/>
        <v>0</v>
      </c>
      <c r="L3957">
        <f t="shared" si="573"/>
        <v>0</v>
      </c>
      <c r="M3957" s="5">
        <f t="shared" si="574"/>
        <v>0</v>
      </c>
      <c r="N3957" s="5">
        <f t="shared" si="575"/>
        <v>0</v>
      </c>
      <c r="O3957" t="s">
        <v>56</v>
      </c>
      <c r="P3957" t="s">
        <v>57</v>
      </c>
      <c r="Q3957">
        <v>0</v>
      </c>
      <c r="R3957">
        <v>0</v>
      </c>
      <c r="S3957">
        <f t="shared" si="576"/>
        <v>0</v>
      </c>
    </row>
    <row r="3958" spans="1:19" x14ac:dyDescent="0.2">
      <c r="A3958" s="1">
        <v>45667</v>
      </c>
      <c r="B3958" s="12" t="s">
        <v>425</v>
      </c>
      <c r="C3958" s="12" t="s">
        <v>32</v>
      </c>
      <c r="E3958" s="12">
        <v>3</v>
      </c>
      <c r="F3958" s="12">
        <v>30</v>
      </c>
      <c r="G3958" s="12">
        <f t="shared" si="577"/>
        <v>6</v>
      </c>
      <c r="I3958" s="13">
        <f t="shared" si="572"/>
        <v>0</v>
      </c>
      <c r="L3958">
        <f t="shared" si="573"/>
        <v>0</v>
      </c>
      <c r="M3958" s="5">
        <f t="shared" si="574"/>
        <v>0</v>
      </c>
      <c r="N3958" s="5">
        <f t="shared" si="575"/>
        <v>0</v>
      </c>
      <c r="O3958" t="s">
        <v>56</v>
      </c>
      <c r="P3958" t="s">
        <v>57</v>
      </c>
      <c r="Q3958">
        <v>0</v>
      </c>
      <c r="R3958">
        <v>0</v>
      </c>
      <c r="S3958">
        <f t="shared" si="576"/>
        <v>0</v>
      </c>
    </row>
    <row r="3959" spans="1:19" x14ac:dyDescent="0.2">
      <c r="A3959" s="1">
        <v>45667</v>
      </c>
      <c r="B3959" s="12" t="s">
        <v>36</v>
      </c>
      <c r="C3959" s="12" t="s">
        <v>37</v>
      </c>
      <c r="E3959" s="12">
        <v>5</v>
      </c>
      <c r="F3959" s="12">
        <v>60</v>
      </c>
      <c r="G3959" s="12">
        <f t="shared" si="577"/>
        <v>5</v>
      </c>
      <c r="I3959" s="7">
        <f t="shared" si="572"/>
        <v>0</v>
      </c>
      <c r="J3959" s="11"/>
      <c r="K3959" s="11"/>
      <c r="L3959">
        <f t="shared" si="573"/>
        <v>0</v>
      </c>
      <c r="M3959" s="5">
        <f t="shared" si="574"/>
        <v>0</v>
      </c>
      <c r="N3959" s="5">
        <f t="shared" si="575"/>
        <v>0</v>
      </c>
      <c r="O3959" t="s">
        <v>56</v>
      </c>
      <c r="P3959" t="s">
        <v>57</v>
      </c>
      <c r="Q3959">
        <v>0</v>
      </c>
      <c r="R3959">
        <v>0</v>
      </c>
      <c r="S3959">
        <f t="shared" si="576"/>
        <v>0</v>
      </c>
    </row>
    <row r="3960" spans="1:19" x14ac:dyDescent="0.2">
      <c r="A3960" s="1">
        <v>45667</v>
      </c>
      <c r="B3960" s="12" t="s">
        <v>36</v>
      </c>
      <c r="C3960" s="12" t="s">
        <v>37</v>
      </c>
      <c r="E3960" s="12">
        <v>5</v>
      </c>
      <c r="F3960" s="12">
        <v>60</v>
      </c>
      <c r="G3960" s="12">
        <f t="shared" si="577"/>
        <v>5</v>
      </c>
      <c r="I3960" s="7">
        <f t="shared" si="572"/>
        <v>0</v>
      </c>
      <c r="J3960" s="11"/>
      <c r="K3960" s="11"/>
      <c r="L3960">
        <f t="shared" si="573"/>
        <v>0</v>
      </c>
      <c r="M3960" s="5">
        <f t="shared" si="574"/>
        <v>0</v>
      </c>
      <c r="N3960" s="5">
        <f t="shared" si="575"/>
        <v>0</v>
      </c>
      <c r="O3960" t="s">
        <v>56</v>
      </c>
      <c r="P3960" t="s">
        <v>57</v>
      </c>
      <c r="Q3960">
        <v>0</v>
      </c>
      <c r="R3960">
        <v>0</v>
      </c>
      <c r="S3960">
        <f t="shared" si="576"/>
        <v>0</v>
      </c>
    </row>
    <row r="3961" spans="1:19" x14ac:dyDescent="0.2">
      <c r="A3961" s="1">
        <v>45667</v>
      </c>
      <c r="B3961" s="12" t="s">
        <v>36</v>
      </c>
      <c r="C3961" s="12" t="s">
        <v>37</v>
      </c>
      <c r="E3961" s="12">
        <v>5</v>
      </c>
      <c r="F3961" s="12">
        <v>60</v>
      </c>
      <c r="G3961" s="12">
        <f t="shared" si="577"/>
        <v>5</v>
      </c>
      <c r="I3961" s="7">
        <f t="shared" si="572"/>
        <v>0</v>
      </c>
      <c r="J3961" s="11"/>
      <c r="K3961" s="11"/>
      <c r="L3961">
        <f t="shared" si="573"/>
        <v>0</v>
      </c>
      <c r="M3961" s="5">
        <f t="shared" si="574"/>
        <v>0</v>
      </c>
      <c r="N3961" s="5">
        <f t="shared" si="575"/>
        <v>0</v>
      </c>
      <c r="O3961" t="s">
        <v>56</v>
      </c>
      <c r="P3961" t="s">
        <v>57</v>
      </c>
      <c r="Q3961">
        <v>0</v>
      </c>
      <c r="R3961">
        <v>0</v>
      </c>
      <c r="S3961">
        <f t="shared" si="576"/>
        <v>0</v>
      </c>
    </row>
    <row r="3962" spans="1:19" x14ac:dyDescent="0.2">
      <c r="A3962" s="1">
        <v>45667</v>
      </c>
      <c r="B3962" s="12" t="s">
        <v>36</v>
      </c>
      <c r="C3962" s="12" t="s">
        <v>37</v>
      </c>
      <c r="E3962" s="12">
        <v>5</v>
      </c>
      <c r="F3962" s="12">
        <v>60</v>
      </c>
      <c r="G3962" s="12">
        <f t="shared" si="577"/>
        <v>5</v>
      </c>
      <c r="I3962" s="7">
        <f t="shared" si="572"/>
        <v>0</v>
      </c>
      <c r="J3962" s="11"/>
      <c r="K3962" s="11"/>
      <c r="L3962">
        <f t="shared" si="573"/>
        <v>0</v>
      </c>
      <c r="M3962" s="5">
        <f t="shared" si="574"/>
        <v>0</v>
      </c>
      <c r="N3962" s="5">
        <f t="shared" si="575"/>
        <v>0</v>
      </c>
      <c r="O3962" t="s">
        <v>56</v>
      </c>
      <c r="P3962" t="s">
        <v>57</v>
      </c>
      <c r="Q3962">
        <v>0</v>
      </c>
      <c r="R3962">
        <v>0</v>
      </c>
      <c r="S3962">
        <f t="shared" si="576"/>
        <v>0</v>
      </c>
    </row>
    <row r="3963" spans="1:19" x14ac:dyDescent="0.2">
      <c r="A3963" s="1">
        <v>45667</v>
      </c>
      <c r="B3963" s="12" t="s">
        <v>91</v>
      </c>
      <c r="C3963" s="12" t="s">
        <v>334</v>
      </c>
      <c r="E3963" s="12">
        <v>5</v>
      </c>
      <c r="F3963" s="12">
        <v>60</v>
      </c>
      <c r="G3963" s="12">
        <f t="shared" si="577"/>
        <v>5</v>
      </c>
      <c r="I3963" s="13">
        <f t="shared" si="572"/>
        <v>0</v>
      </c>
      <c r="L3963">
        <f t="shared" si="573"/>
        <v>0</v>
      </c>
      <c r="M3963" s="5">
        <f t="shared" si="574"/>
        <v>0</v>
      </c>
      <c r="N3963" s="5">
        <f t="shared" si="575"/>
        <v>0</v>
      </c>
      <c r="O3963" t="s">
        <v>56</v>
      </c>
      <c r="P3963" t="s">
        <v>57</v>
      </c>
      <c r="Q3963">
        <v>0</v>
      </c>
      <c r="R3963">
        <v>0</v>
      </c>
      <c r="S3963">
        <f t="shared" si="576"/>
        <v>0</v>
      </c>
    </row>
    <row r="3964" spans="1:19" x14ac:dyDescent="0.2">
      <c r="A3964" s="1">
        <v>45667</v>
      </c>
      <c r="B3964" s="12" t="s">
        <v>289</v>
      </c>
      <c r="C3964" s="12" t="s">
        <v>219</v>
      </c>
      <c r="E3964" s="12">
        <v>2</v>
      </c>
      <c r="F3964" s="12">
        <v>30</v>
      </c>
      <c r="G3964" s="12">
        <f t="shared" si="577"/>
        <v>4</v>
      </c>
      <c r="I3964" s="7">
        <f t="shared" si="572"/>
        <v>0</v>
      </c>
      <c r="L3964">
        <f t="shared" si="573"/>
        <v>0</v>
      </c>
      <c r="M3964" s="5">
        <f t="shared" si="574"/>
        <v>0</v>
      </c>
      <c r="N3964" s="5">
        <f t="shared" si="575"/>
        <v>0</v>
      </c>
      <c r="O3964" t="s">
        <v>56</v>
      </c>
      <c r="P3964" t="s">
        <v>57</v>
      </c>
      <c r="Q3964">
        <v>0</v>
      </c>
      <c r="R3964">
        <v>0</v>
      </c>
      <c r="S3964">
        <f t="shared" si="576"/>
        <v>0</v>
      </c>
    </row>
    <row r="3965" spans="1:19" x14ac:dyDescent="0.2">
      <c r="A3965" s="1">
        <v>45667</v>
      </c>
      <c r="B3965" s="7" t="s">
        <v>338</v>
      </c>
      <c r="C3965" s="7" t="s">
        <v>32</v>
      </c>
      <c r="E3965" s="12">
        <v>1</v>
      </c>
      <c r="F3965" s="12">
        <v>20</v>
      </c>
      <c r="G3965" s="12">
        <f t="shared" si="577"/>
        <v>3</v>
      </c>
      <c r="I3965" s="7">
        <f t="shared" si="572"/>
        <v>0</v>
      </c>
      <c r="L3965">
        <f t="shared" si="573"/>
        <v>0</v>
      </c>
      <c r="M3965" s="5">
        <f t="shared" si="574"/>
        <v>0</v>
      </c>
      <c r="N3965" s="5">
        <f t="shared" si="575"/>
        <v>0</v>
      </c>
      <c r="O3965" t="s">
        <v>56</v>
      </c>
      <c r="P3965" t="s">
        <v>57</v>
      </c>
      <c r="Q3965">
        <v>0</v>
      </c>
      <c r="R3965">
        <v>0</v>
      </c>
      <c r="S3965">
        <f t="shared" si="576"/>
        <v>0</v>
      </c>
    </row>
    <row r="3966" spans="1:19" x14ac:dyDescent="0.2">
      <c r="A3966" s="1">
        <v>45667</v>
      </c>
      <c r="B3966" s="12" t="s">
        <v>489</v>
      </c>
      <c r="C3966" s="12" t="s">
        <v>32</v>
      </c>
      <c r="E3966" s="12">
        <v>1</v>
      </c>
      <c r="F3966" s="12">
        <v>20</v>
      </c>
      <c r="G3966" s="12">
        <f t="shared" si="577"/>
        <v>3</v>
      </c>
      <c r="I3966" s="13">
        <f t="shared" si="572"/>
        <v>0</v>
      </c>
      <c r="L3966">
        <f t="shared" si="573"/>
        <v>0</v>
      </c>
      <c r="M3966" s="5">
        <f t="shared" si="574"/>
        <v>0</v>
      </c>
      <c r="N3966" s="5">
        <f t="shared" si="575"/>
        <v>0</v>
      </c>
      <c r="O3966" t="s">
        <v>56</v>
      </c>
      <c r="P3966" t="s">
        <v>57</v>
      </c>
      <c r="Q3966">
        <v>0</v>
      </c>
      <c r="R3966">
        <v>0</v>
      </c>
      <c r="S3966">
        <f t="shared" si="576"/>
        <v>0</v>
      </c>
    </row>
    <row r="3967" spans="1:19" x14ac:dyDescent="0.2">
      <c r="A3967" s="1">
        <v>45667</v>
      </c>
      <c r="B3967" s="12" t="s">
        <v>451</v>
      </c>
      <c r="C3967" s="12" t="s">
        <v>32</v>
      </c>
      <c r="E3967" s="12">
        <v>1</v>
      </c>
      <c r="F3967" s="12">
        <v>20</v>
      </c>
      <c r="G3967" s="12">
        <f t="shared" si="577"/>
        <v>3</v>
      </c>
      <c r="I3967" s="7">
        <f t="shared" si="572"/>
        <v>0</v>
      </c>
      <c r="J3967" s="11"/>
      <c r="K3967" s="11"/>
      <c r="L3967">
        <f t="shared" si="573"/>
        <v>0</v>
      </c>
      <c r="M3967" s="5">
        <f t="shared" si="574"/>
        <v>0</v>
      </c>
      <c r="N3967" s="5">
        <f t="shared" si="575"/>
        <v>0</v>
      </c>
      <c r="O3967" t="s">
        <v>56</v>
      </c>
      <c r="P3967" t="s">
        <v>57</v>
      </c>
      <c r="Q3967">
        <v>0</v>
      </c>
      <c r="R3967">
        <v>0</v>
      </c>
      <c r="S3967">
        <f t="shared" si="576"/>
        <v>0</v>
      </c>
    </row>
    <row r="3968" spans="1:19" x14ac:dyDescent="0.2">
      <c r="A3968" s="1">
        <v>45667</v>
      </c>
      <c r="B3968" s="12" t="s">
        <v>341</v>
      </c>
      <c r="C3968" s="12" t="s">
        <v>125</v>
      </c>
      <c r="E3968" s="12">
        <v>1</v>
      </c>
      <c r="F3968" s="12">
        <v>30</v>
      </c>
      <c r="G3968" s="12">
        <f t="shared" si="577"/>
        <v>2</v>
      </c>
      <c r="I3968" s="13">
        <f t="shared" si="572"/>
        <v>0</v>
      </c>
      <c r="L3968">
        <f t="shared" si="573"/>
        <v>0</v>
      </c>
      <c r="M3968" s="5">
        <f t="shared" si="574"/>
        <v>0</v>
      </c>
      <c r="N3968" s="5">
        <f t="shared" si="575"/>
        <v>0</v>
      </c>
      <c r="O3968" t="s">
        <v>56</v>
      </c>
      <c r="P3968" t="s">
        <v>57</v>
      </c>
      <c r="Q3968">
        <v>0</v>
      </c>
      <c r="R3968">
        <v>0</v>
      </c>
      <c r="S3968">
        <f t="shared" si="576"/>
        <v>0</v>
      </c>
    </row>
    <row r="3969" spans="1:19" x14ac:dyDescent="0.2">
      <c r="A3969" s="1">
        <v>45667</v>
      </c>
      <c r="B3969" s="12" t="s">
        <v>39</v>
      </c>
      <c r="C3969" s="12" t="s">
        <v>40</v>
      </c>
      <c r="E3969" s="12">
        <v>1</v>
      </c>
      <c r="F3969" s="12">
        <v>30</v>
      </c>
      <c r="G3969" s="12">
        <f t="shared" si="577"/>
        <v>2</v>
      </c>
      <c r="I3969" s="7">
        <f t="shared" si="572"/>
        <v>0</v>
      </c>
      <c r="L3969">
        <f t="shared" si="573"/>
        <v>0</v>
      </c>
      <c r="M3969" s="5">
        <f t="shared" si="574"/>
        <v>0</v>
      </c>
      <c r="N3969" s="5">
        <f t="shared" si="575"/>
        <v>0</v>
      </c>
      <c r="O3969" t="s">
        <v>56</v>
      </c>
      <c r="P3969" t="s">
        <v>57</v>
      </c>
      <c r="Q3969">
        <v>0</v>
      </c>
      <c r="R3969">
        <v>0</v>
      </c>
      <c r="S3969">
        <f t="shared" si="576"/>
        <v>0</v>
      </c>
    </row>
    <row r="3970" spans="1:19" x14ac:dyDescent="0.2">
      <c r="A3970" s="1">
        <v>45667</v>
      </c>
      <c r="B3970" s="12" t="s">
        <v>524</v>
      </c>
      <c r="C3970" s="12" t="s">
        <v>69</v>
      </c>
      <c r="E3970" s="12">
        <v>1</v>
      </c>
      <c r="F3970" s="12">
        <v>30</v>
      </c>
      <c r="G3970" s="12">
        <f t="shared" si="577"/>
        <v>2</v>
      </c>
      <c r="I3970" s="13">
        <f t="shared" si="572"/>
        <v>0</v>
      </c>
      <c r="L3970">
        <f t="shared" si="573"/>
        <v>0</v>
      </c>
      <c r="M3970" s="5">
        <f t="shared" si="574"/>
        <v>0</v>
      </c>
      <c r="N3970" s="5">
        <f t="shared" si="575"/>
        <v>0</v>
      </c>
      <c r="O3970" t="s">
        <v>56</v>
      </c>
      <c r="P3970" t="s">
        <v>57</v>
      </c>
      <c r="Q3970">
        <v>0</v>
      </c>
      <c r="R3970">
        <v>0</v>
      </c>
      <c r="S3970">
        <f t="shared" si="576"/>
        <v>0</v>
      </c>
    </row>
    <row r="3971" spans="1:19" x14ac:dyDescent="0.2">
      <c r="A3971" s="1">
        <v>45667</v>
      </c>
      <c r="B3971" s="12" t="s">
        <v>47</v>
      </c>
      <c r="C3971" s="12" t="s">
        <v>34</v>
      </c>
      <c r="E3971" s="12">
        <v>0</v>
      </c>
      <c r="F3971" s="12">
        <v>30</v>
      </c>
      <c r="G3971" s="12">
        <f t="shared" si="577"/>
        <v>0</v>
      </c>
      <c r="I3971" s="13">
        <f t="shared" si="572"/>
        <v>0</v>
      </c>
      <c r="J3971" s="11"/>
      <c r="K3971" s="11"/>
      <c r="L3971">
        <f t="shared" si="573"/>
        <v>0</v>
      </c>
      <c r="M3971" s="5">
        <f t="shared" si="574"/>
        <v>0</v>
      </c>
      <c r="N3971" s="5">
        <f t="shared" si="575"/>
        <v>0</v>
      </c>
      <c r="O3971" t="s">
        <v>56</v>
      </c>
      <c r="P3971" t="s">
        <v>57</v>
      </c>
      <c r="Q3971">
        <v>0</v>
      </c>
      <c r="R3971">
        <v>0</v>
      </c>
      <c r="S3971">
        <f t="shared" si="576"/>
        <v>0</v>
      </c>
    </row>
    <row r="3972" spans="1:19" x14ac:dyDescent="0.2">
      <c r="A3972" s="1">
        <v>45667</v>
      </c>
      <c r="B3972" s="12" t="s">
        <v>43</v>
      </c>
      <c r="C3972" s="12" t="s">
        <v>34</v>
      </c>
      <c r="E3972" s="12">
        <v>0</v>
      </c>
      <c r="F3972" s="12">
        <v>30</v>
      </c>
      <c r="G3972" s="12">
        <f t="shared" si="577"/>
        <v>0</v>
      </c>
      <c r="I3972" s="7">
        <f t="shared" si="572"/>
        <v>0</v>
      </c>
      <c r="L3972">
        <f t="shared" si="573"/>
        <v>0</v>
      </c>
      <c r="M3972" s="5">
        <f t="shared" si="574"/>
        <v>0</v>
      </c>
      <c r="N3972" s="5">
        <f t="shared" si="575"/>
        <v>0</v>
      </c>
      <c r="O3972" t="s">
        <v>56</v>
      </c>
      <c r="P3972" t="s">
        <v>57</v>
      </c>
      <c r="Q3972">
        <v>0</v>
      </c>
      <c r="R3972">
        <v>0</v>
      </c>
      <c r="S3972">
        <f t="shared" si="576"/>
        <v>0</v>
      </c>
    </row>
    <row r="3973" spans="1:19" x14ac:dyDescent="0.2">
      <c r="A3973" s="1">
        <v>45667</v>
      </c>
      <c r="B3973" s="12" t="s">
        <v>33</v>
      </c>
      <c r="C3973" s="12" t="s">
        <v>34</v>
      </c>
      <c r="E3973" s="12">
        <v>0</v>
      </c>
      <c r="F3973" s="12">
        <v>20</v>
      </c>
      <c r="G3973" s="12">
        <f t="shared" si="577"/>
        <v>0</v>
      </c>
      <c r="I3973" s="7">
        <f t="shared" si="572"/>
        <v>0</v>
      </c>
      <c r="J3973" s="11"/>
      <c r="K3973" s="11"/>
      <c r="L3973">
        <f t="shared" si="573"/>
        <v>0</v>
      </c>
      <c r="M3973" s="5">
        <f t="shared" si="574"/>
        <v>0</v>
      </c>
      <c r="N3973" s="5">
        <f t="shared" si="575"/>
        <v>0</v>
      </c>
      <c r="O3973" t="s">
        <v>56</v>
      </c>
      <c r="P3973" t="s">
        <v>57</v>
      </c>
      <c r="Q3973">
        <v>0</v>
      </c>
      <c r="R3973">
        <v>0</v>
      </c>
      <c r="S3973">
        <f t="shared" si="576"/>
        <v>0</v>
      </c>
    </row>
    <row r="3974" spans="1:19" x14ac:dyDescent="0.2">
      <c r="A3974" s="1">
        <v>45667</v>
      </c>
      <c r="B3974" s="12" t="s">
        <v>531</v>
      </c>
      <c r="C3974" s="12" t="s">
        <v>32</v>
      </c>
      <c r="E3974" s="12">
        <v>1</v>
      </c>
      <c r="F3974" s="12">
        <v>20</v>
      </c>
      <c r="G3974" s="12">
        <f t="shared" si="577"/>
        <v>3</v>
      </c>
      <c r="I3974" s="7">
        <f t="shared" si="572"/>
        <v>0</v>
      </c>
      <c r="J3974" s="11"/>
      <c r="K3974" s="11"/>
      <c r="L3974">
        <f t="shared" si="573"/>
        <v>0</v>
      </c>
      <c r="M3974" s="5">
        <f t="shared" si="574"/>
        <v>0</v>
      </c>
      <c r="N3974" s="5">
        <f t="shared" si="575"/>
        <v>0</v>
      </c>
      <c r="O3974" t="s">
        <v>56</v>
      </c>
      <c r="P3974" t="s">
        <v>57</v>
      </c>
      <c r="Q3974">
        <v>0</v>
      </c>
      <c r="R3974">
        <v>0</v>
      </c>
      <c r="S3974">
        <f t="shared" si="576"/>
        <v>0</v>
      </c>
    </row>
    <row r="3975" spans="1:19" x14ac:dyDescent="0.2">
      <c r="A3975" s="1">
        <v>45667</v>
      </c>
      <c r="B3975" s="12" t="s">
        <v>532</v>
      </c>
      <c r="C3975" s="12" t="s">
        <v>32</v>
      </c>
      <c r="E3975" s="12">
        <v>1</v>
      </c>
      <c r="F3975" s="12">
        <v>20</v>
      </c>
      <c r="G3975" s="12">
        <f t="shared" si="577"/>
        <v>3</v>
      </c>
      <c r="I3975" s="7">
        <f t="shared" si="572"/>
        <v>0</v>
      </c>
      <c r="J3975" s="11"/>
      <c r="K3975" s="11"/>
      <c r="L3975">
        <f t="shared" si="573"/>
        <v>0</v>
      </c>
      <c r="M3975" s="5">
        <f t="shared" si="574"/>
        <v>0</v>
      </c>
      <c r="N3975" s="5">
        <f t="shared" si="575"/>
        <v>0</v>
      </c>
      <c r="O3975" t="s">
        <v>56</v>
      </c>
      <c r="P3975" t="s">
        <v>57</v>
      </c>
      <c r="Q3975">
        <v>0</v>
      </c>
      <c r="R3975">
        <v>0</v>
      </c>
      <c r="S3975">
        <f t="shared" si="576"/>
        <v>0</v>
      </c>
    </row>
    <row r="3976" spans="1:19" x14ac:dyDescent="0.2">
      <c r="A3976" s="1">
        <v>45667</v>
      </c>
      <c r="B3976" s="12" t="s">
        <v>533</v>
      </c>
      <c r="C3976" s="12" t="s">
        <v>32</v>
      </c>
      <c r="E3976" s="12">
        <v>1</v>
      </c>
      <c r="F3976" s="12">
        <v>20</v>
      </c>
      <c r="G3976" s="12">
        <f t="shared" si="577"/>
        <v>3</v>
      </c>
      <c r="I3976" s="7">
        <f>IF(J3976=0, 0, (K3976-J3976)*1440)</f>
        <v>0</v>
      </c>
      <c r="J3976" s="11"/>
      <c r="K3976" s="11"/>
      <c r="L3976">
        <f>IF(I3976&gt;0, G3976, 0)</f>
        <v>0</v>
      </c>
      <c r="M3976" s="5">
        <f>IF(I3976=0,0,A3976+J3976)</f>
        <v>0</v>
      </c>
      <c r="N3976" s="5">
        <f>IF(I3976&gt;0,A3976+K3976,0)</f>
        <v>0</v>
      </c>
      <c r="O3976" t="s">
        <v>56</v>
      </c>
      <c r="P3976" t="s">
        <v>57</v>
      </c>
      <c r="Q3976">
        <v>0</v>
      </c>
      <c r="R3976">
        <v>0</v>
      </c>
      <c r="S3976">
        <f>IF(I3976&gt;0, A3976, 0)</f>
        <v>0</v>
      </c>
    </row>
    <row r="3977" spans="1:19" x14ac:dyDescent="0.2">
      <c r="A3977" s="1">
        <v>45673</v>
      </c>
      <c r="B3977" s="12" t="s">
        <v>48</v>
      </c>
      <c r="C3977" s="12" t="s">
        <v>48</v>
      </c>
      <c r="E3977" s="12">
        <v>4</v>
      </c>
      <c r="F3977" s="12">
        <v>15</v>
      </c>
      <c r="G3977" s="12">
        <f t="shared" ref="G3977" si="578">ROUND(E3977*(1/(F3977/60)),0)</f>
        <v>16</v>
      </c>
      <c r="I3977" s="7">
        <f t="shared" ref="I3977" si="579">IF(J3977=0, 0, (K3977-J3977)*1440)</f>
        <v>0</v>
      </c>
      <c r="L3977">
        <f t="shared" ref="L3977" si="580">IF(I3977&gt;0, G3977, 0)</f>
        <v>0</v>
      </c>
      <c r="M3977" s="5">
        <f t="shared" ref="M3977" si="581">IF(I3977=0,0,A3977+J3977)</f>
        <v>0</v>
      </c>
      <c r="N3977" s="5">
        <f t="shared" ref="N3977" si="582">IF(I3977&gt;0,A3977+K3977,0)</f>
        <v>0</v>
      </c>
      <c r="O3977" t="s">
        <v>56</v>
      </c>
      <c r="P3977" t="s">
        <v>57</v>
      </c>
      <c r="Q3977">
        <v>0</v>
      </c>
      <c r="R3977">
        <v>0</v>
      </c>
      <c r="S3977">
        <f t="shared" ref="S3977:S4011" si="583">IF(I3977&gt;0, A3977, 0)</f>
        <v>0</v>
      </c>
    </row>
    <row r="3978" spans="1:19" x14ac:dyDescent="0.2">
      <c r="A3978" s="1">
        <v>45673</v>
      </c>
      <c r="B3978" s="12" t="s">
        <v>329</v>
      </c>
      <c r="C3978" s="12" t="s">
        <v>32</v>
      </c>
      <c r="E3978" s="12">
        <v>4</v>
      </c>
      <c r="F3978" s="12">
        <v>20</v>
      </c>
      <c r="G3978" s="12">
        <f>ROUND(E3978*(1/(F3978/60)),0)</f>
        <v>12</v>
      </c>
      <c r="H3978" s="12">
        <f>F3978*(1/(G3978/60))</f>
        <v>100</v>
      </c>
      <c r="I3978" s="7">
        <f>IF(J3978=0, 0, (K3978-J3978)*1440)</f>
        <v>10.000000000000124</v>
      </c>
      <c r="J3978" s="11">
        <v>0.67013888888888884</v>
      </c>
      <c r="K3978" s="11">
        <v>0.67708333333333337</v>
      </c>
      <c r="L3978">
        <f>IF(I3978&gt;0, G3978, 0)</f>
        <v>12</v>
      </c>
      <c r="M3978" s="5">
        <f>IF(I3978=0,0,A3978+J3978)</f>
        <v>45673.670138888891</v>
      </c>
      <c r="N3978" s="5">
        <f>IF(I3978&gt;0,A3978+K3978,0)</f>
        <v>45673.677083333336</v>
      </c>
      <c r="O3978" t="s">
        <v>56</v>
      </c>
      <c r="P3978" t="s">
        <v>57</v>
      </c>
      <c r="Q3978">
        <v>0</v>
      </c>
      <c r="R3978">
        <v>0</v>
      </c>
      <c r="S3978">
        <f>IF(I3978&gt;0, A3978, 0)</f>
        <v>45673</v>
      </c>
    </row>
    <row r="3979" spans="1:19" x14ac:dyDescent="0.2">
      <c r="A3979" s="1">
        <v>45673</v>
      </c>
      <c r="B3979" s="12" t="s">
        <v>46</v>
      </c>
      <c r="C3979" s="12" t="s">
        <v>46</v>
      </c>
      <c r="E3979" s="12">
        <v>4</v>
      </c>
      <c r="F3979" s="12">
        <v>20</v>
      </c>
      <c r="G3979" s="12">
        <f>ROUND(E3979*(1/(F3979/60)),0)</f>
        <v>12</v>
      </c>
      <c r="I3979" s="7">
        <f>IF(J3979=0, 0, (K3979-J3979)*1440)</f>
        <v>0</v>
      </c>
      <c r="L3979">
        <f>IF(I3979&gt;0, G3979, 0)</f>
        <v>0</v>
      </c>
      <c r="M3979" s="5">
        <f>IF(I3979=0,0,A3979+J3979)</f>
        <v>0</v>
      </c>
      <c r="N3979" s="5">
        <f>IF(I3979&gt;0,A3979+K3979,0)</f>
        <v>0</v>
      </c>
      <c r="O3979" t="s">
        <v>56</v>
      </c>
      <c r="P3979" t="s">
        <v>57</v>
      </c>
      <c r="Q3979">
        <v>0</v>
      </c>
      <c r="R3979">
        <v>0</v>
      </c>
      <c r="S3979">
        <f>IF(I3979&gt;0, A3979, 0)</f>
        <v>0</v>
      </c>
    </row>
    <row r="3980" spans="1:19" x14ac:dyDescent="0.2">
      <c r="A3980" s="1">
        <v>45673</v>
      </c>
      <c r="B3980" s="12" t="s">
        <v>63</v>
      </c>
      <c r="C3980" s="12" t="s">
        <v>32</v>
      </c>
      <c r="E3980" s="12">
        <v>4</v>
      </c>
      <c r="F3980" s="12">
        <v>20</v>
      </c>
      <c r="G3980" s="12">
        <f>ROUND(E3980*(1/(F3980/60)),0)</f>
        <v>12</v>
      </c>
      <c r="I3980" s="7">
        <f>IF(J3980=0, 0, (K3980-J3980)*1440)</f>
        <v>0</v>
      </c>
      <c r="L3980">
        <f>IF(I3980&gt;0, G3980, 0)</f>
        <v>0</v>
      </c>
      <c r="M3980" s="5">
        <f>IF(I3980=0,0,A3980+J3980)</f>
        <v>0</v>
      </c>
      <c r="N3980" s="5">
        <f>IF(I3980&gt;0,A3980+K3980,0)</f>
        <v>0</v>
      </c>
      <c r="O3980" t="s">
        <v>56</v>
      </c>
      <c r="P3980" t="s">
        <v>57</v>
      </c>
      <c r="Q3980">
        <v>0</v>
      </c>
      <c r="R3980">
        <v>0</v>
      </c>
      <c r="S3980">
        <f>IF(I3980&gt;0, A3980, 0)</f>
        <v>0</v>
      </c>
    </row>
    <row r="3981" spans="1:19" x14ac:dyDescent="0.2">
      <c r="A3981" s="1">
        <v>45673</v>
      </c>
      <c r="B3981" s="12" t="s">
        <v>384</v>
      </c>
      <c r="C3981" s="12" t="s">
        <v>32</v>
      </c>
      <c r="E3981" s="12">
        <v>5</v>
      </c>
      <c r="F3981" s="12">
        <v>30</v>
      </c>
      <c r="G3981" s="12">
        <f>ROUND(E3981*(1/(F3981/60)),0)</f>
        <v>10</v>
      </c>
      <c r="I3981" s="7">
        <f>IF(J3981=0, 0, (K3981-J3981)*1440)</f>
        <v>0</v>
      </c>
      <c r="L3981">
        <f>IF(I3981&gt;0, G3981, 0)</f>
        <v>0</v>
      </c>
      <c r="M3981" s="5">
        <f>IF(I3981=0,0,A3981+J3981)</f>
        <v>0</v>
      </c>
      <c r="N3981" s="5">
        <f>IF(I3981&gt;0,A3981+K3981,0)</f>
        <v>0</v>
      </c>
      <c r="O3981" t="s">
        <v>56</v>
      </c>
      <c r="P3981" t="s">
        <v>57</v>
      </c>
      <c r="Q3981">
        <v>0</v>
      </c>
      <c r="R3981">
        <v>0</v>
      </c>
      <c r="S3981">
        <f>IF(I3981&gt;0, A3981, 0)</f>
        <v>0</v>
      </c>
    </row>
    <row r="3982" spans="1:19" x14ac:dyDescent="0.2">
      <c r="A3982" s="1">
        <v>45673</v>
      </c>
      <c r="B3982" s="12" t="s">
        <v>523</v>
      </c>
      <c r="C3982" s="12" t="s">
        <v>32</v>
      </c>
      <c r="E3982" s="12">
        <v>5</v>
      </c>
      <c r="F3982" s="12">
        <v>30</v>
      </c>
      <c r="G3982" s="12">
        <f>ROUND(E3982*(1/(F3982/60)),0)</f>
        <v>10</v>
      </c>
      <c r="I3982" s="7">
        <f>IF(J3982=0, 0, (K3982-J3982)*1440)</f>
        <v>0</v>
      </c>
      <c r="J3982" s="11"/>
      <c r="K3982" s="11"/>
      <c r="L3982">
        <f>IF(I3982&gt;0, G3982, 0)</f>
        <v>0</v>
      </c>
      <c r="M3982" s="5">
        <f>IF(I3982=0,0,A3982+J3982)</f>
        <v>0</v>
      </c>
      <c r="N3982" s="5">
        <f>IF(I3982&gt;0,A3982+K3982,0)</f>
        <v>0</v>
      </c>
      <c r="O3982" t="s">
        <v>56</v>
      </c>
      <c r="P3982" t="s">
        <v>57</v>
      </c>
      <c r="Q3982">
        <v>0</v>
      </c>
      <c r="R3982">
        <v>0</v>
      </c>
      <c r="S3982">
        <f>IF(I3982&gt;0, A3982, 0)</f>
        <v>0</v>
      </c>
    </row>
    <row r="3983" spans="1:19" x14ac:dyDescent="0.2">
      <c r="A3983" s="1">
        <v>45673</v>
      </c>
      <c r="B3983" s="12" t="s">
        <v>521</v>
      </c>
      <c r="C3983" s="12" t="s">
        <v>32</v>
      </c>
      <c r="E3983" s="12">
        <v>3</v>
      </c>
      <c r="F3983" s="12">
        <v>20</v>
      </c>
      <c r="G3983" s="12">
        <f>ROUND(E3983*(1/(F3983/60)),0)</f>
        <v>9</v>
      </c>
      <c r="I3983" s="7">
        <f>IF(J3983=0, 0, (K3983-J3983)*1440)</f>
        <v>0</v>
      </c>
      <c r="L3983">
        <f>IF(I3983&gt;0, G3983, 0)</f>
        <v>0</v>
      </c>
      <c r="M3983" s="5">
        <f>IF(I3983=0,0,A3983+J3983)</f>
        <v>0</v>
      </c>
      <c r="N3983" s="5">
        <f>IF(I3983&gt;0,A3983+K3983,0)</f>
        <v>0</v>
      </c>
      <c r="O3983" t="s">
        <v>56</v>
      </c>
      <c r="P3983" t="s">
        <v>57</v>
      </c>
      <c r="Q3983">
        <v>0</v>
      </c>
      <c r="R3983">
        <v>0</v>
      </c>
      <c r="S3983">
        <f>IF(I3983&gt;0, A3983, 0)</f>
        <v>0</v>
      </c>
    </row>
    <row r="3984" spans="1:19" x14ac:dyDescent="0.2">
      <c r="A3984" s="1">
        <v>45673</v>
      </c>
      <c r="B3984" s="12" t="s">
        <v>527</v>
      </c>
      <c r="C3984" s="12" t="s">
        <v>32</v>
      </c>
      <c r="E3984" s="12">
        <v>3</v>
      </c>
      <c r="F3984" s="12">
        <v>20</v>
      </c>
      <c r="G3984" s="12">
        <f>ROUND(E3984*(1/(F3984/60)),0)</f>
        <v>9</v>
      </c>
      <c r="I3984" s="13">
        <f>IF(J3984=0, 0, (K3984-J3984)*1440)</f>
        <v>0</v>
      </c>
      <c r="L3984">
        <f>IF(I3984&gt;0, G3984, 0)</f>
        <v>0</v>
      </c>
      <c r="M3984" s="5">
        <f>IF(I3984=0,0,A3984+J3984)</f>
        <v>0</v>
      </c>
      <c r="N3984" s="5">
        <f>IF(I3984&gt;0,A3984+K3984,0)</f>
        <v>0</v>
      </c>
      <c r="O3984" t="s">
        <v>56</v>
      </c>
      <c r="P3984" t="s">
        <v>57</v>
      </c>
      <c r="Q3984">
        <v>0</v>
      </c>
      <c r="R3984">
        <v>0</v>
      </c>
      <c r="S3984">
        <f>IF(I3984&gt;0, A3984, 0)</f>
        <v>0</v>
      </c>
    </row>
    <row r="3985" spans="1:19" x14ac:dyDescent="0.2">
      <c r="A3985" s="1">
        <v>45673</v>
      </c>
      <c r="B3985" s="12" t="s">
        <v>365</v>
      </c>
      <c r="C3985" s="12" t="s">
        <v>54</v>
      </c>
      <c r="E3985" s="12">
        <v>4</v>
      </c>
      <c r="F3985" s="12">
        <v>30</v>
      </c>
      <c r="G3985" s="12">
        <f>ROUND(E3985*(1/(F3985/60)),0)</f>
        <v>8</v>
      </c>
      <c r="I3985" s="7">
        <f>IF(J3985=0, 0, (K3985-J3985)*1440)</f>
        <v>0</v>
      </c>
      <c r="L3985">
        <f>IF(I3985&gt;0, G3985, 0)</f>
        <v>0</v>
      </c>
      <c r="M3985" s="5">
        <f>IF(I3985=0,0,A3985+J3985)</f>
        <v>0</v>
      </c>
      <c r="N3985" s="5">
        <f>IF(I3985&gt;0,A3985+K3985,0)</f>
        <v>0</v>
      </c>
      <c r="O3985" t="s">
        <v>56</v>
      </c>
      <c r="P3985" t="s">
        <v>57</v>
      </c>
      <c r="Q3985">
        <v>0</v>
      </c>
      <c r="R3985">
        <v>0</v>
      </c>
      <c r="S3985">
        <f>IF(I3985&gt;0, A3985, 0)</f>
        <v>0</v>
      </c>
    </row>
    <row r="3986" spans="1:19" x14ac:dyDescent="0.2">
      <c r="A3986" s="1">
        <v>45673</v>
      </c>
      <c r="B3986" s="12" t="s">
        <v>393</v>
      </c>
      <c r="C3986" s="12" t="s">
        <v>37</v>
      </c>
      <c r="E3986" s="12">
        <v>4</v>
      </c>
      <c r="F3986" s="12">
        <v>30</v>
      </c>
      <c r="G3986" s="12">
        <f>ROUND(E3986*(1/(F3986/60)),0)</f>
        <v>8</v>
      </c>
      <c r="I3986" s="7">
        <f>IF(J3986=0, 0, (K3986-J3986)*1440)</f>
        <v>0</v>
      </c>
      <c r="J3986" s="11"/>
      <c r="K3986" s="11"/>
      <c r="L3986">
        <f>IF(I3986&gt;0, G3986, 0)</f>
        <v>0</v>
      </c>
      <c r="M3986" s="5">
        <f>IF(I3986=0,0,A3986+J3986)</f>
        <v>0</v>
      </c>
      <c r="N3986" s="5">
        <f>IF(I3986&gt;0,A3986+K3986,0)</f>
        <v>0</v>
      </c>
      <c r="O3986" t="s">
        <v>56</v>
      </c>
      <c r="P3986" t="s">
        <v>57</v>
      </c>
      <c r="Q3986">
        <v>0</v>
      </c>
      <c r="R3986">
        <v>0</v>
      </c>
      <c r="S3986">
        <f>IF(I3986&gt;0, A3986, 0)</f>
        <v>0</v>
      </c>
    </row>
    <row r="3987" spans="1:19" x14ac:dyDescent="0.2">
      <c r="A3987" s="1">
        <v>45673</v>
      </c>
      <c r="B3987" s="12" t="s">
        <v>528</v>
      </c>
      <c r="C3987" s="12" t="s">
        <v>32</v>
      </c>
      <c r="E3987" s="12">
        <v>4</v>
      </c>
      <c r="F3987" s="12">
        <v>30</v>
      </c>
      <c r="G3987" s="12">
        <f>ROUND(E3987*(1/(F3987/60)),0)</f>
        <v>8</v>
      </c>
      <c r="I3987" s="13">
        <f>IF(J3987=0, 0, (K3987-J3987)*1440)</f>
        <v>0</v>
      </c>
      <c r="J3987" s="11"/>
      <c r="K3987" s="11"/>
      <c r="L3987">
        <f>IF(I3987&gt;0, G3987, 0)</f>
        <v>0</v>
      </c>
      <c r="M3987" s="5">
        <f>IF(I3987=0,0,A3987+J3987)</f>
        <v>0</v>
      </c>
      <c r="N3987" s="5">
        <f>IF(I3987&gt;0,A3987+K3987,0)</f>
        <v>0</v>
      </c>
      <c r="O3987" t="s">
        <v>56</v>
      </c>
      <c r="P3987" t="s">
        <v>57</v>
      </c>
      <c r="Q3987">
        <v>0</v>
      </c>
      <c r="R3987">
        <v>0</v>
      </c>
      <c r="S3987">
        <f>IF(I3987&gt;0, A3987, 0)</f>
        <v>0</v>
      </c>
    </row>
    <row r="3988" spans="1:19" x14ac:dyDescent="0.2">
      <c r="A3988" s="1">
        <v>45673</v>
      </c>
      <c r="B3988" s="12" t="s">
        <v>480</v>
      </c>
      <c r="C3988" s="12" t="s">
        <v>406</v>
      </c>
      <c r="E3988" s="12">
        <v>3</v>
      </c>
      <c r="F3988" s="12">
        <v>30</v>
      </c>
      <c r="G3988" s="12">
        <f>ROUND(E3988*(1/(F3988/60)),0)</f>
        <v>6</v>
      </c>
      <c r="I3988" s="7">
        <f>IF(J3988=0, 0, (K3988-J3988)*1440)</f>
        <v>0</v>
      </c>
      <c r="L3988">
        <f>IF(I3988&gt;0, G3988, 0)</f>
        <v>0</v>
      </c>
      <c r="M3988" s="5">
        <f>IF(I3988=0,0,A3988+J3988)</f>
        <v>0</v>
      </c>
      <c r="N3988" s="5">
        <f>IF(I3988&gt;0,A3988+K3988,0)</f>
        <v>0</v>
      </c>
      <c r="O3988" t="s">
        <v>56</v>
      </c>
      <c r="P3988" t="s">
        <v>57</v>
      </c>
      <c r="Q3988">
        <v>0</v>
      </c>
      <c r="R3988">
        <v>0</v>
      </c>
      <c r="S3988">
        <f>IF(I3988&gt;0, A3988, 0)</f>
        <v>0</v>
      </c>
    </row>
    <row r="3989" spans="1:19" x14ac:dyDescent="0.2">
      <c r="A3989" s="1">
        <v>45673</v>
      </c>
      <c r="B3989" s="12" t="s">
        <v>447</v>
      </c>
      <c r="C3989" s="12" t="s">
        <v>448</v>
      </c>
      <c r="E3989" s="12">
        <v>3</v>
      </c>
      <c r="F3989" s="12">
        <v>30</v>
      </c>
      <c r="G3989" s="12">
        <f>ROUND(E3989*(1/(F3989/60)),0)</f>
        <v>6</v>
      </c>
      <c r="I3989" s="7">
        <f>IF(J3989=0, 0, (K3989-J3989)*1440)</f>
        <v>0</v>
      </c>
      <c r="L3989">
        <f>IF(I3989&gt;0, G3989, 0)</f>
        <v>0</v>
      </c>
      <c r="M3989" s="5">
        <f>IF(I3989=0,0,A3989+J3989)</f>
        <v>0</v>
      </c>
      <c r="N3989" s="5">
        <f>IF(I3989&gt;0,A3989+K3989,0)</f>
        <v>0</v>
      </c>
      <c r="O3989" t="s">
        <v>56</v>
      </c>
      <c r="P3989" t="s">
        <v>57</v>
      </c>
      <c r="Q3989">
        <v>0</v>
      </c>
      <c r="R3989">
        <v>0</v>
      </c>
      <c r="S3989">
        <f>IF(I3989&gt;0, A3989, 0)</f>
        <v>0</v>
      </c>
    </row>
    <row r="3990" spans="1:19" x14ac:dyDescent="0.2">
      <c r="A3990" s="1">
        <v>45673</v>
      </c>
      <c r="B3990" s="12" t="s">
        <v>179</v>
      </c>
      <c r="C3990" s="12" t="s">
        <v>335</v>
      </c>
      <c r="E3990" s="12">
        <v>3</v>
      </c>
      <c r="F3990" s="12">
        <v>30</v>
      </c>
      <c r="G3990" s="12">
        <f>ROUND(E3990*(1/(F3990/60)),0)</f>
        <v>6</v>
      </c>
      <c r="I3990" s="7">
        <f>IF(J3990=0, 0, (K3990-J3990)*1440)</f>
        <v>0</v>
      </c>
      <c r="L3990">
        <f>IF(I3990&gt;0, G3990, 0)</f>
        <v>0</v>
      </c>
      <c r="M3990" s="5">
        <f>IF(I3990=0,0,A3990+J3990)</f>
        <v>0</v>
      </c>
      <c r="N3990" s="5">
        <f>IF(I3990&gt;0,A3990+K3990,0)</f>
        <v>0</v>
      </c>
      <c r="O3990" t="s">
        <v>56</v>
      </c>
      <c r="P3990" t="s">
        <v>57</v>
      </c>
      <c r="Q3990">
        <v>0</v>
      </c>
      <c r="R3990">
        <v>0</v>
      </c>
      <c r="S3990">
        <f>IF(I3990&gt;0, A3990, 0)</f>
        <v>0</v>
      </c>
    </row>
    <row r="3991" spans="1:19" x14ac:dyDescent="0.2">
      <c r="A3991" s="1">
        <v>45673</v>
      </c>
      <c r="B3991" s="12" t="s">
        <v>510</v>
      </c>
      <c r="C3991" s="12" t="s">
        <v>219</v>
      </c>
      <c r="E3991" s="12">
        <v>3</v>
      </c>
      <c r="F3991" s="12">
        <v>30</v>
      </c>
      <c r="G3991" s="12">
        <f>ROUND(E3991*(1/(F3991/60)),0)</f>
        <v>6</v>
      </c>
      <c r="I3991" s="13">
        <f>IF(J3991=0, 0, (K3991-J3991)*1440)</f>
        <v>0</v>
      </c>
      <c r="L3991">
        <f>IF(I3991&gt;0, G3991, 0)</f>
        <v>0</v>
      </c>
      <c r="M3991" s="5">
        <f>IF(I3991=0,0,A3991+J3991)</f>
        <v>0</v>
      </c>
      <c r="N3991" s="5">
        <f>IF(I3991&gt;0,A3991+K3991,0)</f>
        <v>0</v>
      </c>
      <c r="O3991" t="s">
        <v>56</v>
      </c>
      <c r="P3991" t="s">
        <v>57</v>
      </c>
      <c r="Q3991">
        <v>0</v>
      </c>
      <c r="R3991">
        <v>0</v>
      </c>
      <c r="S3991">
        <f>IF(I3991&gt;0, A3991, 0)</f>
        <v>0</v>
      </c>
    </row>
    <row r="3992" spans="1:19" x14ac:dyDescent="0.2">
      <c r="A3992" s="1">
        <v>45673</v>
      </c>
      <c r="B3992" s="12" t="s">
        <v>219</v>
      </c>
      <c r="C3992" s="12" t="s">
        <v>448</v>
      </c>
      <c r="E3992" s="12">
        <v>3</v>
      </c>
      <c r="F3992" s="12">
        <v>30</v>
      </c>
      <c r="G3992" s="12">
        <f>ROUND(E3992*(1/(F3992/60)),0)</f>
        <v>6</v>
      </c>
      <c r="I3992" s="7">
        <f>IF(J3992=0, 0, (K3992-J3992)*1440)</f>
        <v>0</v>
      </c>
      <c r="L3992">
        <f>IF(I3992&gt;0, G3992, 0)</f>
        <v>0</v>
      </c>
      <c r="M3992" s="5">
        <f>IF(I3992=0,0,A3992+J3992)</f>
        <v>0</v>
      </c>
      <c r="N3992" s="5">
        <f>IF(I3992&gt;0,A3992+K3992,0)</f>
        <v>0</v>
      </c>
      <c r="O3992" t="s">
        <v>56</v>
      </c>
      <c r="P3992" t="s">
        <v>57</v>
      </c>
      <c r="Q3992">
        <v>0</v>
      </c>
      <c r="R3992">
        <v>0</v>
      </c>
      <c r="S3992">
        <f>IF(I3992&gt;0, A3992, 0)</f>
        <v>0</v>
      </c>
    </row>
    <row r="3993" spans="1:19" x14ac:dyDescent="0.2">
      <c r="A3993" s="1">
        <v>45673</v>
      </c>
      <c r="B3993" s="12" t="s">
        <v>425</v>
      </c>
      <c r="C3993" s="12" t="s">
        <v>32</v>
      </c>
      <c r="E3993" s="12">
        <v>3</v>
      </c>
      <c r="F3993" s="12">
        <v>30</v>
      </c>
      <c r="G3993" s="12">
        <f>ROUND(E3993*(1/(F3993/60)),0)</f>
        <v>6</v>
      </c>
      <c r="I3993" s="13">
        <f>IF(J3993=0, 0, (K3993-J3993)*1440)</f>
        <v>0</v>
      </c>
      <c r="L3993">
        <f>IF(I3993&gt;0, G3993, 0)</f>
        <v>0</v>
      </c>
      <c r="M3993" s="5">
        <f>IF(I3993=0,0,A3993+J3993)</f>
        <v>0</v>
      </c>
      <c r="N3993" s="5">
        <f>IF(I3993&gt;0,A3993+K3993,0)</f>
        <v>0</v>
      </c>
      <c r="O3993" t="s">
        <v>56</v>
      </c>
      <c r="P3993" t="s">
        <v>57</v>
      </c>
      <c r="Q3993">
        <v>0</v>
      </c>
      <c r="R3993">
        <v>0</v>
      </c>
      <c r="S3993">
        <f>IF(I3993&gt;0, A3993, 0)</f>
        <v>0</v>
      </c>
    </row>
    <row r="3994" spans="1:19" x14ac:dyDescent="0.2">
      <c r="A3994" s="1">
        <v>45673</v>
      </c>
      <c r="B3994" s="12" t="s">
        <v>36</v>
      </c>
      <c r="C3994" s="12" t="s">
        <v>37</v>
      </c>
      <c r="E3994" s="12">
        <v>5</v>
      </c>
      <c r="F3994" s="12">
        <v>60</v>
      </c>
      <c r="G3994" s="12">
        <f>ROUND(E3994*(1/(F3994/60)),0)</f>
        <v>5</v>
      </c>
      <c r="I3994" s="7">
        <f>IF(J3994=0, 0, (K3994-J3994)*1440)</f>
        <v>0</v>
      </c>
      <c r="J3994" s="11"/>
      <c r="K3994" s="11"/>
      <c r="L3994">
        <f>IF(I3994&gt;0, G3994, 0)</f>
        <v>0</v>
      </c>
      <c r="M3994" s="5">
        <f>IF(I3994=0,0,A3994+J3994)</f>
        <v>0</v>
      </c>
      <c r="N3994" s="5">
        <f>IF(I3994&gt;0,A3994+K3994,0)</f>
        <v>0</v>
      </c>
      <c r="O3994" t="s">
        <v>56</v>
      </c>
      <c r="P3994" t="s">
        <v>57</v>
      </c>
      <c r="Q3994">
        <v>0</v>
      </c>
      <c r="R3994">
        <v>0</v>
      </c>
      <c r="S3994">
        <f>IF(I3994&gt;0, A3994, 0)</f>
        <v>0</v>
      </c>
    </row>
    <row r="3995" spans="1:19" x14ac:dyDescent="0.2">
      <c r="A3995" s="1">
        <v>45673</v>
      </c>
      <c r="B3995" s="12" t="s">
        <v>36</v>
      </c>
      <c r="C3995" s="12" t="s">
        <v>37</v>
      </c>
      <c r="E3995" s="12">
        <v>5</v>
      </c>
      <c r="F3995" s="12">
        <v>60</v>
      </c>
      <c r="G3995" s="12">
        <f>ROUND(E3995*(1/(F3995/60)),0)</f>
        <v>5</v>
      </c>
      <c r="I3995" s="7">
        <f>IF(J3995=0, 0, (K3995-J3995)*1440)</f>
        <v>0</v>
      </c>
      <c r="J3995" s="11"/>
      <c r="K3995" s="11"/>
      <c r="L3995">
        <f>IF(I3995&gt;0, G3995, 0)</f>
        <v>0</v>
      </c>
      <c r="M3995" s="5">
        <f>IF(I3995=0,0,A3995+J3995)</f>
        <v>0</v>
      </c>
      <c r="N3995" s="5">
        <f>IF(I3995&gt;0,A3995+K3995,0)</f>
        <v>0</v>
      </c>
      <c r="O3995" t="s">
        <v>56</v>
      </c>
      <c r="P3995" t="s">
        <v>57</v>
      </c>
      <c r="Q3995">
        <v>0</v>
      </c>
      <c r="R3995">
        <v>0</v>
      </c>
      <c r="S3995">
        <f>IF(I3995&gt;0, A3995, 0)</f>
        <v>0</v>
      </c>
    </row>
    <row r="3996" spans="1:19" x14ac:dyDescent="0.2">
      <c r="A3996" s="1">
        <v>45673</v>
      </c>
      <c r="B3996" s="12" t="s">
        <v>36</v>
      </c>
      <c r="C3996" s="12" t="s">
        <v>37</v>
      </c>
      <c r="E3996" s="12">
        <v>5</v>
      </c>
      <c r="F3996" s="12">
        <v>60</v>
      </c>
      <c r="G3996" s="12">
        <f>ROUND(E3996*(1/(F3996/60)),0)</f>
        <v>5</v>
      </c>
      <c r="I3996" s="7">
        <f>IF(J3996=0, 0, (K3996-J3996)*1440)</f>
        <v>0</v>
      </c>
      <c r="J3996" s="11"/>
      <c r="K3996" s="11"/>
      <c r="L3996">
        <f>IF(I3996&gt;0, G3996, 0)</f>
        <v>0</v>
      </c>
      <c r="M3996" s="5">
        <f>IF(I3996=0,0,A3996+J3996)</f>
        <v>0</v>
      </c>
      <c r="N3996" s="5">
        <f>IF(I3996&gt;0,A3996+K3996,0)</f>
        <v>0</v>
      </c>
      <c r="O3996" t="s">
        <v>56</v>
      </c>
      <c r="P3996" t="s">
        <v>57</v>
      </c>
      <c r="Q3996">
        <v>0</v>
      </c>
      <c r="R3996">
        <v>0</v>
      </c>
      <c r="S3996">
        <f>IF(I3996&gt;0, A3996, 0)</f>
        <v>0</v>
      </c>
    </row>
    <row r="3997" spans="1:19" x14ac:dyDescent="0.2">
      <c r="A3997" s="1">
        <v>45673</v>
      </c>
      <c r="B3997" s="12" t="s">
        <v>36</v>
      </c>
      <c r="C3997" s="12" t="s">
        <v>37</v>
      </c>
      <c r="E3997" s="12">
        <v>5</v>
      </c>
      <c r="F3997" s="12">
        <v>60</v>
      </c>
      <c r="G3997" s="12">
        <f>ROUND(E3997*(1/(F3997/60)),0)</f>
        <v>5</v>
      </c>
      <c r="I3997" s="7">
        <f>IF(J3997=0, 0, (K3997-J3997)*1440)</f>
        <v>0</v>
      </c>
      <c r="J3997" s="11"/>
      <c r="K3997" s="11"/>
      <c r="L3997">
        <f>IF(I3997&gt;0, G3997, 0)</f>
        <v>0</v>
      </c>
      <c r="M3997" s="5">
        <f>IF(I3997=0,0,A3997+J3997)</f>
        <v>0</v>
      </c>
      <c r="N3997" s="5">
        <f>IF(I3997&gt;0,A3997+K3997,0)</f>
        <v>0</v>
      </c>
      <c r="O3997" t="s">
        <v>56</v>
      </c>
      <c r="P3997" t="s">
        <v>57</v>
      </c>
      <c r="Q3997">
        <v>0</v>
      </c>
      <c r="R3997">
        <v>0</v>
      </c>
      <c r="S3997">
        <f>IF(I3997&gt;0, A3997, 0)</f>
        <v>0</v>
      </c>
    </row>
    <row r="3998" spans="1:19" x14ac:dyDescent="0.2">
      <c r="A3998" s="1">
        <v>45673</v>
      </c>
      <c r="B3998" s="12" t="s">
        <v>91</v>
      </c>
      <c r="C3998" s="12" t="s">
        <v>334</v>
      </c>
      <c r="E3998" s="12">
        <v>5</v>
      </c>
      <c r="F3998" s="12">
        <v>60</v>
      </c>
      <c r="G3998" s="12">
        <f>ROUND(E3998*(1/(F3998/60)),0)</f>
        <v>5</v>
      </c>
      <c r="I3998" s="13">
        <f>IF(J3998=0, 0, (K3998-J3998)*1440)</f>
        <v>0</v>
      </c>
      <c r="L3998">
        <f>IF(I3998&gt;0, G3998, 0)</f>
        <v>0</v>
      </c>
      <c r="M3998" s="5">
        <f>IF(I3998=0,0,A3998+J3998)</f>
        <v>0</v>
      </c>
      <c r="N3998" s="5">
        <f>IF(I3998&gt;0,A3998+K3998,0)</f>
        <v>0</v>
      </c>
      <c r="O3998" t="s">
        <v>56</v>
      </c>
      <c r="P3998" t="s">
        <v>57</v>
      </c>
      <c r="Q3998">
        <v>0</v>
      </c>
      <c r="R3998">
        <v>0</v>
      </c>
      <c r="S3998">
        <f>IF(I3998&gt;0, A3998, 0)</f>
        <v>0</v>
      </c>
    </row>
    <row r="3999" spans="1:19" x14ac:dyDescent="0.2">
      <c r="A3999" s="1">
        <v>45673</v>
      </c>
      <c r="B3999" s="12" t="s">
        <v>289</v>
      </c>
      <c r="C3999" s="12" t="s">
        <v>219</v>
      </c>
      <c r="E3999" s="12">
        <v>2</v>
      </c>
      <c r="F3999" s="12">
        <v>30</v>
      </c>
      <c r="G3999" s="12">
        <f>ROUND(E3999*(1/(F3999/60)),0)</f>
        <v>4</v>
      </c>
      <c r="I3999" s="7">
        <f>IF(J3999=0, 0, (K3999-J3999)*1440)</f>
        <v>0</v>
      </c>
      <c r="L3999">
        <f>IF(I3999&gt;0, G3999, 0)</f>
        <v>0</v>
      </c>
      <c r="M3999" s="5">
        <f>IF(I3999=0,0,A3999+J3999)</f>
        <v>0</v>
      </c>
      <c r="N3999" s="5">
        <f>IF(I3999&gt;0,A3999+K3999,0)</f>
        <v>0</v>
      </c>
      <c r="O3999" t="s">
        <v>56</v>
      </c>
      <c r="P3999" t="s">
        <v>57</v>
      </c>
      <c r="Q3999">
        <v>0</v>
      </c>
      <c r="R3999">
        <v>0</v>
      </c>
      <c r="S3999">
        <f>IF(I3999&gt;0, A3999, 0)</f>
        <v>0</v>
      </c>
    </row>
    <row r="4000" spans="1:19" x14ac:dyDescent="0.2">
      <c r="A4000" s="1">
        <v>45673</v>
      </c>
      <c r="B4000" s="7" t="s">
        <v>338</v>
      </c>
      <c r="C4000" s="7" t="s">
        <v>32</v>
      </c>
      <c r="E4000" s="12">
        <v>1</v>
      </c>
      <c r="F4000" s="12">
        <v>20</v>
      </c>
      <c r="G4000" s="12">
        <f>ROUND(E4000*(1/(F4000/60)),0)</f>
        <v>3</v>
      </c>
      <c r="I4000" s="7">
        <f>IF(J4000=0, 0, (K4000-J4000)*1440)</f>
        <v>0</v>
      </c>
      <c r="L4000">
        <f>IF(I4000&gt;0, G4000, 0)</f>
        <v>0</v>
      </c>
      <c r="M4000" s="5">
        <f>IF(I4000=0,0,A4000+J4000)</f>
        <v>0</v>
      </c>
      <c r="N4000" s="5">
        <f>IF(I4000&gt;0,A4000+K4000,0)</f>
        <v>0</v>
      </c>
      <c r="O4000" t="s">
        <v>56</v>
      </c>
      <c r="P4000" t="s">
        <v>57</v>
      </c>
      <c r="Q4000">
        <v>0</v>
      </c>
      <c r="R4000">
        <v>0</v>
      </c>
      <c r="S4000">
        <f>IF(I4000&gt;0, A4000, 0)</f>
        <v>0</v>
      </c>
    </row>
    <row r="4001" spans="1:19" x14ac:dyDescent="0.2">
      <c r="A4001" s="1">
        <v>45673</v>
      </c>
      <c r="B4001" s="12" t="s">
        <v>489</v>
      </c>
      <c r="C4001" s="12" t="s">
        <v>32</v>
      </c>
      <c r="E4001" s="12">
        <v>1</v>
      </c>
      <c r="F4001" s="12">
        <v>20</v>
      </c>
      <c r="G4001" s="12">
        <f>ROUND(E4001*(1/(F4001/60)),0)</f>
        <v>3</v>
      </c>
      <c r="I4001" s="13">
        <f>IF(J4001=0, 0, (K4001-J4001)*1440)</f>
        <v>0</v>
      </c>
      <c r="L4001">
        <f>IF(I4001&gt;0, G4001, 0)</f>
        <v>0</v>
      </c>
      <c r="M4001" s="5">
        <f>IF(I4001=0,0,A4001+J4001)</f>
        <v>0</v>
      </c>
      <c r="N4001" s="5">
        <f>IF(I4001&gt;0,A4001+K4001,0)</f>
        <v>0</v>
      </c>
      <c r="O4001" t="s">
        <v>56</v>
      </c>
      <c r="P4001" t="s">
        <v>57</v>
      </c>
      <c r="Q4001">
        <v>0</v>
      </c>
      <c r="R4001">
        <v>0</v>
      </c>
      <c r="S4001">
        <f>IF(I4001&gt;0, A4001, 0)</f>
        <v>0</v>
      </c>
    </row>
    <row r="4002" spans="1:19" x14ac:dyDescent="0.2">
      <c r="A4002" s="1">
        <v>45673</v>
      </c>
      <c r="B4002" s="12" t="s">
        <v>451</v>
      </c>
      <c r="C4002" s="12" t="s">
        <v>32</v>
      </c>
      <c r="E4002" s="12">
        <v>1</v>
      </c>
      <c r="F4002" s="12">
        <v>20</v>
      </c>
      <c r="G4002" s="12">
        <f>ROUND(E4002*(1/(F4002/60)),0)</f>
        <v>3</v>
      </c>
      <c r="I4002" s="7">
        <f>IF(J4002=0, 0, (K4002-J4002)*1440)</f>
        <v>0</v>
      </c>
      <c r="J4002" s="11"/>
      <c r="K4002" s="11"/>
      <c r="L4002">
        <f>IF(I4002&gt;0, G4002, 0)</f>
        <v>0</v>
      </c>
      <c r="M4002" s="5">
        <f>IF(I4002=0,0,A4002+J4002)</f>
        <v>0</v>
      </c>
      <c r="N4002" s="5">
        <f>IF(I4002&gt;0,A4002+K4002,0)</f>
        <v>0</v>
      </c>
      <c r="O4002" t="s">
        <v>56</v>
      </c>
      <c r="P4002" t="s">
        <v>57</v>
      </c>
      <c r="Q4002">
        <v>0</v>
      </c>
      <c r="R4002">
        <v>0</v>
      </c>
      <c r="S4002">
        <f>IF(I4002&gt;0, A4002, 0)</f>
        <v>0</v>
      </c>
    </row>
    <row r="4003" spans="1:19" x14ac:dyDescent="0.2">
      <c r="A4003" s="1">
        <v>45673</v>
      </c>
      <c r="B4003" s="12" t="s">
        <v>531</v>
      </c>
      <c r="C4003" s="12" t="s">
        <v>32</v>
      </c>
      <c r="E4003" s="12">
        <v>1</v>
      </c>
      <c r="F4003" s="12">
        <v>20</v>
      </c>
      <c r="G4003" s="12">
        <f>ROUND(E4003*(1/(F4003/60)),0)</f>
        <v>3</v>
      </c>
      <c r="I4003" s="7">
        <f>IF(J4003=0, 0, (K4003-J4003)*1440)</f>
        <v>9.9999999999999645</v>
      </c>
      <c r="J4003" s="11">
        <v>0.59027777777777779</v>
      </c>
      <c r="K4003" s="11">
        <v>0.59722222222222221</v>
      </c>
      <c r="L4003">
        <f>IF(I4003&gt;0, G4003, 0)</f>
        <v>3</v>
      </c>
      <c r="M4003" s="5">
        <f>IF(I4003=0,0,A4003+J4003)</f>
        <v>45673.590277777781</v>
      </c>
      <c r="N4003" s="5">
        <f>IF(I4003&gt;0,A4003+K4003,0)</f>
        <v>45673.597222222219</v>
      </c>
      <c r="O4003" t="s">
        <v>56</v>
      </c>
      <c r="P4003" t="s">
        <v>57</v>
      </c>
      <c r="Q4003">
        <v>0</v>
      </c>
      <c r="R4003">
        <v>0</v>
      </c>
      <c r="S4003">
        <f>IF(I4003&gt;0, A4003, 0)</f>
        <v>45673</v>
      </c>
    </row>
    <row r="4004" spans="1:19" x14ac:dyDescent="0.2">
      <c r="A4004" s="1">
        <v>45673</v>
      </c>
      <c r="B4004" s="12" t="s">
        <v>532</v>
      </c>
      <c r="C4004" s="12" t="s">
        <v>32</v>
      </c>
      <c r="E4004" s="12">
        <v>1</v>
      </c>
      <c r="F4004" s="12">
        <v>20</v>
      </c>
      <c r="G4004" s="12">
        <f>ROUND(E4004*(1/(F4004/60)),0)</f>
        <v>3</v>
      </c>
      <c r="I4004" s="7">
        <f>IF(J4004=0, 0, (K4004-J4004)*1440)</f>
        <v>0</v>
      </c>
      <c r="J4004" s="11"/>
      <c r="K4004" s="11"/>
      <c r="L4004">
        <f>IF(I4004&gt;0, G4004, 0)</f>
        <v>0</v>
      </c>
      <c r="M4004" s="5">
        <f>IF(I4004=0,0,A4004+J4004)</f>
        <v>0</v>
      </c>
      <c r="N4004" s="5">
        <f>IF(I4004&gt;0,A4004+K4004,0)</f>
        <v>0</v>
      </c>
      <c r="O4004" t="s">
        <v>56</v>
      </c>
      <c r="P4004" t="s">
        <v>57</v>
      </c>
      <c r="Q4004">
        <v>0</v>
      </c>
      <c r="R4004">
        <v>0</v>
      </c>
      <c r="S4004">
        <f>IF(I4004&gt;0, A4004, 0)</f>
        <v>0</v>
      </c>
    </row>
    <row r="4005" spans="1:19" x14ac:dyDescent="0.2">
      <c r="A4005" s="1">
        <v>45673</v>
      </c>
      <c r="B4005" s="12" t="s">
        <v>533</v>
      </c>
      <c r="C4005" s="12" t="s">
        <v>32</v>
      </c>
      <c r="E4005" s="12">
        <v>1</v>
      </c>
      <c r="F4005" s="12">
        <v>20</v>
      </c>
      <c r="G4005" s="12">
        <f>ROUND(E4005*(1/(F4005/60)),0)</f>
        <v>3</v>
      </c>
      <c r="I4005" s="7">
        <f>IF(J4005=0, 0, (K4005-J4005)*1440)</f>
        <v>0</v>
      </c>
      <c r="J4005" s="11"/>
      <c r="K4005" s="11"/>
      <c r="L4005">
        <f>IF(I4005&gt;0, G4005, 0)</f>
        <v>0</v>
      </c>
      <c r="M4005" s="5">
        <f>IF(I4005=0,0,A4005+J4005)</f>
        <v>0</v>
      </c>
      <c r="N4005" s="5">
        <f>IF(I4005&gt;0,A4005+K4005,0)</f>
        <v>0</v>
      </c>
      <c r="O4005" t="s">
        <v>56</v>
      </c>
      <c r="P4005" t="s">
        <v>57</v>
      </c>
      <c r="Q4005">
        <v>0</v>
      </c>
      <c r="R4005">
        <v>0</v>
      </c>
      <c r="S4005">
        <f>IF(I4005&gt;0, A4005, 0)</f>
        <v>0</v>
      </c>
    </row>
    <row r="4006" spans="1:19" x14ac:dyDescent="0.2">
      <c r="A4006" s="1">
        <v>45673</v>
      </c>
      <c r="B4006" s="12" t="s">
        <v>341</v>
      </c>
      <c r="C4006" s="12" t="s">
        <v>125</v>
      </c>
      <c r="E4006" s="12">
        <v>1</v>
      </c>
      <c r="F4006" s="12">
        <v>30</v>
      </c>
      <c r="G4006" s="12">
        <f>ROUND(E4006*(1/(F4006/60)),0)</f>
        <v>2</v>
      </c>
      <c r="I4006" s="13">
        <f>IF(J4006=0, 0, (K4006-J4006)*1440)</f>
        <v>0</v>
      </c>
      <c r="L4006">
        <f>IF(I4006&gt;0, G4006, 0)</f>
        <v>0</v>
      </c>
      <c r="M4006" s="5">
        <f>IF(I4006=0,0,A4006+J4006)</f>
        <v>0</v>
      </c>
      <c r="N4006" s="5">
        <f>IF(I4006&gt;0,A4006+K4006,0)</f>
        <v>0</v>
      </c>
      <c r="O4006" t="s">
        <v>56</v>
      </c>
      <c r="P4006" t="s">
        <v>57</v>
      </c>
      <c r="Q4006">
        <v>0</v>
      </c>
      <c r="R4006">
        <v>0</v>
      </c>
      <c r="S4006">
        <f>IF(I4006&gt;0, A4006, 0)</f>
        <v>0</v>
      </c>
    </row>
    <row r="4007" spans="1:19" x14ac:dyDescent="0.2">
      <c r="A4007" s="1">
        <v>45673</v>
      </c>
      <c r="B4007" s="12" t="s">
        <v>39</v>
      </c>
      <c r="C4007" s="12" t="s">
        <v>40</v>
      </c>
      <c r="E4007" s="12">
        <v>1</v>
      </c>
      <c r="F4007" s="12">
        <v>30</v>
      </c>
      <c r="G4007" s="12">
        <f>ROUND(E4007*(1/(F4007/60)),0)</f>
        <v>2</v>
      </c>
      <c r="I4007" s="7">
        <f>IF(J4007=0, 0, (K4007-J4007)*1440)</f>
        <v>0</v>
      </c>
      <c r="L4007">
        <f>IF(I4007&gt;0, G4007, 0)</f>
        <v>0</v>
      </c>
      <c r="M4007" s="5">
        <f>IF(I4007=0,0,A4007+J4007)</f>
        <v>0</v>
      </c>
      <c r="N4007" s="5">
        <f>IF(I4007&gt;0,A4007+K4007,0)</f>
        <v>0</v>
      </c>
      <c r="O4007" t="s">
        <v>56</v>
      </c>
      <c r="P4007" t="s">
        <v>57</v>
      </c>
      <c r="Q4007">
        <v>0</v>
      </c>
      <c r="R4007">
        <v>0</v>
      </c>
      <c r="S4007">
        <f>IF(I4007&gt;0, A4007, 0)</f>
        <v>0</v>
      </c>
    </row>
    <row r="4008" spans="1:19" x14ac:dyDescent="0.2">
      <c r="A4008" s="1">
        <v>45673</v>
      </c>
      <c r="B4008" s="12" t="s">
        <v>535</v>
      </c>
      <c r="C4008" s="12" t="s">
        <v>502</v>
      </c>
      <c r="E4008" s="12">
        <v>1</v>
      </c>
      <c r="F4008" s="12">
        <v>30</v>
      </c>
      <c r="G4008" s="12">
        <f>ROUND(E4008*(1/(F4008/60)),0)</f>
        <v>2</v>
      </c>
      <c r="I4008" s="13">
        <f>IF(J4008=0, 0, (K4008-J4008)*1440)</f>
        <v>0</v>
      </c>
      <c r="L4008">
        <f>IF(I4008&gt;0, G4008, 0)</f>
        <v>0</v>
      </c>
      <c r="M4008" s="5">
        <f>IF(I4008=0,0,A4008+J4008)</f>
        <v>0</v>
      </c>
      <c r="N4008" s="5">
        <f>IF(I4008&gt;0,A4008+K4008,0)</f>
        <v>0</v>
      </c>
      <c r="O4008" t="s">
        <v>56</v>
      </c>
      <c r="P4008" t="s">
        <v>57</v>
      </c>
      <c r="Q4008">
        <v>0</v>
      </c>
      <c r="R4008">
        <v>0</v>
      </c>
      <c r="S4008">
        <f>IF(I4008&gt;0, A4008, 0)</f>
        <v>0</v>
      </c>
    </row>
    <row r="4009" spans="1:19" x14ac:dyDescent="0.2">
      <c r="A4009" s="1">
        <v>45673</v>
      </c>
      <c r="B4009" s="12" t="s">
        <v>47</v>
      </c>
      <c r="C4009" s="12" t="s">
        <v>34</v>
      </c>
      <c r="E4009" s="12">
        <v>0</v>
      </c>
      <c r="F4009" s="12">
        <v>30</v>
      </c>
      <c r="G4009" s="12">
        <f>ROUND(E4009*(1/(F4009/60)),0)</f>
        <v>0</v>
      </c>
      <c r="I4009" s="13">
        <f>IF(J4009=0, 0, (K4009-J4009)*1440)</f>
        <v>0</v>
      </c>
      <c r="J4009" s="11"/>
      <c r="K4009" s="11"/>
      <c r="L4009">
        <f>IF(I4009&gt;0, G4009, 0)</f>
        <v>0</v>
      </c>
      <c r="M4009" s="5">
        <f>IF(I4009=0,0,A4009+J4009)</f>
        <v>0</v>
      </c>
      <c r="N4009" s="5">
        <f>IF(I4009&gt;0,A4009+K4009,0)</f>
        <v>0</v>
      </c>
      <c r="O4009" t="s">
        <v>56</v>
      </c>
      <c r="P4009" t="s">
        <v>57</v>
      </c>
      <c r="Q4009">
        <v>0</v>
      </c>
      <c r="R4009">
        <v>0</v>
      </c>
      <c r="S4009">
        <f>IF(I4009&gt;0, A4009, 0)</f>
        <v>0</v>
      </c>
    </row>
    <row r="4010" spans="1:19" x14ac:dyDescent="0.2">
      <c r="A4010" s="1">
        <v>45673</v>
      </c>
      <c r="B4010" s="12" t="s">
        <v>43</v>
      </c>
      <c r="C4010" s="12" t="s">
        <v>34</v>
      </c>
      <c r="E4010" s="12">
        <v>0</v>
      </c>
      <c r="F4010" s="12">
        <v>30</v>
      </c>
      <c r="G4010" s="12">
        <f>ROUND(E4010*(1/(F4010/60)),0)</f>
        <v>0</v>
      </c>
      <c r="I4010" s="7">
        <f>IF(J4010=0, 0, (K4010-J4010)*1440)</f>
        <v>0</v>
      </c>
      <c r="L4010">
        <f>IF(I4010&gt;0, G4010, 0)</f>
        <v>0</v>
      </c>
      <c r="M4010" s="5">
        <f>IF(I4010=0,0,A4010+J4010)</f>
        <v>0</v>
      </c>
      <c r="N4010" s="5">
        <f>IF(I4010&gt;0,A4010+K4010,0)</f>
        <v>0</v>
      </c>
      <c r="O4010" t="s">
        <v>56</v>
      </c>
      <c r="P4010" t="s">
        <v>57</v>
      </c>
      <c r="Q4010">
        <v>0</v>
      </c>
      <c r="R4010">
        <v>0</v>
      </c>
      <c r="S4010">
        <f>IF(I4010&gt;0, A4010, 0)</f>
        <v>0</v>
      </c>
    </row>
    <row r="4011" spans="1:19" x14ac:dyDescent="0.2">
      <c r="A4011" s="1">
        <v>45673</v>
      </c>
      <c r="B4011" s="12" t="s">
        <v>33</v>
      </c>
      <c r="C4011" s="12" t="s">
        <v>34</v>
      </c>
      <c r="E4011" s="12">
        <v>0</v>
      </c>
      <c r="F4011" s="12">
        <v>20</v>
      </c>
      <c r="G4011" s="12">
        <f>ROUND(E4011*(1/(F4011/60)),0)</f>
        <v>0</v>
      </c>
      <c r="I4011" s="7">
        <f>IF(J4011=0, 0, (K4011-J4011)*1440)</f>
        <v>40.000000000000014</v>
      </c>
      <c r="J4011" s="11">
        <v>0.4513888888888889</v>
      </c>
      <c r="K4011" s="11">
        <v>0.47916666666666669</v>
      </c>
      <c r="L4011">
        <f>IF(I4011&gt;0, G4011, 0)</f>
        <v>0</v>
      </c>
      <c r="M4011" s="5">
        <f>IF(I4011=0,0,A4011+J4011)</f>
        <v>45673.451388888891</v>
      </c>
      <c r="N4011" s="5">
        <f>IF(I4011&gt;0,A4011+K4011,0)</f>
        <v>45673.479166666664</v>
      </c>
      <c r="O4011" t="s">
        <v>56</v>
      </c>
      <c r="P4011" t="s">
        <v>57</v>
      </c>
      <c r="Q4011">
        <v>0</v>
      </c>
      <c r="R4011">
        <v>0</v>
      </c>
      <c r="S4011">
        <f>IF(I4011&gt;0, A4011, 0)</f>
        <v>45673</v>
      </c>
    </row>
    <row r="4012" spans="1:19" x14ac:dyDescent="0.2">
      <c r="A4012" s="1">
        <v>45681</v>
      </c>
      <c r="B4012" s="12" t="s">
        <v>48</v>
      </c>
      <c r="C4012" s="12" t="s">
        <v>48</v>
      </c>
      <c r="E4012" s="12">
        <v>4</v>
      </c>
      <c r="F4012" s="12">
        <v>15</v>
      </c>
      <c r="G4012" s="12">
        <f t="shared" ref="G4012" si="584">ROUND(E4012*(1/(F4012/60)),0)</f>
        <v>16</v>
      </c>
      <c r="I4012" s="7">
        <f t="shared" ref="I4012" si="585">IF(J4012=0, 0, (K4012-J4012)*1440)</f>
        <v>0</v>
      </c>
      <c r="L4012">
        <f t="shared" ref="L4012" si="586">IF(I4012&gt;0, G4012, 0)</f>
        <v>0</v>
      </c>
      <c r="M4012" s="5">
        <f t="shared" ref="M4012" si="587">IF(I4012=0,0,A4012+J4012)</f>
        <v>0</v>
      </c>
      <c r="N4012" s="5">
        <f t="shared" ref="N4012" si="588">IF(I4012&gt;0,A4012+K4012,0)</f>
        <v>0</v>
      </c>
      <c r="O4012" t="s">
        <v>56</v>
      </c>
      <c r="P4012" t="s">
        <v>57</v>
      </c>
      <c r="Q4012">
        <v>0</v>
      </c>
      <c r="R4012">
        <v>0</v>
      </c>
      <c r="S4012">
        <f t="shared" ref="S4012" si="589">IF(I4012&gt;0, A4012, 0)</f>
        <v>0</v>
      </c>
    </row>
    <row r="4013" spans="1:19" x14ac:dyDescent="0.2">
      <c r="A4013" s="1">
        <v>45681</v>
      </c>
      <c r="B4013" s="12" t="s">
        <v>329</v>
      </c>
      <c r="C4013" s="12" t="s">
        <v>32</v>
      </c>
      <c r="E4013" s="12">
        <v>4</v>
      </c>
      <c r="F4013" s="12">
        <v>20</v>
      </c>
      <c r="G4013" s="12">
        <f>ROUND(E4013*(1/(F4013/60)),0)</f>
        <v>12</v>
      </c>
      <c r="H4013" s="12">
        <f>F4013*(1/(G4013/60))</f>
        <v>100</v>
      </c>
      <c r="I4013" s="7">
        <f>IF(J4013=0, 0, (K4013-J4013)*1440)</f>
        <v>4.9999999999999822</v>
      </c>
      <c r="J4013" s="11">
        <v>0.53472222222222221</v>
      </c>
      <c r="K4013" s="11">
        <v>0.53819444444444442</v>
      </c>
      <c r="L4013">
        <f>IF(I4013&gt;0, G4013, 0)</f>
        <v>12</v>
      </c>
      <c r="M4013" s="5">
        <f>IF(I4013=0,0,A4013+J4013)</f>
        <v>45681.534722222219</v>
      </c>
      <c r="N4013" s="5">
        <f>IF(I4013&gt;0,A4013+K4013,0)</f>
        <v>45681.538194444445</v>
      </c>
      <c r="O4013" t="s">
        <v>56</v>
      </c>
      <c r="P4013" t="s">
        <v>57</v>
      </c>
      <c r="Q4013">
        <v>0</v>
      </c>
      <c r="R4013">
        <v>0</v>
      </c>
      <c r="S4013">
        <f>IF(I4013&gt;0, A4013, 0)</f>
        <v>45681</v>
      </c>
    </row>
    <row r="4014" spans="1:19" x14ac:dyDescent="0.2">
      <c r="A4014" s="1">
        <v>45681</v>
      </c>
      <c r="B4014" s="12" t="s">
        <v>46</v>
      </c>
      <c r="C4014" s="12" t="s">
        <v>46</v>
      </c>
      <c r="E4014" s="12">
        <v>4</v>
      </c>
      <c r="F4014" s="12">
        <v>20</v>
      </c>
      <c r="G4014" s="12">
        <f>ROUND(E4014*(1/(F4014/60)),0)</f>
        <v>12</v>
      </c>
      <c r="I4014" s="7">
        <f>IF(J4014=0, 0, (K4014-J4014)*1440)</f>
        <v>0</v>
      </c>
      <c r="L4014">
        <f>IF(I4014&gt;0, G4014, 0)</f>
        <v>0</v>
      </c>
      <c r="M4014" s="5">
        <f>IF(I4014=0,0,A4014+J4014)</f>
        <v>0</v>
      </c>
      <c r="N4014" s="5">
        <f>IF(I4014&gt;0,A4014+K4014,0)</f>
        <v>0</v>
      </c>
      <c r="O4014" t="s">
        <v>56</v>
      </c>
      <c r="P4014" t="s">
        <v>57</v>
      </c>
      <c r="Q4014">
        <v>0</v>
      </c>
      <c r="R4014">
        <v>0</v>
      </c>
      <c r="S4014">
        <f>IF(I4014&gt;0, A4014, 0)</f>
        <v>0</v>
      </c>
    </row>
    <row r="4015" spans="1:19" x14ac:dyDescent="0.2">
      <c r="A4015" s="1">
        <v>45681</v>
      </c>
      <c r="B4015" s="12" t="s">
        <v>63</v>
      </c>
      <c r="C4015" s="12" t="s">
        <v>32</v>
      </c>
      <c r="E4015" s="12">
        <v>4</v>
      </c>
      <c r="F4015" s="12">
        <v>20</v>
      </c>
      <c r="G4015" s="12">
        <f>ROUND(E4015*(1/(F4015/60)),0)</f>
        <v>12</v>
      </c>
      <c r="I4015" s="7">
        <f>IF(J4015=0, 0, (K4015-J4015)*1440)</f>
        <v>-1185</v>
      </c>
      <c r="J4015" s="11">
        <v>0.82291666666666663</v>
      </c>
      <c r="L4015">
        <f>IF(I4015&gt;0, G4015, 0)</f>
        <v>0</v>
      </c>
      <c r="M4015" s="5">
        <f>IF(I4015=0,0,A4015+J4015)</f>
        <v>45681.822916666664</v>
      </c>
      <c r="N4015" s="5">
        <f>IF(I4015&gt;0,A4015+K4015,0)</f>
        <v>0</v>
      </c>
      <c r="O4015" t="s">
        <v>56</v>
      </c>
      <c r="P4015" t="s">
        <v>57</v>
      </c>
      <c r="Q4015">
        <v>0</v>
      </c>
      <c r="R4015">
        <v>0</v>
      </c>
      <c r="S4015">
        <f>IF(I4015&gt;0, A4015, 0)</f>
        <v>0</v>
      </c>
    </row>
    <row r="4016" spans="1:19" x14ac:dyDescent="0.2">
      <c r="A4016" s="1">
        <v>45681</v>
      </c>
      <c r="B4016" s="12" t="s">
        <v>384</v>
      </c>
      <c r="C4016" s="12" t="s">
        <v>32</v>
      </c>
      <c r="E4016" s="12">
        <v>5</v>
      </c>
      <c r="F4016" s="12">
        <v>30</v>
      </c>
      <c r="G4016" s="12">
        <f>ROUND(E4016*(1/(F4016/60)),0)</f>
        <v>10</v>
      </c>
      <c r="I4016" s="7">
        <f>IF(J4016=0, 0, (K4016-J4016)*1440)</f>
        <v>0</v>
      </c>
      <c r="L4016">
        <f>IF(I4016&gt;0, G4016, 0)</f>
        <v>0</v>
      </c>
      <c r="M4016" s="5">
        <f>IF(I4016=0,0,A4016+J4016)</f>
        <v>0</v>
      </c>
      <c r="N4016" s="5">
        <f>IF(I4016&gt;0,A4016+K4016,0)</f>
        <v>0</v>
      </c>
      <c r="O4016" t="s">
        <v>56</v>
      </c>
      <c r="P4016" t="s">
        <v>57</v>
      </c>
      <c r="Q4016">
        <v>0</v>
      </c>
      <c r="R4016">
        <v>0</v>
      </c>
      <c r="S4016">
        <f>IF(I4016&gt;0, A4016, 0)</f>
        <v>0</v>
      </c>
    </row>
    <row r="4017" spans="1:19" x14ac:dyDescent="0.2">
      <c r="A4017" s="1">
        <v>45681</v>
      </c>
      <c r="B4017" s="12" t="s">
        <v>523</v>
      </c>
      <c r="C4017" s="12" t="s">
        <v>32</v>
      </c>
      <c r="E4017" s="12">
        <v>5</v>
      </c>
      <c r="F4017" s="12">
        <v>30</v>
      </c>
      <c r="G4017" s="12">
        <f>ROUND(E4017*(1/(F4017/60)),0)</f>
        <v>10</v>
      </c>
      <c r="I4017" s="7">
        <f>IF(J4017=0, 0, (K4017-J4017)*1440)</f>
        <v>0</v>
      </c>
      <c r="J4017" s="11"/>
      <c r="K4017" s="11"/>
      <c r="L4017">
        <f>IF(I4017&gt;0, G4017, 0)</f>
        <v>0</v>
      </c>
      <c r="M4017" s="5">
        <f>IF(I4017=0,0,A4017+J4017)</f>
        <v>0</v>
      </c>
      <c r="N4017" s="5">
        <f>IF(I4017&gt;0,A4017+K4017,0)</f>
        <v>0</v>
      </c>
      <c r="O4017" t="s">
        <v>56</v>
      </c>
      <c r="P4017" t="s">
        <v>57</v>
      </c>
      <c r="Q4017">
        <v>0</v>
      </c>
      <c r="R4017">
        <v>0</v>
      </c>
      <c r="S4017">
        <f>IF(I4017&gt;0, A4017, 0)</f>
        <v>0</v>
      </c>
    </row>
    <row r="4018" spans="1:19" x14ac:dyDescent="0.2">
      <c r="A4018" s="1">
        <v>45681</v>
      </c>
      <c r="B4018" s="12" t="s">
        <v>521</v>
      </c>
      <c r="C4018" s="12" t="s">
        <v>32</v>
      </c>
      <c r="E4018" s="12">
        <v>3</v>
      </c>
      <c r="F4018" s="12">
        <v>20</v>
      </c>
      <c r="G4018" s="12">
        <f>ROUND(E4018*(1/(F4018/60)),0)</f>
        <v>9</v>
      </c>
      <c r="I4018" s="7">
        <f>IF(J4018=0, 0, (K4018-J4018)*1440)</f>
        <v>0</v>
      </c>
      <c r="L4018">
        <f>IF(I4018&gt;0, G4018, 0)</f>
        <v>0</v>
      </c>
      <c r="M4018" s="5">
        <f>IF(I4018=0,0,A4018+J4018)</f>
        <v>0</v>
      </c>
      <c r="N4018" s="5">
        <f>IF(I4018&gt;0,A4018+K4018,0)</f>
        <v>0</v>
      </c>
      <c r="O4018" t="s">
        <v>56</v>
      </c>
      <c r="P4018" t="s">
        <v>57</v>
      </c>
      <c r="Q4018">
        <v>0</v>
      </c>
      <c r="R4018">
        <v>0</v>
      </c>
      <c r="S4018">
        <f>IF(I4018&gt;0, A4018, 0)</f>
        <v>0</v>
      </c>
    </row>
    <row r="4019" spans="1:19" x14ac:dyDescent="0.2">
      <c r="A4019" s="1">
        <v>45681</v>
      </c>
      <c r="B4019" s="12" t="s">
        <v>527</v>
      </c>
      <c r="C4019" s="12" t="s">
        <v>32</v>
      </c>
      <c r="E4019" s="12">
        <v>3</v>
      </c>
      <c r="F4019" s="12">
        <v>20</v>
      </c>
      <c r="G4019" s="12">
        <f>ROUND(E4019*(1/(F4019/60)),0)</f>
        <v>9</v>
      </c>
      <c r="I4019" s="13">
        <f>IF(J4019=0, 0, (K4019-J4019)*1440)</f>
        <v>0</v>
      </c>
      <c r="L4019">
        <f>IF(I4019&gt;0, G4019, 0)</f>
        <v>0</v>
      </c>
      <c r="M4019" s="5">
        <f>IF(I4019=0,0,A4019+J4019)</f>
        <v>0</v>
      </c>
      <c r="N4019" s="5">
        <f>IF(I4019&gt;0,A4019+K4019,0)</f>
        <v>0</v>
      </c>
      <c r="O4019" t="s">
        <v>56</v>
      </c>
      <c r="P4019" t="s">
        <v>57</v>
      </c>
      <c r="Q4019">
        <v>0</v>
      </c>
      <c r="R4019">
        <v>0</v>
      </c>
      <c r="S4019">
        <f>IF(I4019&gt;0, A4019, 0)</f>
        <v>0</v>
      </c>
    </row>
    <row r="4020" spans="1:19" x14ac:dyDescent="0.2">
      <c r="A4020" s="1">
        <v>45681</v>
      </c>
      <c r="B4020" s="12" t="s">
        <v>365</v>
      </c>
      <c r="C4020" s="12" t="s">
        <v>54</v>
      </c>
      <c r="E4020" s="12">
        <v>4</v>
      </c>
      <c r="F4020" s="12">
        <v>30</v>
      </c>
      <c r="G4020" s="12">
        <f>ROUND(E4020*(1/(F4020/60)),0)</f>
        <v>8</v>
      </c>
      <c r="I4020" s="7">
        <f>IF(J4020=0, 0, (K4020-J4020)*1440)</f>
        <v>4.9999999999999822</v>
      </c>
      <c r="J4020" s="11">
        <v>0.4861111111111111</v>
      </c>
      <c r="K4020" s="11">
        <v>0.48958333333333331</v>
      </c>
      <c r="L4020">
        <f>IF(I4020&gt;0, G4020, 0)</f>
        <v>8</v>
      </c>
      <c r="M4020" s="5">
        <f>IF(I4020=0,0,A4020+J4020)</f>
        <v>45681.486111111109</v>
      </c>
      <c r="N4020" s="5">
        <f>IF(I4020&gt;0,A4020+K4020,0)</f>
        <v>45681.489583333336</v>
      </c>
      <c r="O4020" t="s">
        <v>56</v>
      </c>
      <c r="P4020" t="s">
        <v>57</v>
      </c>
      <c r="Q4020">
        <v>0</v>
      </c>
      <c r="R4020">
        <v>0</v>
      </c>
      <c r="S4020">
        <f>IF(I4020&gt;0, A4020, 0)</f>
        <v>45681</v>
      </c>
    </row>
    <row r="4021" spans="1:19" x14ac:dyDescent="0.2">
      <c r="A4021" s="1">
        <v>45681</v>
      </c>
      <c r="B4021" s="12" t="s">
        <v>393</v>
      </c>
      <c r="C4021" s="12" t="s">
        <v>37</v>
      </c>
      <c r="E4021" s="12">
        <v>4</v>
      </c>
      <c r="F4021" s="12">
        <v>30</v>
      </c>
      <c r="G4021" s="12">
        <f>ROUND(E4021*(1/(F4021/60)),0)</f>
        <v>8</v>
      </c>
      <c r="I4021" s="7">
        <f>IF(J4021=0, 0, (K4021-J4021)*1440)</f>
        <v>0</v>
      </c>
      <c r="J4021" s="11"/>
      <c r="K4021" s="11"/>
      <c r="L4021">
        <f>IF(I4021&gt;0, G4021, 0)</f>
        <v>0</v>
      </c>
      <c r="M4021" s="5">
        <f>IF(I4021=0,0,A4021+J4021)</f>
        <v>0</v>
      </c>
      <c r="N4021" s="5">
        <f>IF(I4021&gt;0,A4021+K4021,0)</f>
        <v>0</v>
      </c>
      <c r="O4021" t="s">
        <v>56</v>
      </c>
      <c r="P4021" t="s">
        <v>57</v>
      </c>
      <c r="Q4021">
        <v>0</v>
      </c>
      <c r="R4021">
        <v>0</v>
      </c>
      <c r="S4021">
        <f>IF(I4021&gt;0, A4021, 0)</f>
        <v>0</v>
      </c>
    </row>
    <row r="4022" spans="1:19" x14ac:dyDescent="0.2">
      <c r="A4022" s="1">
        <v>45681</v>
      </c>
      <c r="B4022" s="12" t="s">
        <v>528</v>
      </c>
      <c r="C4022" s="12" t="s">
        <v>32</v>
      </c>
      <c r="E4022" s="12">
        <v>4</v>
      </c>
      <c r="F4022" s="12">
        <v>30</v>
      </c>
      <c r="G4022" s="12">
        <f>ROUND(E4022*(1/(F4022/60)),0)</f>
        <v>8</v>
      </c>
      <c r="I4022" s="13">
        <f>IF(J4022=0, 0, (K4022-J4022)*1440)</f>
        <v>0</v>
      </c>
      <c r="J4022" s="11"/>
      <c r="K4022" s="11"/>
      <c r="L4022">
        <f>IF(I4022&gt;0, G4022, 0)</f>
        <v>0</v>
      </c>
      <c r="M4022" s="5">
        <f>IF(I4022=0,0,A4022+J4022)</f>
        <v>0</v>
      </c>
      <c r="N4022" s="5">
        <f>IF(I4022&gt;0,A4022+K4022,0)</f>
        <v>0</v>
      </c>
      <c r="O4022" t="s">
        <v>56</v>
      </c>
      <c r="P4022" t="s">
        <v>57</v>
      </c>
      <c r="Q4022">
        <v>0</v>
      </c>
      <c r="R4022">
        <v>0</v>
      </c>
      <c r="S4022">
        <f>IF(I4022&gt;0, A4022, 0)</f>
        <v>0</v>
      </c>
    </row>
    <row r="4023" spans="1:19" x14ac:dyDescent="0.2">
      <c r="A4023" s="1">
        <v>45681</v>
      </c>
      <c r="B4023" s="12" t="s">
        <v>480</v>
      </c>
      <c r="C4023" s="12" t="s">
        <v>406</v>
      </c>
      <c r="E4023" s="12">
        <v>3</v>
      </c>
      <c r="F4023" s="12">
        <v>30</v>
      </c>
      <c r="G4023" s="12">
        <f>ROUND(E4023*(1/(F4023/60)),0)</f>
        <v>6</v>
      </c>
      <c r="I4023" s="7">
        <f>IF(J4023=0, 0, (K4023-J4023)*1440)</f>
        <v>0</v>
      </c>
      <c r="L4023">
        <f>IF(I4023&gt;0, G4023, 0)</f>
        <v>0</v>
      </c>
      <c r="M4023" s="5">
        <f>IF(I4023=0,0,A4023+J4023)</f>
        <v>0</v>
      </c>
      <c r="N4023" s="5">
        <f>IF(I4023&gt;0,A4023+K4023,0)</f>
        <v>0</v>
      </c>
      <c r="O4023" t="s">
        <v>56</v>
      </c>
      <c r="P4023" t="s">
        <v>57</v>
      </c>
      <c r="Q4023">
        <v>0</v>
      </c>
      <c r="R4023">
        <v>0</v>
      </c>
      <c r="S4023">
        <f>IF(I4023&gt;0, A4023, 0)</f>
        <v>0</v>
      </c>
    </row>
    <row r="4024" spans="1:19" x14ac:dyDescent="0.2">
      <c r="A4024" s="1">
        <v>45681</v>
      </c>
      <c r="B4024" s="12" t="s">
        <v>447</v>
      </c>
      <c r="C4024" s="12" t="s">
        <v>448</v>
      </c>
      <c r="E4024" s="12">
        <v>3</v>
      </c>
      <c r="F4024" s="12">
        <v>30</v>
      </c>
      <c r="G4024" s="12">
        <f>ROUND(E4024*(1/(F4024/60)),0)</f>
        <v>6</v>
      </c>
      <c r="I4024" s="7">
        <f>IF(J4024=0, 0, (K4024-J4024)*1440)</f>
        <v>0</v>
      </c>
      <c r="L4024">
        <f>IF(I4024&gt;0, G4024, 0)</f>
        <v>0</v>
      </c>
      <c r="M4024" s="5">
        <f>IF(I4024=0,0,A4024+J4024)</f>
        <v>0</v>
      </c>
      <c r="N4024" s="5">
        <f>IF(I4024&gt;0,A4024+K4024,0)</f>
        <v>0</v>
      </c>
      <c r="O4024" t="s">
        <v>56</v>
      </c>
      <c r="P4024" t="s">
        <v>57</v>
      </c>
      <c r="Q4024">
        <v>0</v>
      </c>
      <c r="R4024">
        <v>0</v>
      </c>
      <c r="S4024">
        <f>IF(I4024&gt;0, A4024, 0)</f>
        <v>0</v>
      </c>
    </row>
    <row r="4025" spans="1:19" x14ac:dyDescent="0.2">
      <c r="A4025" s="1">
        <v>45681</v>
      </c>
      <c r="B4025" s="12" t="s">
        <v>179</v>
      </c>
      <c r="C4025" s="12" t="s">
        <v>335</v>
      </c>
      <c r="E4025" s="12">
        <v>3</v>
      </c>
      <c r="F4025" s="12">
        <v>30</v>
      </c>
      <c r="G4025" s="12">
        <f>ROUND(E4025*(1/(F4025/60)),0)</f>
        <v>6</v>
      </c>
      <c r="I4025" s="7">
        <f>IF(J4025=0, 0, (K4025-J4025)*1440)</f>
        <v>0</v>
      </c>
      <c r="L4025">
        <f>IF(I4025&gt;0, G4025, 0)</f>
        <v>0</v>
      </c>
      <c r="M4025" s="5">
        <f>IF(I4025=0,0,A4025+J4025)</f>
        <v>0</v>
      </c>
      <c r="N4025" s="5">
        <f>IF(I4025&gt;0,A4025+K4025,0)</f>
        <v>0</v>
      </c>
      <c r="O4025" t="s">
        <v>56</v>
      </c>
      <c r="P4025" t="s">
        <v>57</v>
      </c>
      <c r="Q4025">
        <v>0</v>
      </c>
      <c r="R4025">
        <v>0</v>
      </c>
      <c r="S4025">
        <f>IF(I4025&gt;0, A4025, 0)</f>
        <v>0</v>
      </c>
    </row>
    <row r="4026" spans="1:19" x14ac:dyDescent="0.2">
      <c r="A4026" s="1">
        <v>45681</v>
      </c>
      <c r="B4026" s="12" t="s">
        <v>510</v>
      </c>
      <c r="C4026" s="12" t="s">
        <v>219</v>
      </c>
      <c r="E4026" s="12">
        <v>3</v>
      </c>
      <c r="F4026" s="12">
        <v>30</v>
      </c>
      <c r="G4026" s="12">
        <f>ROUND(E4026*(1/(F4026/60)),0)</f>
        <v>6</v>
      </c>
      <c r="I4026" s="13">
        <f>IF(J4026=0, 0, (K4026-J4026)*1440)</f>
        <v>0</v>
      </c>
      <c r="L4026">
        <f>IF(I4026&gt;0, G4026, 0)</f>
        <v>0</v>
      </c>
      <c r="M4026" s="5">
        <f>IF(I4026=0,0,A4026+J4026)</f>
        <v>0</v>
      </c>
      <c r="N4026" s="5">
        <f>IF(I4026&gt;0,A4026+K4026,0)</f>
        <v>0</v>
      </c>
      <c r="O4026" t="s">
        <v>56</v>
      </c>
      <c r="P4026" t="s">
        <v>57</v>
      </c>
      <c r="Q4026">
        <v>0</v>
      </c>
      <c r="R4026">
        <v>0</v>
      </c>
      <c r="S4026">
        <f>IF(I4026&gt;0, A4026, 0)</f>
        <v>0</v>
      </c>
    </row>
    <row r="4027" spans="1:19" x14ac:dyDescent="0.2">
      <c r="A4027" s="1">
        <v>45681</v>
      </c>
      <c r="B4027" s="12" t="s">
        <v>219</v>
      </c>
      <c r="C4027" s="12" t="s">
        <v>448</v>
      </c>
      <c r="E4027" s="12">
        <v>3</v>
      </c>
      <c r="F4027" s="12">
        <v>30</v>
      </c>
      <c r="G4027" s="12">
        <f>ROUND(E4027*(1/(F4027/60)),0)</f>
        <v>6</v>
      </c>
      <c r="I4027" s="7">
        <f>IF(J4027=0, 0, (K4027-J4027)*1440)</f>
        <v>0</v>
      </c>
      <c r="L4027">
        <f>IF(I4027&gt;0, G4027, 0)</f>
        <v>0</v>
      </c>
      <c r="M4027" s="5">
        <f>IF(I4027=0,0,A4027+J4027)</f>
        <v>0</v>
      </c>
      <c r="N4027" s="5">
        <f>IF(I4027&gt;0,A4027+K4027,0)</f>
        <v>0</v>
      </c>
      <c r="O4027" t="s">
        <v>56</v>
      </c>
      <c r="P4027" t="s">
        <v>57</v>
      </c>
      <c r="Q4027">
        <v>0</v>
      </c>
      <c r="R4027">
        <v>0</v>
      </c>
      <c r="S4027">
        <f>IF(I4027&gt;0, A4027, 0)</f>
        <v>0</v>
      </c>
    </row>
    <row r="4028" spans="1:19" x14ac:dyDescent="0.2">
      <c r="A4028" s="1">
        <v>45681</v>
      </c>
      <c r="B4028" s="12" t="s">
        <v>425</v>
      </c>
      <c r="C4028" s="12" t="s">
        <v>32</v>
      </c>
      <c r="E4028" s="12">
        <v>3</v>
      </c>
      <c r="F4028" s="12">
        <v>30</v>
      </c>
      <c r="G4028" s="12">
        <f>ROUND(E4028*(1/(F4028/60)),0)</f>
        <v>6</v>
      </c>
      <c r="I4028" s="13">
        <f>IF(J4028=0, 0, (K4028-J4028)*1440)</f>
        <v>0</v>
      </c>
      <c r="L4028">
        <f>IF(I4028&gt;0, G4028, 0)</f>
        <v>0</v>
      </c>
      <c r="M4028" s="5">
        <f>IF(I4028=0,0,A4028+J4028)</f>
        <v>0</v>
      </c>
      <c r="N4028" s="5">
        <f>IF(I4028&gt;0,A4028+K4028,0)</f>
        <v>0</v>
      </c>
      <c r="O4028" t="s">
        <v>56</v>
      </c>
      <c r="P4028" t="s">
        <v>57</v>
      </c>
      <c r="Q4028">
        <v>0</v>
      </c>
      <c r="R4028">
        <v>0</v>
      </c>
      <c r="S4028">
        <f>IF(I4028&gt;0, A4028, 0)</f>
        <v>0</v>
      </c>
    </row>
    <row r="4029" spans="1:19" x14ac:dyDescent="0.2">
      <c r="A4029" s="1">
        <v>45681</v>
      </c>
      <c r="B4029" s="12" t="s">
        <v>36</v>
      </c>
      <c r="C4029" s="12" t="s">
        <v>37</v>
      </c>
      <c r="E4029" s="12">
        <v>5</v>
      </c>
      <c r="F4029" s="12">
        <v>60</v>
      </c>
      <c r="G4029" s="12">
        <f>ROUND(E4029*(1/(F4029/60)),0)</f>
        <v>5</v>
      </c>
      <c r="I4029" s="7">
        <f>IF(J4029=0, 0, (K4029-J4029)*1440)</f>
        <v>120.00000000000006</v>
      </c>
      <c r="J4029" s="11">
        <v>0.33333333333333331</v>
      </c>
      <c r="K4029" s="11">
        <v>0.41666666666666669</v>
      </c>
      <c r="L4029">
        <f>IF(I4029&gt;0, G4029, 0)</f>
        <v>5</v>
      </c>
      <c r="M4029" s="5">
        <f>IF(I4029=0,0,A4029+J4029)</f>
        <v>45681.333333333336</v>
      </c>
      <c r="N4029" s="5">
        <f>IF(I4029&gt;0,A4029+K4029,0)</f>
        <v>45681.416666666664</v>
      </c>
      <c r="O4029" t="s">
        <v>56</v>
      </c>
      <c r="P4029" t="s">
        <v>57</v>
      </c>
      <c r="Q4029">
        <v>0</v>
      </c>
      <c r="R4029">
        <v>0</v>
      </c>
      <c r="S4029">
        <f>IF(I4029&gt;0, A4029, 0)</f>
        <v>45681</v>
      </c>
    </row>
    <row r="4030" spans="1:19" x14ac:dyDescent="0.2">
      <c r="A4030" s="1">
        <v>45681</v>
      </c>
      <c r="B4030" s="12" t="s">
        <v>36</v>
      </c>
      <c r="C4030" s="12" t="s">
        <v>37</v>
      </c>
      <c r="E4030" s="12">
        <v>5</v>
      </c>
      <c r="F4030" s="12">
        <v>60</v>
      </c>
      <c r="G4030" s="12">
        <f>ROUND(E4030*(1/(F4030/60)),0)</f>
        <v>5</v>
      </c>
      <c r="I4030" s="7">
        <f>IF(J4030=0, 0, (K4030-J4030)*1440)</f>
        <v>14.999999999999947</v>
      </c>
      <c r="J4030" s="11">
        <v>0.625</v>
      </c>
      <c r="K4030" s="11">
        <v>0.63541666666666663</v>
      </c>
      <c r="L4030">
        <f>IF(I4030&gt;0, G4030, 0)</f>
        <v>5</v>
      </c>
      <c r="M4030" s="5">
        <f>IF(I4030=0,0,A4030+J4030)</f>
        <v>45681.625</v>
      </c>
      <c r="N4030" s="5">
        <f>IF(I4030&gt;0,A4030+K4030,0)</f>
        <v>45681.635416666664</v>
      </c>
      <c r="O4030" t="s">
        <v>56</v>
      </c>
      <c r="P4030" t="s">
        <v>57</v>
      </c>
      <c r="Q4030">
        <v>0</v>
      </c>
      <c r="R4030">
        <v>0</v>
      </c>
      <c r="S4030">
        <f>IF(I4030&gt;0, A4030, 0)</f>
        <v>45681</v>
      </c>
    </row>
    <row r="4031" spans="1:19" x14ac:dyDescent="0.2">
      <c r="A4031" s="1">
        <v>45681</v>
      </c>
      <c r="B4031" s="12" t="s">
        <v>36</v>
      </c>
      <c r="C4031" s="12" t="s">
        <v>37</v>
      </c>
      <c r="E4031" s="12">
        <v>5</v>
      </c>
      <c r="F4031" s="12">
        <v>60</v>
      </c>
      <c r="G4031" s="12">
        <f>ROUND(E4031*(1/(F4031/60)),0)</f>
        <v>5</v>
      </c>
      <c r="I4031" s="7">
        <f>IF(J4031=0, 0, (K4031-J4031)*1440)</f>
        <v>119.99999999999989</v>
      </c>
      <c r="J4031" s="11">
        <v>0.83333333333333337</v>
      </c>
      <c r="K4031" s="11">
        <v>0.91666666666666663</v>
      </c>
      <c r="L4031">
        <f>IF(I4031&gt;0, G4031, 0)</f>
        <v>5</v>
      </c>
      <c r="M4031" s="5">
        <f>IF(I4031=0,0,A4031+J4031)</f>
        <v>45681.833333333336</v>
      </c>
      <c r="N4031" s="5">
        <f>IF(I4031&gt;0,A4031+K4031,0)</f>
        <v>45681.916666666664</v>
      </c>
      <c r="O4031" t="s">
        <v>56</v>
      </c>
      <c r="P4031" t="s">
        <v>57</v>
      </c>
      <c r="Q4031">
        <v>0</v>
      </c>
      <c r="R4031">
        <v>0</v>
      </c>
      <c r="S4031">
        <f>IF(I4031&gt;0, A4031, 0)</f>
        <v>45681</v>
      </c>
    </row>
    <row r="4032" spans="1:19" x14ac:dyDescent="0.2">
      <c r="A4032" s="1">
        <v>45681</v>
      </c>
      <c r="B4032" s="12" t="s">
        <v>91</v>
      </c>
      <c r="C4032" s="12" t="s">
        <v>334</v>
      </c>
      <c r="E4032" s="12">
        <v>5</v>
      </c>
      <c r="F4032" s="12">
        <v>60</v>
      </c>
      <c r="G4032" s="12">
        <f>ROUND(E4032*(1/(F4032/60)),0)</f>
        <v>5</v>
      </c>
      <c r="I4032" s="13">
        <f>IF(J4032=0, 0, (K4032-J4032)*1440)</f>
        <v>0</v>
      </c>
      <c r="L4032">
        <f>IF(I4032&gt;0, G4032, 0)</f>
        <v>0</v>
      </c>
      <c r="M4032" s="5">
        <f>IF(I4032=0,0,A4032+J4032)</f>
        <v>0</v>
      </c>
      <c r="N4032" s="5">
        <f>IF(I4032&gt;0,A4032+K4032,0)</f>
        <v>0</v>
      </c>
      <c r="O4032" t="s">
        <v>56</v>
      </c>
      <c r="P4032" t="s">
        <v>57</v>
      </c>
      <c r="Q4032">
        <v>0</v>
      </c>
      <c r="R4032">
        <v>0</v>
      </c>
      <c r="S4032">
        <f>IF(I4032&gt;0, A4032, 0)</f>
        <v>0</v>
      </c>
    </row>
    <row r="4033" spans="1:19" x14ac:dyDescent="0.2">
      <c r="A4033" s="1">
        <v>45681</v>
      </c>
      <c r="B4033" s="12" t="s">
        <v>289</v>
      </c>
      <c r="C4033" s="12" t="s">
        <v>219</v>
      </c>
      <c r="E4033" s="12">
        <v>2</v>
      </c>
      <c r="F4033" s="12">
        <v>30</v>
      </c>
      <c r="G4033" s="12">
        <f>ROUND(E4033*(1/(F4033/60)),0)</f>
        <v>4</v>
      </c>
      <c r="I4033" s="7">
        <f>IF(J4033=0, 0, (K4033-J4033)*1440)</f>
        <v>0</v>
      </c>
      <c r="L4033">
        <f>IF(I4033&gt;0, G4033, 0)</f>
        <v>0</v>
      </c>
      <c r="M4033" s="5">
        <f>IF(I4033=0,0,A4033+J4033)</f>
        <v>0</v>
      </c>
      <c r="N4033" s="5">
        <f>IF(I4033&gt;0,A4033+K4033,0)</f>
        <v>0</v>
      </c>
      <c r="O4033" t="s">
        <v>56</v>
      </c>
      <c r="P4033" t="s">
        <v>57</v>
      </c>
      <c r="Q4033">
        <v>0</v>
      </c>
      <c r="R4033">
        <v>0</v>
      </c>
      <c r="S4033">
        <f>IF(I4033&gt;0, A4033, 0)</f>
        <v>0</v>
      </c>
    </row>
    <row r="4034" spans="1:19" x14ac:dyDescent="0.2">
      <c r="A4034" s="1">
        <v>45681</v>
      </c>
      <c r="B4034" s="7" t="s">
        <v>338</v>
      </c>
      <c r="C4034" s="7" t="s">
        <v>32</v>
      </c>
      <c r="E4034" s="12">
        <v>1</v>
      </c>
      <c r="F4034" s="12">
        <v>20</v>
      </c>
      <c r="G4034" s="12">
        <f>ROUND(E4034*(1/(F4034/60)),0)</f>
        <v>3</v>
      </c>
      <c r="I4034" s="7">
        <f>IF(J4034=0, 0, (K4034-J4034)*1440)</f>
        <v>0</v>
      </c>
      <c r="L4034">
        <f>IF(I4034&gt;0, G4034, 0)</f>
        <v>0</v>
      </c>
      <c r="M4034" s="5">
        <f>IF(I4034=0,0,A4034+J4034)</f>
        <v>0</v>
      </c>
      <c r="N4034" s="5">
        <f>IF(I4034&gt;0,A4034+K4034,0)</f>
        <v>0</v>
      </c>
      <c r="O4034" t="s">
        <v>56</v>
      </c>
      <c r="P4034" t="s">
        <v>57</v>
      </c>
      <c r="Q4034">
        <v>0</v>
      </c>
      <c r="R4034">
        <v>0</v>
      </c>
      <c r="S4034">
        <f>IF(I4034&gt;0, A4034, 0)</f>
        <v>0</v>
      </c>
    </row>
    <row r="4035" spans="1:19" x14ac:dyDescent="0.2">
      <c r="A4035" s="1">
        <v>45681</v>
      </c>
      <c r="B4035" s="12" t="s">
        <v>489</v>
      </c>
      <c r="C4035" s="12" t="s">
        <v>32</v>
      </c>
      <c r="E4035" s="12">
        <v>1</v>
      </c>
      <c r="F4035" s="12">
        <v>20</v>
      </c>
      <c r="G4035" s="12">
        <f>ROUND(E4035*(1/(F4035/60)),0)</f>
        <v>3</v>
      </c>
      <c r="I4035" s="13">
        <f>IF(J4035=0, 0, (K4035-J4035)*1440)</f>
        <v>0</v>
      </c>
      <c r="L4035">
        <f>IF(I4035&gt;0, G4035, 0)</f>
        <v>0</v>
      </c>
      <c r="M4035" s="5">
        <f>IF(I4035=0,0,A4035+J4035)</f>
        <v>0</v>
      </c>
      <c r="N4035" s="5">
        <f>IF(I4035&gt;0,A4035+K4035,0)</f>
        <v>0</v>
      </c>
      <c r="O4035" t="s">
        <v>56</v>
      </c>
      <c r="P4035" t="s">
        <v>57</v>
      </c>
      <c r="Q4035">
        <v>0</v>
      </c>
      <c r="R4035">
        <v>0</v>
      </c>
      <c r="S4035">
        <f>IF(I4035&gt;0, A4035, 0)</f>
        <v>0</v>
      </c>
    </row>
    <row r="4036" spans="1:19" x14ac:dyDescent="0.2">
      <c r="A4036" s="1">
        <v>45681</v>
      </c>
      <c r="B4036" s="12" t="s">
        <v>451</v>
      </c>
      <c r="C4036" s="12" t="s">
        <v>32</v>
      </c>
      <c r="E4036" s="12">
        <v>1</v>
      </c>
      <c r="F4036" s="12">
        <v>20</v>
      </c>
      <c r="G4036" s="12">
        <f>ROUND(E4036*(1/(F4036/60)),0)</f>
        <v>3</v>
      </c>
      <c r="I4036" s="7">
        <f>IF(J4036=0, 0, (K4036-J4036)*1440)</f>
        <v>4.9999999999999822</v>
      </c>
      <c r="J4036" s="11">
        <v>0.53819444444444442</v>
      </c>
      <c r="K4036" s="11">
        <v>0.54166666666666663</v>
      </c>
      <c r="L4036">
        <f>IF(I4036&gt;0, G4036, 0)</f>
        <v>3</v>
      </c>
      <c r="M4036" s="5">
        <f>IF(I4036=0,0,A4036+J4036)</f>
        <v>45681.538194444445</v>
      </c>
      <c r="N4036" s="5">
        <f>IF(I4036&gt;0,A4036+K4036,0)</f>
        <v>45681.541666666664</v>
      </c>
      <c r="O4036" t="s">
        <v>56</v>
      </c>
      <c r="P4036" t="s">
        <v>57</v>
      </c>
      <c r="Q4036">
        <v>0</v>
      </c>
      <c r="R4036">
        <v>0</v>
      </c>
      <c r="S4036">
        <f>IF(I4036&gt;0, A4036, 0)</f>
        <v>45681</v>
      </c>
    </row>
    <row r="4037" spans="1:19" x14ac:dyDescent="0.2">
      <c r="A4037" s="1">
        <v>45681</v>
      </c>
      <c r="B4037" s="12" t="s">
        <v>531</v>
      </c>
      <c r="C4037" s="12" t="s">
        <v>32</v>
      </c>
      <c r="E4037" s="12">
        <v>1</v>
      </c>
      <c r="F4037" s="12">
        <v>20</v>
      </c>
      <c r="G4037" s="12">
        <f>ROUND(E4037*(1/(F4037/60)),0)</f>
        <v>3</v>
      </c>
      <c r="I4037" s="7">
        <f>IF(J4037=0, 0, (K4037-J4037)*1440)</f>
        <v>0</v>
      </c>
      <c r="J4037" s="11"/>
      <c r="K4037" s="11"/>
      <c r="L4037">
        <f>IF(I4037&gt;0, G4037, 0)</f>
        <v>0</v>
      </c>
      <c r="M4037" s="5">
        <f>IF(I4037=0,0,A4037+J4037)</f>
        <v>0</v>
      </c>
      <c r="N4037" s="5">
        <f>IF(I4037&gt;0,A4037+K4037,0)</f>
        <v>0</v>
      </c>
      <c r="O4037" t="s">
        <v>56</v>
      </c>
      <c r="P4037" t="s">
        <v>57</v>
      </c>
      <c r="Q4037">
        <v>0</v>
      </c>
      <c r="R4037">
        <v>0</v>
      </c>
      <c r="S4037">
        <f>IF(I4037&gt;0, A4037, 0)</f>
        <v>0</v>
      </c>
    </row>
    <row r="4038" spans="1:19" x14ac:dyDescent="0.2">
      <c r="A4038" s="1">
        <v>45681</v>
      </c>
      <c r="B4038" s="12" t="s">
        <v>532</v>
      </c>
      <c r="C4038" s="12" t="s">
        <v>32</v>
      </c>
      <c r="E4038" s="12">
        <v>1</v>
      </c>
      <c r="F4038" s="12">
        <v>20</v>
      </c>
      <c r="G4038" s="12">
        <f>ROUND(E4038*(1/(F4038/60)),0)</f>
        <v>3</v>
      </c>
      <c r="I4038" s="7">
        <f>IF(J4038=0, 0, (K4038-J4038)*1440)</f>
        <v>0</v>
      </c>
      <c r="J4038" s="11"/>
      <c r="K4038" s="11"/>
      <c r="L4038">
        <f>IF(I4038&gt;0, G4038, 0)</f>
        <v>0</v>
      </c>
      <c r="M4038" s="5">
        <f>IF(I4038=0,0,A4038+J4038)</f>
        <v>0</v>
      </c>
      <c r="N4038" s="5">
        <f>IF(I4038&gt;0,A4038+K4038,0)</f>
        <v>0</v>
      </c>
      <c r="O4038" t="s">
        <v>56</v>
      </c>
      <c r="P4038" t="s">
        <v>57</v>
      </c>
      <c r="Q4038">
        <v>0</v>
      </c>
      <c r="R4038">
        <v>0</v>
      </c>
      <c r="S4038">
        <f>IF(I4038&gt;0, A4038, 0)</f>
        <v>0</v>
      </c>
    </row>
    <row r="4039" spans="1:19" x14ac:dyDescent="0.2">
      <c r="A4039" s="1">
        <v>45681</v>
      </c>
      <c r="B4039" s="12" t="s">
        <v>536</v>
      </c>
      <c r="C4039" s="12" t="s">
        <v>32</v>
      </c>
      <c r="E4039" s="12">
        <v>1</v>
      </c>
      <c r="F4039" s="12">
        <v>20</v>
      </c>
      <c r="G4039" s="12">
        <f>ROUND(E4039*(1/(F4039/60)),0)</f>
        <v>3</v>
      </c>
      <c r="I4039" s="7">
        <f>IF(J4039=0, 0, (K4039-J4039)*1440)</f>
        <v>4.9999999999999822</v>
      </c>
      <c r="J4039" s="11">
        <v>0.78819444444444442</v>
      </c>
      <c r="K4039" s="11">
        <v>0.79166666666666663</v>
      </c>
      <c r="L4039">
        <f>IF(I4039&gt;0, G4039, 0)</f>
        <v>3</v>
      </c>
      <c r="M4039" s="5">
        <f>IF(I4039=0,0,A4039+J4039)</f>
        <v>45681.788194444445</v>
      </c>
      <c r="N4039" s="5">
        <f>IF(I4039&gt;0,A4039+K4039,0)</f>
        <v>45681.791666666664</v>
      </c>
      <c r="O4039" t="s">
        <v>56</v>
      </c>
      <c r="P4039" t="s">
        <v>57</v>
      </c>
      <c r="Q4039">
        <v>0</v>
      </c>
      <c r="R4039">
        <v>0</v>
      </c>
      <c r="S4039">
        <f>IF(I4039&gt;0, A4039, 0)</f>
        <v>45681</v>
      </c>
    </row>
    <row r="4040" spans="1:19" x14ac:dyDescent="0.2">
      <c r="A4040" s="1">
        <v>45681</v>
      </c>
      <c r="B4040" s="12" t="s">
        <v>341</v>
      </c>
      <c r="C4040" s="12" t="s">
        <v>125</v>
      </c>
      <c r="E4040" s="12">
        <v>1</v>
      </c>
      <c r="F4040" s="12">
        <v>30</v>
      </c>
      <c r="G4040" s="12">
        <f>ROUND(E4040*(1/(F4040/60)),0)</f>
        <v>2</v>
      </c>
      <c r="I4040" s="13">
        <f>IF(J4040=0, 0, (K4040-J4040)*1440)</f>
        <v>0</v>
      </c>
      <c r="L4040">
        <f>IF(I4040&gt;0, G4040, 0)</f>
        <v>0</v>
      </c>
      <c r="M4040" s="5">
        <f>IF(I4040=0,0,A4040+J4040)</f>
        <v>0</v>
      </c>
      <c r="N4040" s="5">
        <f>IF(I4040&gt;0,A4040+K4040,0)</f>
        <v>0</v>
      </c>
      <c r="O4040" t="s">
        <v>56</v>
      </c>
      <c r="P4040" t="s">
        <v>57</v>
      </c>
      <c r="Q4040">
        <v>0</v>
      </c>
      <c r="R4040">
        <v>0</v>
      </c>
      <c r="S4040">
        <f>IF(I4040&gt;0, A4040, 0)</f>
        <v>0</v>
      </c>
    </row>
    <row r="4041" spans="1:19" x14ac:dyDescent="0.2">
      <c r="A4041" s="1">
        <v>45681</v>
      </c>
      <c r="B4041" s="12" t="s">
        <v>39</v>
      </c>
      <c r="C4041" s="12" t="s">
        <v>40</v>
      </c>
      <c r="E4041" s="12">
        <v>1</v>
      </c>
      <c r="F4041" s="12">
        <v>30</v>
      </c>
      <c r="G4041" s="12">
        <f>ROUND(E4041*(1/(F4041/60)),0)</f>
        <v>2</v>
      </c>
      <c r="I4041" s="7">
        <f>IF(J4041=0, 0, (K4041-J4041)*1440)</f>
        <v>0</v>
      </c>
      <c r="L4041">
        <f>IF(I4041&gt;0, G4041, 0)</f>
        <v>0</v>
      </c>
      <c r="M4041" s="5">
        <f>IF(I4041=0,0,A4041+J4041)</f>
        <v>0</v>
      </c>
      <c r="N4041" s="5">
        <f>IF(I4041&gt;0,A4041+K4041,0)</f>
        <v>0</v>
      </c>
      <c r="O4041" t="s">
        <v>56</v>
      </c>
      <c r="P4041" t="s">
        <v>57</v>
      </c>
      <c r="Q4041">
        <v>0</v>
      </c>
      <c r="R4041">
        <v>0</v>
      </c>
      <c r="S4041">
        <f>IF(I4041&gt;0, A4041, 0)</f>
        <v>0</v>
      </c>
    </row>
    <row r="4042" spans="1:19" x14ac:dyDescent="0.2">
      <c r="A4042" s="1">
        <v>45681</v>
      </c>
      <c r="B4042" s="12" t="s">
        <v>535</v>
      </c>
      <c r="C4042" s="12" t="s">
        <v>502</v>
      </c>
      <c r="E4042" s="12">
        <v>1</v>
      </c>
      <c r="F4042" s="12">
        <v>30</v>
      </c>
      <c r="G4042" s="12">
        <f>ROUND(E4042*(1/(F4042/60)),0)</f>
        <v>2</v>
      </c>
      <c r="I4042" s="13">
        <f>IF(J4042=0, 0, (K4042-J4042)*1440)</f>
        <v>90</v>
      </c>
      <c r="J4042" s="11">
        <v>0.63541666666666663</v>
      </c>
      <c r="K4042" s="11">
        <v>0.69791666666666663</v>
      </c>
      <c r="L4042">
        <f>IF(I4042&gt;0, G4042, 0)</f>
        <v>2</v>
      </c>
      <c r="M4042" s="5">
        <f>IF(I4042=0,0,A4042+J4042)</f>
        <v>45681.635416666664</v>
      </c>
      <c r="N4042" s="5">
        <f>IF(I4042&gt;0,A4042+K4042,0)</f>
        <v>45681.697916666664</v>
      </c>
      <c r="O4042" t="s">
        <v>56</v>
      </c>
      <c r="P4042" t="s">
        <v>57</v>
      </c>
      <c r="Q4042">
        <v>0</v>
      </c>
      <c r="R4042">
        <v>0</v>
      </c>
      <c r="S4042">
        <f>IF(I4042&gt;0, A4042, 0)</f>
        <v>45681</v>
      </c>
    </row>
    <row r="4043" spans="1:19" x14ac:dyDescent="0.2">
      <c r="A4043" s="1">
        <v>45681</v>
      </c>
      <c r="B4043" s="12" t="s">
        <v>47</v>
      </c>
      <c r="C4043" s="12" t="s">
        <v>34</v>
      </c>
      <c r="E4043" s="12">
        <v>0</v>
      </c>
      <c r="F4043" s="12">
        <v>30</v>
      </c>
      <c r="G4043" s="12">
        <f>ROUND(E4043*(1/(F4043/60)),0)</f>
        <v>0</v>
      </c>
      <c r="I4043" s="13">
        <f>IF(J4043=0, 0, (K4043-J4043)*1440)</f>
        <v>4.9999999999999822</v>
      </c>
      <c r="J4043" s="11">
        <v>0.69791666666666663</v>
      </c>
      <c r="K4043" s="11">
        <v>0.70138888888888884</v>
      </c>
      <c r="L4043">
        <f>IF(I4043&gt;0, G4043, 0)</f>
        <v>0</v>
      </c>
      <c r="M4043" s="5">
        <f>IF(I4043=0,0,A4043+J4043)</f>
        <v>45681.697916666664</v>
      </c>
      <c r="N4043" s="5">
        <f>IF(I4043&gt;0,A4043+K4043,0)</f>
        <v>45681.701388888891</v>
      </c>
      <c r="O4043" t="s">
        <v>56</v>
      </c>
      <c r="P4043" t="s">
        <v>57</v>
      </c>
      <c r="Q4043">
        <v>0</v>
      </c>
      <c r="R4043">
        <v>0</v>
      </c>
      <c r="S4043">
        <f>IF(I4043&gt;0, A4043, 0)</f>
        <v>45681</v>
      </c>
    </row>
    <row r="4044" spans="1:19" x14ac:dyDescent="0.2">
      <c r="A4044" s="1">
        <v>45681</v>
      </c>
      <c r="B4044" s="12" t="s">
        <v>43</v>
      </c>
      <c r="C4044" s="12" t="s">
        <v>34</v>
      </c>
      <c r="E4044" s="12">
        <v>0</v>
      </c>
      <c r="F4044" s="12">
        <v>30</v>
      </c>
      <c r="G4044" s="12">
        <f>ROUND(E4044*(1/(F4044/60)),0)</f>
        <v>0</v>
      </c>
      <c r="I4044" s="7">
        <f>IF(J4044=0, 0, (K4044-J4044)*1440)</f>
        <v>19.999999999999929</v>
      </c>
      <c r="J4044" s="11">
        <v>0.84027777777777779</v>
      </c>
      <c r="K4044" s="11">
        <v>0.85416666666666663</v>
      </c>
      <c r="L4044">
        <f>IF(I4044&gt;0, G4044, 0)</f>
        <v>0</v>
      </c>
      <c r="M4044" s="5">
        <f>IF(I4044=0,0,A4044+J4044)</f>
        <v>45681.840277777781</v>
      </c>
      <c r="N4044" s="5">
        <f>IF(I4044&gt;0,A4044+K4044,0)</f>
        <v>45681.854166666664</v>
      </c>
      <c r="O4044" t="s">
        <v>56</v>
      </c>
      <c r="P4044" t="s">
        <v>57</v>
      </c>
      <c r="Q4044">
        <v>0</v>
      </c>
      <c r="R4044">
        <v>0</v>
      </c>
      <c r="S4044">
        <f>IF(I4044&gt;0, A4044, 0)</f>
        <v>45681</v>
      </c>
    </row>
    <row r="4045" spans="1:19" x14ac:dyDescent="0.2">
      <c r="A4045" s="1">
        <v>45681</v>
      </c>
      <c r="B4045" s="12" t="s">
        <v>33</v>
      </c>
      <c r="C4045" s="12" t="s">
        <v>34</v>
      </c>
      <c r="E4045" s="12">
        <v>0</v>
      </c>
      <c r="F4045" s="12">
        <v>20</v>
      </c>
      <c r="G4045" s="12">
        <f>ROUND(E4045*(1/(F4045/60)),0)</f>
        <v>0</v>
      </c>
      <c r="I4045" s="7">
        <f>IF(J4045=0, 0, (K4045-J4045)*1440)</f>
        <v>24.999999999999993</v>
      </c>
      <c r="J4045" s="11">
        <v>0.4236111111111111</v>
      </c>
      <c r="K4045" s="11">
        <v>0.44097222222222221</v>
      </c>
      <c r="L4045">
        <f>IF(I4045&gt;0, G4045, 0)</f>
        <v>0</v>
      </c>
      <c r="M4045" s="5">
        <f>IF(I4045=0,0,A4045+J4045)</f>
        <v>45681.423611111109</v>
      </c>
      <c r="N4045" s="5">
        <f>IF(I4045&gt;0,A4045+K4045,0)</f>
        <v>45681.440972222219</v>
      </c>
      <c r="O4045" t="s">
        <v>56</v>
      </c>
      <c r="P4045" t="s">
        <v>57</v>
      </c>
      <c r="Q4045">
        <v>0</v>
      </c>
      <c r="R4045">
        <v>0</v>
      </c>
      <c r="S4045">
        <f>IF(I4045&gt;0, A4045, 0)</f>
        <v>45681</v>
      </c>
    </row>
    <row r="4046" spans="1:19" x14ac:dyDescent="0.2">
      <c r="A4046" s="1">
        <v>45681</v>
      </c>
      <c r="B4046" s="12" t="s">
        <v>461</v>
      </c>
      <c r="C4046" s="12" t="s">
        <v>42</v>
      </c>
      <c r="E4046" s="12">
        <v>1</v>
      </c>
      <c r="F4046" s="12">
        <v>30</v>
      </c>
      <c r="G4046" s="12">
        <f>ROUND(E4046*(1/(F4046/60)),0)</f>
        <v>2</v>
      </c>
      <c r="I4046" s="7">
        <f>IF(J4046=0, 0, (K4046-J4046)*1440)</f>
        <v>60.000000000000028</v>
      </c>
      <c r="J4046" s="11">
        <v>0.45833333333333331</v>
      </c>
      <c r="K4046" s="11">
        <v>0.5</v>
      </c>
      <c r="L4046">
        <f>IF(I4046&gt;0, G4046, 0)</f>
        <v>2</v>
      </c>
      <c r="M4046" s="5">
        <f>IF(I4046=0,0,A4046+J4046)</f>
        <v>45681.458333333336</v>
      </c>
      <c r="N4046" s="5">
        <f>IF(I4046&gt;0,A4046+K4046,0)</f>
        <v>45681.5</v>
      </c>
      <c r="O4046" t="s">
        <v>56</v>
      </c>
      <c r="P4046" t="s">
        <v>57</v>
      </c>
      <c r="Q4046">
        <v>0</v>
      </c>
      <c r="R4046">
        <v>0</v>
      </c>
      <c r="S4046">
        <f>IF(I4046&gt;0, A4046, 0)</f>
        <v>45681</v>
      </c>
    </row>
    <row r="4047" spans="1:19" x14ac:dyDescent="0.2">
      <c r="A4047" s="1">
        <v>45681</v>
      </c>
      <c r="B4047" s="12" t="s">
        <v>537</v>
      </c>
      <c r="C4047" s="12" t="s">
        <v>32</v>
      </c>
      <c r="E4047" s="12">
        <v>4</v>
      </c>
      <c r="F4047" s="12">
        <v>20</v>
      </c>
      <c r="G4047" s="12">
        <f>ROUND(E4047*(1/(F4047/60)),0)</f>
        <v>12</v>
      </c>
      <c r="I4047" s="7">
        <f>IF(J4047=0, 0, (K4047-J4047)*1440)</f>
        <v>0</v>
      </c>
      <c r="L4047">
        <f>IF(I4047&gt;0, G4047, 0)</f>
        <v>0</v>
      </c>
      <c r="M4047" s="5">
        <f>IF(I4047=0,0,A4047+J4047)</f>
        <v>0</v>
      </c>
      <c r="N4047" s="5">
        <f>IF(I4047&gt;0,A4047+K4047,0)</f>
        <v>0</v>
      </c>
      <c r="O4047" t="s">
        <v>56</v>
      </c>
      <c r="P4047" t="s">
        <v>57</v>
      </c>
      <c r="Q4047">
        <v>0</v>
      </c>
      <c r="R4047">
        <v>0</v>
      </c>
      <c r="S4047">
        <f>IF(I4047&gt;0, A4047, 0)</f>
        <v>0</v>
      </c>
    </row>
    <row r="4048" spans="1:19" x14ac:dyDescent="0.2">
      <c r="A4048" s="1">
        <v>45681</v>
      </c>
      <c r="B4048" s="12" t="s">
        <v>219</v>
      </c>
      <c r="C4048" s="12" t="s">
        <v>538</v>
      </c>
      <c r="E4048" s="12">
        <v>2</v>
      </c>
      <c r="F4048" s="12">
        <v>30</v>
      </c>
      <c r="G4048" s="12">
        <f>ROUND(E4048*(1/(F4048/60)),0)</f>
        <v>4</v>
      </c>
      <c r="I4048" s="7">
        <f>IF(J4048=0, 0, (K4048-J4048)*1440)</f>
        <v>75.000000000000057</v>
      </c>
      <c r="J4048" s="11">
        <v>0.54166666666666663</v>
      </c>
      <c r="K4048" s="11">
        <v>0.59375</v>
      </c>
      <c r="L4048">
        <f>IF(I4048&gt;0, G4048, 0)</f>
        <v>4</v>
      </c>
      <c r="M4048" s="5">
        <f>IF(I4048=0,0,A4048+J4048)</f>
        <v>45681.541666666664</v>
      </c>
      <c r="N4048" s="5">
        <f>IF(I4048&gt;0,A4048+K4048,0)</f>
        <v>45681.59375</v>
      </c>
      <c r="O4048" t="s">
        <v>56</v>
      </c>
      <c r="P4048" t="s">
        <v>57</v>
      </c>
      <c r="Q4048">
        <v>0</v>
      </c>
      <c r="R4048">
        <v>0</v>
      </c>
      <c r="S4048">
        <f>IF(I4048&gt;0, A4048, 0)</f>
        <v>45681</v>
      </c>
    </row>
    <row r="4049" spans="1:19" x14ac:dyDescent="0.2">
      <c r="A4049" s="1">
        <v>45681</v>
      </c>
      <c r="B4049" s="12" t="s">
        <v>219</v>
      </c>
      <c r="C4049" s="12" t="s">
        <v>236</v>
      </c>
      <c r="E4049" s="12">
        <v>2</v>
      </c>
      <c r="F4049" s="12">
        <v>30</v>
      </c>
      <c r="G4049" s="12">
        <f>ROUND(E4049*(1/(F4049/60)),0)</f>
        <v>4</v>
      </c>
      <c r="I4049" s="7">
        <f>IF(J4049=0, 0, (K4049-J4049)*1440)</f>
        <v>45</v>
      </c>
      <c r="J4049" s="11">
        <v>0.59375</v>
      </c>
      <c r="K4049" s="11">
        <v>0.625</v>
      </c>
      <c r="L4049">
        <f>IF(I4049&gt;0, G4049, 0)</f>
        <v>4</v>
      </c>
      <c r="M4049" s="5">
        <f>IF(I4049=0,0,A4049+J4049)</f>
        <v>45681.59375</v>
      </c>
      <c r="N4049" s="5">
        <f>IF(I4049&gt;0,A4049+K4049,0)</f>
        <v>45681.625</v>
      </c>
      <c r="O4049" t="s">
        <v>56</v>
      </c>
      <c r="P4049" t="s">
        <v>57</v>
      </c>
      <c r="Q4049">
        <v>0</v>
      </c>
      <c r="R4049">
        <v>0</v>
      </c>
      <c r="S4049">
        <f>IF(I4049&gt;0, A4049, 0)</f>
        <v>45681</v>
      </c>
    </row>
    <row r="4050" spans="1:19" x14ac:dyDescent="0.2">
      <c r="A4050" s="1">
        <v>45681</v>
      </c>
      <c r="B4050" s="12" t="s">
        <v>219</v>
      </c>
      <c r="C4050" s="12" t="s">
        <v>236</v>
      </c>
      <c r="E4050" s="12">
        <v>2</v>
      </c>
      <c r="F4050" s="12">
        <v>30</v>
      </c>
      <c r="G4050" s="12">
        <f>ROUND(E4050*(1/(F4050/60)),0)</f>
        <v>4</v>
      </c>
      <c r="I4050" s="7">
        <f>IF(J4050=0, 0, (K4050-J4050)*1440)</f>
        <v>55.000000000000128</v>
      </c>
      <c r="J4050" s="11">
        <v>0.70138888888888884</v>
      </c>
      <c r="K4050" s="11">
        <v>0.73958333333333337</v>
      </c>
      <c r="L4050">
        <f>IF(I4050&gt;0, G4050, 0)</f>
        <v>4</v>
      </c>
      <c r="M4050" s="5">
        <f>IF(I4050=0,0,A4050+J4050)</f>
        <v>45681.701388888891</v>
      </c>
      <c r="N4050" s="5">
        <f>IF(I4050&gt;0,A4050+K4050,0)</f>
        <v>45681.739583333336</v>
      </c>
      <c r="O4050" t="s">
        <v>56</v>
      </c>
      <c r="P4050" t="s">
        <v>57</v>
      </c>
      <c r="Q4050">
        <v>0</v>
      </c>
      <c r="R4050">
        <v>0</v>
      </c>
      <c r="S4050">
        <f>IF(I4050&gt;0, A4050, 0)</f>
        <v>45681</v>
      </c>
    </row>
    <row r="4051" spans="1:19" x14ac:dyDescent="0.2">
      <c r="A4051" s="1">
        <v>45681</v>
      </c>
      <c r="B4051" s="12" t="s">
        <v>535</v>
      </c>
      <c r="C4051" s="12" t="s">
        <v>502</v>
      </c>
      <c r="E4051" s="12">
        <v>1</v>
      </c>
      <c r="F4051" s="12">
        <v>30</v>
      </c>
      <c r="G4051" s="12">
        <f>ROUND(E4051*(1/(F4051/60)),0)</f>
        <v>2</v>
      </c>
      <c r="I4051" s="13">
        <f>IF(J4051=0, 0, (K4051-J4051)*1440)</f>
        <v>54.999999999999964</v>
      </c>
      <c r="J4051" s="11">
        <v>0.75347222222222221</v>
      </c>
      <c r="K4051" s="11">
        <v>0.79166666666666663</v>
      </c>
      <c r="L4051">
        <f>IF(I4051&gt;0, G4051, 0)</f>
        <v>2</v>
      </c>
      <c r="M4051" s="5">
        <f>IF(I4051=0,0,A4051+J4051)</f>
        <v>45681.753472222219</v>
      </c>
      <c r="N4051" s="5">
        <f>IF(I4051&gt;0,A4051+K4051,0)</f>
        <v>45681.791666666664</v>
      </c>
      <c r="O4051" t="s">
        <v>56</v>
      </c>
      <c r="P4051" t="s">
        <v>57</v>
      </c>
      <c r="Q4051">
        <v>0</v>
      </c>
      <c r="R4051">
        <v>0</v>
      </c>
      <c r="S4051">
        <f>IF(I4051&gt;0, A4051, 0)</f>
        <v>45681</v>
      </c>
    </row>
    <row r="4052" spans="1:19" x14ac:dyDescent="0.2">
      <c r="A4052" s="1">
        <v>45681</v>
      </c>
      <c r="B4052" s="12" t="s">
        <v>539</v>
      </c>
      <c r="C4052" s="12" t="s">
        <v>417</v>
      </c>
      <c r="D4052" t="s">
        <v>540</v>
      </c>
      <c r="E4052" s="12">
        <v>4</v>
      </c>
      <c r="F4052" s="12">
        <v>30</v>
      </c>
      <c r="G4052" s="12">
        <f>ROUND(E4052*(1/(F4052/60)),0)</f>
        <v>8</v>
      </c>
      <c r="I4052" s="13">
        <f>IF(J4052=0, 0, (K4052-J4052)*1440)</f>
        <v>45</v>
      </c>
      <c r="J4052" s="11">
        <v>0.79166666666666663</v>
      </c>
      <c r="K4052" s="11">
        <v>0.82291666666666663</v>
      </c>
      <c r="L4052">
        <f>IF(I4052&gt;0, G4052, 0)</f>
        <v>8</v>
      </c>
      <c r="M4052" s="5">
        <f>IF(I4052=0,0,A4052+J4052)</f>
        <v>45681.791666666664</v>
      </c>
      <c r="N4052" s="5">
        <f>IF(I4052&gt;0,A4052+K4052,0)</f>
        <v>45681.822916666664</v>
      </c>
      <c r="O4052" t="s">
        <v>56</v>
      </c>
      <c r="P4052" t="s">
        <v>57</v>
      </c>
      <c r="Q4052">
        <v>0</v>
      </c>
      <c r="R4052">
        <v>0</v>
      </c>
      <c r="S4052">
        <f>IF(I4052&gt;0, A4052, 0)</f>
        <v>45681</v>
      </c>
    </row>
    <row r="4053" spans="1:19" x14ac:dyDescent="0.2">
      <c r="A4053" s="1">
        <v>45682</v>
      </c>
      <c r="B4053" s="12" t="s">
        <v>48</v>
      </c>
      <c r="C4053" s="12" t="s">
        <v>48</v>
      </c>
      <c r="E4053" s="12">
        <v>4</v>
      </c>
      <c r="F4053" s="12">
        <v>15</v>
      </c>
      <c r="G4053" s="12">
        <f t="shared" ref="G4053" si="590">ROUND(E4053*(1/(F4053/60)),0)</f>
        <v>16</v>
      </c>
      <c r="I4053" s="7">
        <f t="shared" ref="I4053" si="591">IF(J4053=0, 0, (K4053-J4053)*1440)</f>
        <v>0</v>
      </c>
      <c r="L4053">
        <f t="shared" ref="L4053" si="592">IF(I4053&gt;0, G4053, 0)</f>
        <v>0</v>
      </c>
      <c r="M4053" s="5">
        <f t="shared" ref="M4053" si="593">IF(I4053=0,0,A4053+J4053)</f>
        <v>0</v>
      </c>
      <c r="N4053" s="5">
        <f t="shared" ref="N4053" si="594">IF(I4053&gt;0,A4053+K4053,0)</f>
        <v>0</v>
      </c>
      <c r="O4053" t="s">
        <v>56</v>
      </c>
      <c r="P4053" t="s">
        <v>57</v>
      </c>
      <c r="Q4053">
        <v>0</v>
      </c>
      <c r="R4053">
        <v>0</v>
      </c>
      <c r="S4053">
        <f t="shared" ref="S4053" si="595">IF(I4053&gt;0, A4053, 0)</f>
        <v>0</v>
      </c>
    </row>
    <row r="4054" spans="1:19" x14ac:dyDescent="0.2">
      <c r="A4054" s="1">
        <v>45682</v>
      </c>
      <c r="B4054" s="12" t="s">
        <v>329</v>
      </c>
      <c r="C4054" s="12" t="s">
        <v>32</v>
      </c>
      <c r="E4054" s="12">
        <v>4</v>
      </c>
      <c r="F4054" s="12">
        <v>20</v>
      </c>
      <c r="G4054" s="12">
        <f>ROUND(E4054*(1/(F4054/60)),0)</f>
        <v>12</v>
      </c>
      <c r="H4054" s="12">
        <f>F4054*(1/(G4054/60))</f>
        <v>100</v>
      </c>
      <c r="I4054" s="7">
        <f>IF(J4054=0, 0, (K4054-J4054)*1440)</f>
        <v>4.9999999999999822</v>
      </c>
      <c r="J4054" s="11">
        <v>0.49652777777777779</v>
      </c>
      <c r="K4054" s="11">
        <v>0.5</v>
      </c>
      <c r="L4054">
        <f>IF(I4054&gt;0, G4054, 0)</f>
        <v>12</v>
      </c>
      <c r="M4054" s="5">
        <f>IF(I4054=0,0,A4054+J4054)</f>
        <v>45682.496527777781</v>
      </c>
      <c r="N4054" s="5">
        <f>IF(I4054&gt;0,A4054+K4054,0)</f>
        <v>45682.5</v>
      </c>
      <c r="O4054" t="s">
        <v>56</v>
      </c>
      <c r="P4054" t="s">
        <v>57</v>
      </c>
      <c r="Q4054">
        <v>0</v>
      </c>
      <c r="R4054">
        <v>0</v>
      </c>
      <c r="S4054">
        <f>IF(I4054&gt;0, A4054, 0)</f>
        <v>45682</v>
      </c>
    </row>
    <row r="4055" spans="1:19" x14ac:dyDescent="0.2">
      <c r="A4055" s="1">
        <v>45682</v>
      </c>
      <c r="B4055" s="12" t="s">
        <v>46</v>
      </c>
      <c r="C4055" s="12" t="s">
        <v>46</v>
      </c>
      <c r="E4055" s="12">
        <v>4</v>
      </c>
      <c r="F4055" s="12">
        <v>20</v>
      </c>
      <c r="G4055" s="12">
        <f>ROUND(E4055*(1/(F4055/60)),0)</f>
        <v>12</v>
      </c>
      <c r="I4055" s="7">
        <f>IF(J4055=0, 0, (K4055-J4055)*1440)</f>
        <v>0</v>
      </c>
      <c r="L4055">
        <f>IF(I4055&gt;0, G4055, 0)</f>
        <v>0</v>
      </c>
      <c r="M4055" s="5">
        <f>IF(I4055=0,0,A4055+J4055)</f>
        <v>0</v>
      </c>
      <c r="N4055" s="5">
        <f>IF(I4055&gt;0,A4055+K4055,0)</f>
        <v>0</v>
      </c>
      <c r="O4055" t="s">
        <v>56</v>
      </c>
      <c r="P4055" t="s">
        <v>57</v>
      </c>
      <c r="Q4055">
        <v>0</v>
      </c>
      <c r="R4055">
        <v>0</v>
      </c>
      <c r="S4055">
        <f>IF(I4055&gt;0, A4055, 0)</f>
        <v>0</v>
      </c>
    </row>
    <row r="4056" spans="1:19" x14ac:dyDescent="0.2">
      <c r="A4056" s="1">
        <v>45682</v>
      </c>
      <c r="B4056" s="12" t="s">
        <v>63</v>
      </c>
      <c r="C4056" s="12" t="s">
        <v>32</v>
      </c>
      <c r="E4056" s="12">
        <v>4</v>
      </c>
      <c r="F4056" s="12">
        <v>20</v>
      </c>
      <c r="G4056" s="12">
        <f>ROUND(E4056*(1/(F4056/60)),0)</f>
        <v>12</v>
      </c>
      <c r="I4056" s="7">
        <f>IF(J4056=0, 0, (K4056-J4056)*1440)</f>
        <v>0</v>
      </c>
      <c r="J4056" s="11"/>
      <c r="L4056">
        <f>IF(I4056&gt;0, G4056, 0)</f>
        <v>0</v>
      </c>
      <c r="M4056" s="5">
        <f>IF(I4056=0,0,A4056+J4056)</f>
        <v>0</v>
      </c>
      <c r="N4056" s="5">
        <f>IF(I4056&gt;0,A4056+K4056,0)</f>
        <v>0</v>
      </c>
      <c r="O4056" t="s">
        <v>56</v>
      </c>
      <c r="P4056" t="s">
        <v>57</v>
      </c>
      <c r="Q4056">
        <v>0</v>
      </c>
      <c r="R4056">
        <v>0</v>
      </c>
      <c r="S4056">
        <f>IF(I4056&gt;0, A4056, 0)</f>
        <v>0</v>
      </c>
    </row>
    <row r="4057" spans="1:19" x14ac:dyDescent="0.2">
      <c r="A4057" s="1">
        <v>45682</v>
      </c>
      <c r="B4057" s="12" t="s">
        <v>537</v>
      </c>
      <c r="C4057" s="12" t="s">
        <v>32</v>
      </c>
      <c r="E4057" s="12">
        <v>4</v>
      </c>
      <c r="F4057" s="12">
        <v>20</v>
      </c>
      <c r="G4057" s="12">
        <f>ROUND(E4057*(1/(F4057/60)),0)</f>
        <v>12</v>
      </c>
      <c r="I4057" s="7">
        <f>IF(J4057=0, 0, (K4057-J4057)*1440)</f>
        <v>0</v>
      </c>
      <c r="L4057">
        <f>IF(I4057&gt;0, G4057, 0)</f>
        <v>0</v>
      </c>
      <c r="M4057" s="5">
        <f>IF(I4057=0,0,A4057+J4057)</f>
        <v>0</v>
      </c>
      <c r="N4057" s="5">
        <f>IF(I4057&gt;0,A4057+K4057,0)</f>
        <v>0</v>
      </c>
      <c r="O4057" t="s">
        <v>56</v>
      </c>
      <c r="P4057" t="s">
        <v>57</v>
      </c>
      <c r="Q4057">
        <v>0</v>
      </c>
      <c r="R4057">
        <v>0</v>
      </c>
      <c r="S4057">
        <f>IF(I4057&gt;0, A4057, 0)</f>
        <v>0</v>
      </c>
    </row>
    <row r="4058" spans="1:19" x14ac:dyDescent="0.2">
      <c r="A4058" s="1">
        <v>45682</v>
      </c>
      <c r="B4058" s="12" t="s">
        <v>384</v>
      </c>
      <c r="C4058" s="12" t="s">
        <v>32</v>
      </c>
      <c r="E4058" s="12">
        <v>5</v>
      </c>
      <c r="F4058" s="12">
        <v>30</v>
      </c>
      <c r="G4058" s="12">
        <f>ROUND(E4058*(1/(F4058/60)),0)</f>
        <v>10</v>
      </c>
      <c r="I4058" s="7">
        <f>IF(J4058=0, 0, (K4058-J4058)*1440)</f>
        <v>0</v>
      </c>
      <c r="L4058">
        <f>IF(I4058&gt;0, G4058, 0)</f>
        <v>0</v>
      </c>
      <c r="M4058" s="5">
        <f>IF(I4058=0,0,A4058+J4058)</f>
        <v>0</v>
      </c>
      <c r="N4058" s="5">
        <f>IF(I4058&gt;0,A4058+K4058,0)</f>
        <v>0</v>
      </c>
      <c r="O4058" t="s">
        <v>56</v>
      </c>
      <c r="P4058" t="s">
        <v>57</v>
      </c>
      <c r="Q4058">
        <v>0</v>
      </c>
      <c r="R4058">
        <v>0</v>
      </c>
      <c r="S4058">
        <f>IF(I4058&gt;0, A4058, 0)</f>
        <v>0</v>
      </c>
    </row>
    <row r="4059" spans="1:19" x14ac:dyDescent="0.2">
      <c r="A4059" s="1">
        <v>45682</v>
      </c>
      <c r="B4059" s="12" t="s">
        <v>523</v>
      </c>
      <c r="C4059" s="12" t="s">
        <v>32</v>
      </c>
      <c r="E4059" s="12">
        <v>5</v>
      </c>
      <c r="F4059" s="12">
        <v>30</v>
      </c>
      <c r="G4059" s="12">
        <f>ROUND(E4059*(1/(F4059/60)),0)</f>
        <v>10</v>
      </c>
      <c r="I4059" s="7">
        <f>IF(J4059=0, 0, (K4059-J4059)*1440)</f>
        <v>0</v>
      </c>
      <c r="J4059" s="11"/>
      <c r="K4059" s="11"/>
      <c r="L4059">
        <f>IF(I4059&gt;0, G4059, 0)</f>
        <v>0</v>
      </c>
      <c r="M4059" s="5">
        <f>IF(I4059=0,0,A4059+J4059)</f>
        <v>0</v>
      </c>
      <c r="N4059" s="5">
        <f>IF(I4059&gt;0,A4059+K4059,0)</f>
        <v>0</v>
      </c>
      <c r="O4059" t="s">
        <v>56</v>
      </c>
      <c r="P4059" t="s">
        <v>57</v>
      </c>
      <c r="Q4059">
        <v>0</v>
      </c>
      <c r="R4059">
        <v>0</v>
      </c>
      <c r="S4059">
        <f>IF(I4059&gt;0, A4059, 0)</f>
        <v>0</v>
      </c>
    </row>
    <row r="4060" spans="1:19" x14ac:dyDescent="0.2">
      <c r="A4060" s="1">
        <v>45682</v>
      </c>
      <c r="B4060" s="12" t="s">
        <v>521</v>
      </c>
      <c r="C4060" s="12" t="s">
        <v>32</v>
      </c>
      <c r="E4060" s="12">
        <v>3</v>
      </c>
      <c r="F4060" s="12">
        <v>20</v>
      </c>
      <c r="G4060" s="12">
        <f>ROUND(E4060*(1/(F4060/60)),0)</f>
        <v>9</v>
      </c>
      <c r="I4060" s="7">
        <f>IF(J4060=0, 0, (K4060-J4060)*1440)</f>
        <v>0</v>
      </c>
      <c r="L4060">
        <f>IF(I4060&gt;0, G4060, 0)</f>
        <v>0</v>
      </c>
      <c r="M4060" s="5">
        <f>IF(I4060=0,0,A4060+J4060)</f>
        <v>0</v>
      </c>
      <c r="N4060" s="5">
        <f>IF(I4060&gt;0,A4060+K4060,0)</f>
        <v>0</v>
      </c>
      <c r="O4060" t="s">
        <v>56</v>
      </c>
      <c r="P4060" t="s">
        <v>57</v>
      </c>
      <c r="Q4060">
        <v>0</v>
      </c>
      <c r="R4060">
        <v>0</v>
      </c>
      <c r="S4060">
        <f>IF(I4060&gt;0, A4060, 0)</f>
        <v>0</v>
      </c>
    </row>
    <row r="4061" spans="1:19" x14ac:dyDescent="0.2">
      <c r="A4061" s="1">
        <v>45682</v>
      </c>
      <c r="B4061" s="12" t="s">
        <v>527</v>
      </c>
      <c r="C4061" s="12" t="s">
        <v>32</v>
      </c>
      <c r="E4061" s="12">
        <v>3</v>
      </c>
      <c r="F4061" s="12">
        <v>20</v>
      </c>
      <c r="G4061" s="12">
        <f>ROUND(E4061*(1/(F4061/60)),0)</f>
        <v>9</v>
      </c>
      <c r="I4061" s="13">
        <f>IF(J4061=0, 0, (K4061-J4061)*1440)</f>
        <v>0</v>
      </c>
      <c r="L4061">
        <f>IF(I4061&gt;0, G4061, 0)</f>
        <v>0</v>
      </c>
      <c r="M4061" s="5">
        <f>IF(I4061=0,0,A4061+J4061)</f>
        <v>0</v>
      </c>
      <c r="N4061" s="5">
        <f>IF(I4061&gt;0,A4061+K4061,0)</f>
        <v>0</v>
      </c>
      <c r="O4061" t="s">
        <v>56</v>
      </c>
      <c r="P4061" t="s">
        <v>57</v>
      </c>
      <c r="Q4061">
        <v>0</v>
      </c>
      <c r="R4061">
        <v>0</v>
      </c>
      <c r="S4061">
        <f>IF(I4061&gt;0, A4061, 0)</f>
        <v>0</v>
      </c>
    </row>
    <row r="4062" spans="1:19" x14ac:dyDescent="0.2">
      <c r="A4062" s="1">
        <v>45682</v>
      </c>
      <c r="B4062" s="12" t="s">
        <v>365</v>
      </c>
      <c r="C4062" s="12" t="s">
        <v>54</v>
      </c>
      <c r="E4062" s="12">
        <v>4</v>
      </c>
      <c r="F4062" s="12">
        <v>30</v>
      </c>
      <c r="G4062" s="12">
        <f>ROUND(E4062*(1/(F4062/60)),0)</f>
        <v>8</v>
      </c>
      <c r="I4062" s="7">
        <f>IF(J4062=0, 0, (K4062-J4062)*1440)</f>
        <v>20.000000000000007</v>
      </c>
      <c r="J4062" s="11">
        <v>0.47569444444444442</v>
      </c>
      <c r="K4062" s="11">
        <v>0.48958333333333331</v>
      </c>
      <c r="L4062">
        <f>IF(I4062&gt;0, G4062, 0)</f>
        <v>8</v>
      </c>
      <c r="M4062" s="5">
        <f>IF(I4062=0,0,A4062+J4062)</f>
        <v>45682.475694444445</v>
      </c>
      <c r="N4062" s="5">
        <f>IF(I4062&gt;0,A4062+K4062,0)</f>
        <v>45682.489583333336</v>
      </c>
      <c r="O4062" t="s">
        <v>56</v>
      </c>
      <c r="P4062" t="s">
        <v>57</v>
      </c>
      <c r="Q4062">
        <v>0</v>
      </c>
      <c r="R4062">
        <v>0</v>
      </c>
      <c r="S4062">
        <f>IF(I4062&gt;0, A4062, 0)</f>
        <v>45682</v>
      </c>
    </row>
    <row r="4063" spans="1:19" x14ac:dyDescent="0.2">
      <c r="A4063" s="1">
        <v>45682</v>
      </c>
      <c r="B4063" s="12" t="s">
        <v>393</v>
      </c>
      <c r="C4063" s="12" t="s">
        <v>37</v>
      </c>
      <c r="E4063" s="12">
        <v>4</v>
      </c>
      <c r="F4063" s="12">
        <v>30</v>
      </c>
      <c r="G4063" s="12">
        <f>ROUND(E4063*(1/(F4063/60)),0)</f>
        <v>8</v>
      </c>
      <c r="I4063" s="7">
        <f>IF(J4063=0, 0, (K4063-J4063)*1440)</f>
        <v>0</v>
      </c>
      <c r="J4063" s="11"/>
      <c r="K4063" s="11"/>
      <c r="L4063">
        <f>IF(I4063&gt;0, G4063, 0)</f>
        <v>0</v>
      </c>
      <c r="M4063" s="5">
        <f>IF(I4063=0,0,A4063+J4063)</f>
        <v>0</v>
      </c>
      <c r="N4063" s="5">
        <f>IF(I4063&gt;0,A4063+K4063,0)</f>
        <v>0</v>
      </c>
      <c r="O4063" t="s">
        <v>56</v>
      </c>
      <c r="P4063" t="s">
        <v>57</v>
      </c>
      <c r="Q4063">
        <v>0</v>
      </c>
      <c r="R4063">
        <v>0</v>
      </c>
      <c r="S4063">
        <f>IF(I4063&gt;0, A4063, 0)</f>
        <v>0</v>
      </c>
    </row>
    <row r="4064" spans="1:19" x14ac:dyDescent="0.2">
      <c r="A4064" s="1">
        <v>45682</v>
      </c>
      <c r="B4064" s="12" t="s">
        <v>528</v>
      </c>
      <c r="C4064" s="12" t="s">
        <v>32</v>
      </c>
      <c r="E4064" s="12">
        <v>4</v>
      </c>
      <c r="F4064" s="12">
        <v>30</v>
      </c>
      <c r="G4064" s="12">
        <f>ROUND(E4064*(1/(F4064/60)),0)</f>
        <v>8</v>
      </c>
      <c r="I4064" s="13">
        <f>IF(J4064=0, 0, (K4064-J4064)*1440)</f>
        <v>0</v>
      </c>
      <c r="J4064" s="11"/>
      <c r="K4064" s="11"/>
      <c r="L4064">
        <f>IF(I4064&gt;0, G4064, 0)</f>
        <v>0</v>
      </c>
      <c r="M4064" s="5">
        <f>IF(I4064=0,0,A4064+J4064)</f>
        <v>0</v>
      </c>
      <c r="N4064" s="5">
        <f>IF(I4064&gt;0,A4064+K4064,0)</f>
        <v>0</v>
      </c>
      <c r="O4064" t="s">
        <v>56</v>
      </c>
      <c r="P4064" t="s">
        <v>57</v>
      </c>
      <c r="Q4064">
        <v>0</v>
      </c>
      <c r="R4064">
        <v>0</v>
      </c>
      <c r="S4064">
        <f>IF(I4064&gt;0, A4064, 0)</f>
        <v>0</v>
      </c>
    </row>
    <row r="4065" spans="1:19" x14ac:dyDescent="0.2">
      <c r="A4065" s="1">
        <v>45682</v>
      </c>
      <c r="B4065" s="12" t="s">
        <v>539</v>
      </c>
      <c r="C4065" s="12" t="s">
        <v>417</v>
      </c>
      <c r="D4065" t="s">
        <v>540</v>
      </c>
      <c r="E4065" s="12">
        <v>4</v>
      </c>
      <c r="F4065" s="12">
        <v>30</v>
      </c>
      <c r="G4065" s="12">
        <f>ROUND(E4065*(1/(F4065/60)),0)</f>
        <v>8</v>
      </c>
      <c r="I4065" s="13">
        <f>IF(J4065=0, 0, (K4065-J4065)*1440)</f>
        <v>0</v>
      </c>
      <c r="J4065" s="11"/>
      <c r="K4065" s="11"/>
      <c r="L4065">
        <f>IF(I4065&gt;0, G4065, 0)</f>
        <v>0</v>
      </c>
      <c r="M4065" s="5">
        <f>IF(I4065=0,0,A4065+J4065)</f>
        <v>0</v>
      </c>
      <c r="N4065" s="5">
        <f>IF(I4065&gt;0,A4065+K4065,0)</f>
        <v>0</v>
      </c>
      <c r="O4065" t="s">
        <v>56</v>
      </c>
      <c r="P4065" t="s">
        <v>57</v>
      </c>
      <c r="Q4065">
        <v>0</v>
      </c>
      <c r="R4065">
        <v>0</v>
      </c>
      <c r="S4065">
        <f>IF(I4065&gt;0, A4065, 0)</f>
        <v>0</v>
      </c>
    </row>
    <row r="4066" spans="1:19" x14ac:dyDescent="0.2">
      <c r="A4066" s="1">
        <v>45682</v>
      </c>
      <c r="B4066" s="12" t="s">
        <v>480</v>
      </c>
      <c r="C4066" s="12" t="s">
        <v>406</v>
      </c>
      <c r="E4066" s="12">
        <v>3</v>
      </c>
      <c r="F4066" s="12">
        <v>30</v>
      </c>
      <c r="G4066" s="12">
        <f>ROUND(E4066*(1/(F4066/60)),0)</f>
        <v>6</v>
      </c>
      <c r="I4066" s="7">
        <f>IF(J4066=0, 0, (K4066-J4066)*1440)</f>
        <v>0</v>
      </c>
      <c r="L4066">
        <f>IF(I4066&gt;0, G4066, 0)</f>
        <v>0</v>
      </c>
      <c r="M4066" s="5">
        <f>IF(I4066=0,0,A4066+J4066)</f>
        <v>0</v>
      </c>
      <c r="N4066" s="5">
        <f>IF(I4066&gt;0,A4066+K4066,0)</f>
        <v>0</v>
      </c>
      <c r="O4066" t="s">
        <v>56</v>
      </c>
      <c r="P4066" t="s">
        <v>57</v>
      </c>
      <c r="Q4066">
        <v>0</v>
      </c>
      <c r="R4066">
        <v>0</v>
      </c>
      <c r="S4066">
        <f>IF(I4066&gt;0, A4066, 0)</f>
        <v>0</v>
      </c>
    </row>
    <row r="4067" spans="1:19" x14ac:dyDescent="0.2">
      <c r="A4067" s="1">
        <v>45682</v>
      </c>
      <c r="B4067" s="12" t="s">
        <v>447</v>
      </c>
      <c r="C4067" s="12" t="s">
        <v>448</v>
      </c>
      <c r="E4067" s="12">
        <v>3</v>
      </c>
      <c r="F4067" s="12">
        <v>30</v>
      </c>
      <c r="G4067" s="12">
        <f>ROUND(E4067*(1/(F4067/60)),0)</f>
        <v>6</v>
      </c>
      <c r="I4067" s="7">
        <f>IF(J4067=0, 0, (K4067-J4067)*1440)</f>
        <v>0</v>
      </c>
      <c r="L4067">
        <f>IF(I4067&gt;0, G4067, 0)</f>
        <v>0</v>
      </c>
      <c r="M4067" s="5">
        <f>IF(I4067=0,0,A4067+J4067)</f>
        <v>0</v>
      </c>
      <c r="N4067" s="5">
        <f>IF(I4067&gt;0,A4067+K4067,0)</f>
        <v>0</v>
      </c>
      <c r="O4067" t="s">
        <v>56</v>
      </c>
      <c r="P4067" t="s">
        <v>57</v>
      </c>
      <c r="Q4067">
        <v>0</v>
      </c>
      <c r="R4067">
        <v>0</v>
      </c>
      <c r="S4067">
        <f>IF(I4067&gt;0, A4067, 0)</f>
        <v>0</v>
      </c>
    </row>
    <row r="4068" spans="1:19" x14ac:dyDescent="0.2">
      <c r="A4068" s="1">
        <v>45682</v>
      </c>
      <c r="B4068" s="12" t="s">
        <v>179</v>
      </c>
      <c r="C4068" s="12" t="s">
        <v>335</v>
      </c>
      <c r="E4068" s="12">
        <v>3</v>
      </c>
      <c r="F4068" s="12">
        <v>30</v>
      </c>
      <c r="G4068" s="12">
        <f>ROUND(E4068*(1/(F4068/60)),0)</f>
        <v>6</v>
      </c>
      <c r="I4068" s="7">
        <f>IF(J4068=0, 0, (K4068-J4068)*1440)</f>
        <v>0</v>
      </c>
      <c r="L4068">
        <f>IF(I4068&gt;0, G4068, 0)</f>
        <v>0</v>
      </c>
      <c r="M4068" s="5">
        <f>IF(I4068=0,0,A4068+J4068)</f>
        <v>0</v>
      </c>
      <c r="N4068" s="5">
        <f>IF(I4068&gt;0,A4068+K4068,0)</f>
        <v>0</v>
      </c>
      <c r="O4068" t="s">
        <v>56</v>
      </c>
      <c r="P4068" t="s">
        <v>57</v>
      </c>
      <c r="Q4068">
        <v>0</v>
      </c>
      <c r="R4068">
        <v>0</v>
      </c>
      <c r="S4068">
        <f>IF(I4068&gt;0, A4068, 0)</f>
        <v>0</v>
      </c>
    </row>
    <row r="4069" spans="1:19" x14ac:dyDescent="0.2">
      <c r="A4069" s="1">
        <v>45682</v>
      </c>
      <c r="B4069" s="12" t="s">
        <v>510</v>
      </c>
      <c r="C4069" s="12" t="s">
        <v>219</v>
      </c>
      <c r="E4069" s="12">
        <v>3</v>
      </c>
      <c r="F4069" s="12">
        <v>30</v>
      </c>
      <c r="G4069" s="12">
        <f>ROUND(E4069*(1/(F4069/60)),0)</f>
        <v>6</v>
      </c>
      <c r="I4069" s="13">
        <f>IF(J4069=0, 0, (K4069-J4069)*1440)</f>
        <v>0</v>
      </c>
      <c r="L4069">
        <f>IF(I4069&gt;0, G4069, 0)</f>
        <v>0</v>
      </c>
      <c r="M4069" s="5">
        <f>IF(I4069=0,0,A4069+J4069)</f>
        <v>0</v>
      </c>
      <c r="N4069" s="5">
        <f>IF(I4069&gt;0,A4069+K4069,0)</f>
        <v>0</v>
      </c>
      <c r="O4069" t="s">
        <v>56</v>
      </c>
      <c r="P4069" t="s">
        <v>57</v>
      </c>
      <c r="Q4069">
        <v>0</v>
      </c>
      <c r="R4069">
        <v>0</v>
      </c>
      <c r="S4069">
        <f>IF(I4069&gt;0, A4069, 0)</f>
        <v>0</v>
      </c>
    </row>
    <row r="4070" spans="1:19" x14ac:dyDescent="0.2">
      <c r="A4070" s="1">
        <v>45682</v>
      </c>
      <c r="B4070" s="12" t="s">
        <v>219</v>
      </c>
      <c r="C4070" s="12" t="s">
        <v>448</v>
      </c>
      <c r="E4070" s="12">
        <v>3</v>
      </c>
      <c r="F4070" s="12">
        <v>30</v>
      </c>
      <c r="G4070" s="12">
        <f>ROUND(E4070*(1/(F4070/60)),0)</f>
        <v>6</v>
      </c>
      <c r="I4070" s="7">
        <f>IF(J4070=0, 0, (K4070-J4070)*1440)</f>
        <v>0</v>
      </c>
      <c r="L4070">
        <f>IF(I4070&gt;0, G4070, 0)</f>
        <v>0</v>
      </c>
      <c r="M4070" s="5">
        <f>IF(I4070=0,0,A4070+J4070)</f>
        <v>0</v>
      </c>
      <c r="N4070" s="5">
        <f>IF(I4070&gt;0,A4070+K4070,0)</f>
        <v>0</v>
      </c>
      <c r="O4070" t="s">
        <v>56</v>
      </c>
      <c r="P4070" t="s">
        <v>57</v>
      </c>
      <c r="Q4070">
        <v>0</v>
      </c>
      <c r="R4070">
        <v>0</v>
      </c>
      <c r="S4070">
        <f>IF(I4070&gt;0, A4070, 0)</f>
        <v>0</v>
      </c>
    </row>
    <row r="4071" spans="1:19" x14ac:dyDescent="0.2">
      <c r="A4071" s="1">
        <v>45682</v>
      </c>
      <c r="B4071" s="12" t="s">
        <v>425</v>
      </c>
      <c r="C4071" s="12" t="s">
        <v>32</v>
      </c>
      <c r="E4071" s="12">
        <v>3</v>
      </c>
      <c r="F4071" s="12">
        <v>30</v>
      </c>
      <c r="G4071" s="12">
        <f>ROUND(E4071*(1/(F4071/60)),0)</f>
        <v>6</v>
      </c>
      <c r="I4071" s="13">
        <f>IF(J4071=0, 0, (K4071-J4071)*1440)</f>
        <v>0</v>
      </c>
      <c r="L4071">
        <f>IF(I4071&gt;0, G4071, 0)</f>
        <v>0</v>
      </c>
      <c r="M4071" s="5">
        <f>IF(I4071=0,0,A4071+J4071)</f>
        <v>0</v>
      </c>
      <c r="N4071" s="5">
        <f>IF(I4071&gt;0,A4071+K4071,0)</f>
        <v>0</v>
      </c>
      <c r="O4071" t="s">
        <v>56</v>
      </c>
      <c r="P4071" t="s">
        <v>57</v>
      </c>
      <c r="Q4071">
        <v>0</v>
      </c>
      <c r="R4071">
        <v>0</v>
      </c>
      <c r="S4071">
        <f>IF(I4071&gt;0, A4071, 0)</f>
        <v>0</v>
      </c>
    </row>
    <row r="4072" spans="1:19" x14ac:dyDescent="0.2">
      <c r="A4072" s="1">
        <v>45682</v>
      </c>
      <c r="B4072" s="12" t="s">
        <v>36</v>
      </c>
      <c r="C4072" s="12" t="s">
        <v>37</v>
      </c>
      <c r="E4072" s="12">
        <v>5</v>
      </c>
      <c r="F4072" s="12">
        <v>60</v>
      </c>
      <c r="G4072" s="12">
        <f>ROUND(E4072*(1/(F4072/60)),0)</f>
        <v>5</v>
      </c>
      <c r="I4072" s="7">
        <f>IF(J4072=0, 0, (K4072-J4072)*1440)</f>
        <v>90</v>
      </c>
      <c r="J4072" s="11">
        <v>0.41666666666666669</v>
      </c>
      <c r="K4072" s="11">
        <v>0.47916666666666669</v>
      </c>
      <c r="L4072">
        <f>IF(I4072&gt;0, G4072, 0)</f>
        <v>5</v>
      </c>
      <c r="M4072" s="5">
        <f>IF(I4072=0,0,A4072+J4072)</f>
        <v>45682.416666666664</v>
      </c>
      <c r="N4072" s="5">
        <f>IF(I4072&gt;0,A4072+K4072,0)</f>
        <v>45682.479166666664</v>
      </c>
      <c r="O4072" t="s">
        <v>56</v>
      </c>
      <c r="P4072" t="s">
        <v>57</v>
      </c>
      <c r="Q4072">
        <v>0</v>
      </c>
      <c r="R4072">
        <v>0</v>
      </c>
      <c r="S4072">
        <f>IF(I4072&gt;0, A4072, 0)</f>
        <v>45682</v>
      </c>
    </row>
    <row r="4073" spans="1:19" x14ac:dyDescent="0.2">
      <c r="A4073" s="1">
        <v>45682</v>
      </c>
      <c r="B4073" s="12" t="s">
        <v>36</v>
      </c>
      <c r="C4073" s="12" t="s">
        <v>37</v>
      </c>
      <c r="E4073" s="12">
        <v>5</v>
      </c>
      <c r="F4073" s="12">
        <v>60</v>
      </c>
      <c r="G4073" s="12">
        <f>ROUND(E4073*(1/(F4073/60)),0)</f>
        <v>5</v>
      </c>
      <c r="I4073" s="7">
        <f>IF(J4073=0, 0, (K4073-J4073)*1440)</f>
        <v>0</v>
      </c>
      <c r="J4073" s="11"/>
      <c r="K4073" s="11"/>
      <c r="L4073">
        <f>IF(I4073&gt;0, G4073, 0)</f>
        <v>0</v>
      </c>
      <c r="M4073" s="5">
        <f>IF(I4073=0,0,A4073+J4073)</f>
        <v>0</v>
      </c>
      <c r="N4073" s="5">
        <f>IF(I4073&gt;0,A4073+K4073,0)</f>
        <v>0</v>
      </c>
      <c r="O4073" t="s">
        <v>56</v>
      </c>
      <c r="P4073" t="s">
        <v>57</v>
      </c>
      <c r="Q4073">
        <v>0</v>
      </c>
      <c r="R4073">
        <v>0</v>
      </c>
      <c r="S4073">
        <f>IF(I4073&gt;0, A4073, 0)</f>
        <v>0</v>
      </c>
    </row>
    <row r="4074" spans="1:19" x14ac:dyDescent="0.2">
      <c r="A4074" s="1">
        <v>45682</v>
      </c>
      <c r="B4074" s="12" t="s">
        <v>36</v>
      </c>
      <c r="C4074" s="12" t="s">
        <v>37</v>
      </c>
      <c r="E4074" s="12">
        <v>5</v>
      </c>
      <c r="F4074" s="12">
        <v>60</v>
      </c>
      <c r="G4074" s="12">
        <f>ROUND(E4074*(1/(F4074/60)),0)</f>
        <v>5</v>
      </c>
      <c r="I4074" s="7">
        <f>IF(J4074=0, 0, (K4074-J4074)*1440)</f>
        <v>0</v>
      </c>
      <c r="J4074" s="11"/>
      <c r="K4074" s="11"/>
      <c r="L4074">
        <f>IF(I4074&gt;0, G4074, 0)</f>
        <v>0</v>
      </c>
      <c r="M4074" s="5">
        <f>IF(I4074=0,0,A4074+J4074)</f>
        <v>0</v>
      </c>
      <c r="N4074" s="5">
        <f>IF(I4074&gt;0,A4074+K4074,0)</f>
        <v>0</v>
      </c>
      <c r="O4074" t="s">
        <v>56</v>
      </c>
      <c r="P4074" t="s">
        <v>57</v>
      </c>
      <c r="Q4074">
        <v>0</v>
      </c>
      <c r="R4074">
        <v>0</v>
      </c>
      <c r="S4074">
        <f>IF(I4074&gt;0, A4074, 0)</f>
        <v>0</v>
      </c>
    </row>
    <row r="4075" spans="1:19" x14ac:dyDescent="0.2">
      <c r="A4075" s="1">
        <v>45682</v>
      </c>
      <c r="B4075" s="12" t="s">
        <v>91</v>
      </c>
      <c r="C4075" s="12" t="s">
        <v>334</v>
      </c>
      <c r="E4075" s="12">
        <v>5</v>
      </c>
      <c r="F4075" s="12">
        <v>60</v>
      </c>
      <c r="G4075" s="12">
        <f>ROUND(E4075*(1/(F4075/60)),0)</f>
        <v>5</v>
      </c>
      <c r="I4075" s="13">
        <f>IF(J4075=0, 0, (K4075-J4075)*1440)</f>
        <v>0</v>
      </c>
      <c r="L4075">
        <f>IF(I4075&gt;0, G4075, 0)</f>
        <v>0</v>
      </c>
      <c r="M4075" s="5">
        <f>IF(I4075=0,0,A4075+J4075)</f>
        <v>0</v>
      </c>
      <c r="N4075" s="5">
        <f>IF(I4075&gt;0,A4075+K4075,0)</f>
        <v>0</v>
      </c>
      <c r="O4075" t="s">
        <v>56</v>
      </c>
      <c r="P4075" t="s">
        <v>57</v>
      </c>
      <c r="Q4075">
        <v>0</v>
      </c>
      <c r="R4075">
        <v>0</v>
      </c>
      <c r="S4075">
        <f>IF(I4075&gt;0, A4075, 0)</f>
        <v>0</v>
      </c>
    </row>
    <row r="4076" spans="1:19" x14ac:dyDescent="0.2">
      <c r="A4076" s="1">
        <v>45682</v>
      </c>
      <c r="B4076" s="12" t="s">
        <v>289</v>
      </c>
      <c r="C4076" s="12" t="s">
        <v>219</v>
      </c>
      <c r="E4076" s="12">
        <v>2</v>
      </c>
      <c r="F4076" s="12">
        <v>30</v>
      </c>
      <c r="G4076" s="12">
        <f>ROUND(E4076*(1/(F4076/60)),0)</f>
        <v>4</v>
      </c>
      <c r="I4076" s="7">
        <f>IF(J4076=0, 0, (K4076-J4076)*1440)</f>
        <v>0</v>
      </c>
      <c r="L4076">
        <f>IF(I4076&gt;0, G4076, 0)</f>
        <v>0</v>
      </c>
      <c r="M4076" s="5">
        <f>IF(I4076=0,0,A4076+J4076)</f>
        <v>0</v>
      </c>
      <c r="N4076" s="5">
        <f>IF(I4076&gt;0,A4076+K4076,0)</f>
        <v>0</v>
      </c>
      <c r="O4076" t="s">
        <v>56</v>
      </c>
      <c r="P4076" t="s">
        <v>57</v>
      </c>
      <c r="Q4076">
        <v>0</v>
      </c>
      <c r="R4076">
        <v>0</v>
      </c>
      <c r="S4076">
        <f>IF(I4076&gt;0, A4076, 0)</f>
        <v>0</v>
      </c>
    </row>
    <row r="4077" spans="1:19" x14ac:dyDescent="0.2">
      <c r="A4077" s="1">
        <v>45682</v>
      </c>
      <c r="B4077" s="7" t="s">
        <v>338</v>
      </c>
      <c r="C4077" s="7" t="s">
        <v>32</v>
      </c>
      <c r="E4077" s="12">
        <v>1</v>
      </c>
      <c r="F4077" s="12">
        <v>20</v>
      </c>
      <c r="G4077" s="12">
        <f>ROUND(E4077*(1/(F4077/60)),0)</f>
        <v>3</v>
      </c>
      <c r="I4077" s="7">
        <f>IF(J4077=0, 0, (K4077-J4077)*1440)</f>
        <v>0</v>
      </c>
      <c r="L4077">
        <f>IF(I4077&gt;0, G4077, 0)</f>
        <v>0</v>
      </c>
      <c r="M4077" s="5">
        <f>IF(I4077=0,0,A4077+J4077)</f>
        <v>0</v>
      </c>
      <c r="N4077" s="5">
        <f>IF(I4077&gt;0,A4077+K4077,0)</f>
        <v>0</v>
      </c>
      <c r="O4077" t="s">
        <v>56</v>
      </c>
      <c r="P4077" t="s">
        <v>57</v>
      </c>
      <c r="Q4077">
        <v>0</v>
      </c>
      <c r="R4077">
        <v>0</v>
      </c>
      <c r="S4077">
        <f>IF(I4077&gt;0, A4077, 0)</f>
        <v>0</v>
      </c>
    </row>
    <row r="4078" spans="1:19" x14ac:dyDescent="0.2">
      <c r="A4078" s="1">
        <v>45682</v>
      </c>
      <c r="B4078" s="12" t="s">
        <v>489</v>
      </c>
      <c r="C4078" s="12" t="s">
        <v>32</v>
      </c>
      <c r="E4078" s="12">
        <v>1</v>
      </c>
      <c r="F4078" s="12">
        <v>20</v>
      </c>
      <c r="G4078" s="12">
        <f>ROUND(E4078*(1/(F4078/60)),0)</f>
        <v>3</v>
      </c>
      <c r="I4078" s="13">
        <f>IF(J4078=0, 0, (K4078-J4078)*1440)</f>
        <v>0</v>
      </c>
      <c r="L4078">
        <f>IF(I4078&gt;0, G4078, 0)</f>
        <v>0</v>
      </c>
      <c r="M4078" s="5">
        <f>IF(I4078=0,0,A4078+J4078)</f>
        <v>0</v>
      </c>
      <c r="N4078" s="5">
        <f>IF(I4078&gt;0,A4078+K4078,0)</f>
        <v>0</v>
      </c>
      <c r="O4078" t="s">
        <v>56</v>
      </c>
      <c r="P4078" t="s">
        <v>57</v>
      </c>
      <c r="Q4078">
        <v>0</v>
      </c>
      <c r="R4078">
        <v>0</v>
      </c>
      <c r="S4078">
        <f>IF(I4078&gt;0, A4078, 0)</f>
        <v>0</v>
      </c>
    </row>
    <row r="4079" spans="1:19" x14ac:dyDescent="0.2">
      <c r="A4079" s="1">
        <v>45682</v>
      </c>
      <c r="B4079" s="12" t="s">
        <v>451</v>
      </c>
      <c r="C4079" s="12" t="s">
        <v>32</v>
      </c>
      <c r="E4079" s="12">
        <v>1</v>
      </c>
      <c r="F4079" s="12">
        <v>20</v>
      </c>
      <c r="G4079" s="12">
        <f>ROUND(E4079*(1/(F4079/60)),0)</f>
        <v>3</v>
      </c>
      <c r="I4079" s="7">
        <f>IF(J4079=0, 0, (K4079-J4079)*1440)</f>
        <v>0</v>
      </c>
      <c r="J4079" s="11"/>
      <c r="K4079" s="11"/>
      <c r="L4079">
        <f>IF(I4079&gt;0, G4079, 0)</f>
        <v>0</v>
      </c>
      <c r="M4079" s="5">
        <f>IF(I4079=0,0,A4079+J4079)</f>
        <v>0</v>
      </c>
      <c r="N4079" s="5">
        <f>IF(I4079&gt;0,A4079+K4079,0)</f>
        <v>0</v>
      </c>
      <c r="O4079" t="s">
        <v>56</v>
      </c>
      <c r="P4079" t="s">
        <v>57</v>
      </c>
      <c r="Q4079">
        <v>0</v>
      </c>
      <c r="R4079">
        <v>0</v>
      </c>
      <c r="S4079">
        <f>IF(I4079&gt;0, A4079, 0)</f>
        <v>0</v>
      </c>
    </row>
    <row r="4080" spans="1:19" x14ac:dyDescent="0.2">
      <c r="A4080" s="1">
        <v>45682</v>
      </c>
      <c r="B4080" s="12" t="s">
        <v>531</v>
      </c>
      <c r="C4080" s="12" t="s">
        <v>32</v>
      </c>
      <c r="E4080" s="12">
        <v>1</v>
      </c>
      <c r="F4080" s="12">
        <v>20</v>
      </c>
      <c r="G4080" s="12">
        <f>ROUND(E4080*(1/(F4080/60)),0)</f>
        <v>3</v>
      </c>
      <c r="I4080" s="7">
        <f>IF(J4080=0, 0, (K4080-J4080)*1440)</f>
        <v>0</v>
      </c>
      <c r="J4080" s="11"/>
      <c r="K4080" s="11"/>
      <c r="L4080">
        <f>IF(I4080&gt;0, G4080, 0)</f>
        <v>0</v>
      </c>
      <c r="M4080" s="5">
        <f>IF(I4080=0,0,A4080+J4080)</f>
        <v>0</v>
      </c>
      <c r="N4080" s="5">
        <f>IF(I4080&gt;0,A4080+K4080,0)</f>
        <v>0</v>
      </c>
      <c r="O4080" t="s">
        <v>56</v>
      </c>
      <c r="P4080" t="s">
        <v>57</v>
      </c>
      <c r="Q4080">
        <v>0</v>
      </c>
      <c r="R4080">
        <v>0</v>
      </c>
      <c r="S4080">
        <f>IF(I4080&gt;0, A4080, 0)</f>
        <v>0</v>
      </c>
    </row>
    <row r="4081" spans="1:19" x14ac:dyDescent="0.2">
      <c r="A4081" s="1">
        <v>45682</v>
      </c>
      <c r="B4081" s="12" t="s">
        <v>532</v>
      </c>
      <c r="C4081" s="12" t="s">
        <v>32</v>
      </c>
      <c r="E4081" s="12">
        <v>1</v>
      </c>
      <c r="F4081" s="12">
        <v>20</v>
      </c>
      <c r="G4081" s="12">
        <f>ROUND(E4081*(1/(F4081/60)),0)</f>
        <v>3</v>
      </c>
      <c r="I4081" s="7">
        <f>IF(J4081=0, 0, (K4081-J4081)*1440)</f>
        <v>0</v>
      </c>
      <c r="J4081" s="11"/>
      <c r="K4081" s="11"/>
      <c r="L4081">
        <f>IF(I4081&gt;0, G4081, 0)</f>
        <v>0</v>
      </c>
      <c r="M4081" s="5">
        <f>IF(I4081=0,0,A4081+J4081)</f>
        <v>0</v>
      </c>
      <c r="N4081" s="5">
        <f>IF(I4081&gt;0,A4081+K4081,0)</f>
        <v>0</v>
      </c>
      <c r="O4081" t="s">
        <v>56</v>
      </c>
      <c r="P4081" t="s">
        <v>57</v>
      </c>
      <c r="Q4081">
        <v>0</v>
      </c>
      <c r="R4081">
        <v>0</v>
      </c>
      <c r="S4081">
        <f>IF(I4081&gt;0, A4081, 0)</f>
        <v>0</v>
      </c>
    </row>
    <row r="4082" spans="1:19" x14ac:dyDescent="0.2">
      <c r="A4082" s="1">
        <v>45682</v>
      </c>
      <c r="B4082" s="12" t="s">
        <v>341</v>
      </c>
      <c r="C4082" s="12" t="s">
        <v>125</v>
      </c>
      <c r="E4082" s="12">
        <v>1</v>
      </c>
      <c r="F4082" s="12">
        <v>30</v>
      </c>
      <c r="G4082" s="12">
        <f>ROUND(E4082*(1/(F4082/60)),0)</f>
        <v>2</v>
      </c>
      <c r="I4082" s="13">
        <f>IF(J4082=0, 0, (K4082-J4082)*1440)</f>
        <v>0</v>
      </c>
      <c r="L4082">
        <f>IF(I4082&gt;0, G4082, 0)</f>
        <v>0</v>
      </c>
      <c r="M4082" s="5">
        <f>IF(I4082=0,0,A4082+J4082)</f>
        <v>0</v>
      </c>
      <c r="N4082" s="5">
        <f>IF(I4082&gt;0,A4082+K4082,0)</f>
        <v>0</v>
      </c>
      <c r="O4082" t="s">
        <v>56</v>
      </c>
      <c r="P4082" t="s">
        <v>57</v>
      </c>
      <c r="Q4082">
        <v>0</v>
      </c>
      <c r="R4082">
        <v>0</v>
      </c>
      <c r="S4082">
        <f>IF(I4082&gt;0, A4082, 0)</f>
        <v>0</v>
      </c>
    </row>
    <row r="4083" spans="1:19" x14ac:dyDescent="0.2">
      <c r="A4083" s="1">
        <v>45682</v>
      </c>
      <c r="B4083" s="12" t="s">
        <v>39</v>
      </c>
      <c r="C4083" s="12" t="s">
        <v>40</v>
      </c>
      <c r="E4083" s="12">
        <v>1</v>
      </c>
      <c r="F4083" s="12">
        <v>30</v>
      </c>
      <c r="G4083" s="12">
        <f>ROUND(E4083*(1/(F4083/60)),0)</f>
        <v>2</v>
      </c>
      <c r="I4083" s="7">
        <f>IF(J4083=0, 0, (K4083-J4083)*1440)</f>
        <v>0</v>
      </c>
      <c r="L4083">
        <f>IF(I4083&gt;0, G4083, 0)</f>
        <v>0</v>
      </c>
      <c r="M4083" s="5">
        <f>IF(I4083=0,0,A4083+J4083)</f>
        <v>0</v>
      </c>
      <c r="N4083" s="5">
        <f>IF(I4083&gt;0,A4083+K4083,0)</f>
        <v>0</v>
      </c>
      <c r="O4083" t="s">
        <v>56</v>
      </c>
      <c r="P4083" t="s">
        <v>57</v>
      </c>
      <c r="Q4083">
        <v>0</v>
      </c>
      <c r="R4083">
        <v>0</v>
      </c>
      <c r="S4083">
        <f>IF(I4083&gt;0, A4083, 0)</f>
        <v>0</v>
      </c>
    </row>
    <row r="4084" spans="1:19" x14ac:dyDescent="0.2">
      <c r="A4084" s="1">
        <v>45682</v>
      </c>
      <c r="C4084" s="12" t="s">
        <v>534</v>
      </c>
      <c r="E4084" s="12">
        <v>1</v>
      </c>
      <c r="F4084" s="12">
        <v>30</v>
      </c>
      <c r="G4084" s="12">
        <f>ROUND(E4084*(1/(F4084/60)),0)</f>
        <v>2</v>
      </c>
      <c r="I4084" s="13">
        <f>IF(J4084=0, 0, (K4084-J4084)*1440)</f>
        <v>0</v>
      </c>
      <c r="J4084" s="11"/>
      <c r="K4084" s="11"/>
      <c r="L4084">
        <f>IF(I4084&gt;0, G4084, 0)</f>
        <v>0</v>
      </c>
      <c r="M4084" s="5">
        <f>IF(I4084=0,0,A4084+J4084)</f>
        <v>0</v>
      </c>
      <c r="N4084" s="5">
        <f>IF(I4084&gt;0,A4084+K4084,0)</f>
        <v>0</v>
      </c>
      <c r="O4084" t="s">
        <v>56</v>
      </c>
      <c r="P4084" t="s">
        <v>57</v>
      </c>
      <c r="Q4084">
        <v>0</v>
      </c>
      <c r="R4084">
        <v>0</v>
      </c>
      <c r="S4084">
        <f>IF(I4084&gt;0, A4084, 0)</f>
        <v>0</v>
      </c>
    </row>
    <row r="4085" spans="1:19" x14ac:dyDescent="0.2">
      <c r="A4085" s="1">
        <v>45682</v>
      </c>
      <c r="B4085" s="12" t="s">
        <v>535</v>
      </c>
      <c r="C4085" s="12" t="s">
        <v>502</v>
      </c>
      <c r="E4085" s="12">
        <v>1</v>
      </c>
      <c r="F4085" s="12">
        <v>30</v>
      </c>
      <c r="G4085" s="12">
        <f>ROUND(E4085*(1/(F4085/60)),0)</f>
        <v>2</v>
      </c>
      <c r="I4085" s="13">
        <f>IF(J4085=0, 0, (K4085-J4085)*1440)</f>
        <v>0</v>
      </c>
      <c r="J4085" s="11"/>
      <c r="K4085" s="11"/>
      <c r="L4085">
        <f>IF(I4085&gt;0, G4085, 0)</f>
        <v>0</v>
      </c>
      <c r="M4085" s="5">
        <f>IF(I4085=0,0,A4085+J4085)</f>
        <v>0</v>
      </c>
      <c r="N4085" s="5">
        <f>IF(I4085&gt;0,A4085+K4085,0)</f>
        <v>0</v>
      </c>
      <c r="O4085" t="s">
        <v>56</v>
      </c>
      <c r="P4085" t="s">
        <v>57</v>
      </c>
      <c r="Q4085">
        <v>0</v>
      </c>
      <c r="R4085">
        <v>0</v>
      </c>
      <c r="S4085">
        <f>IF(I4085&gt;0, A4085, 0)</f>
        <v>0</v>
      </c>
    </row>
    <row r="4086" spans="1:19" x14ac:dyDescent="0.2">
      <c r="A4086" s="1">
        <v>45682</v>
      </c>
      <c r="B4086" s="12" t="s">
        <v>47</v>
      </c>
      <c r="C4086" s="12" t="s">
        <v>34</v>
      </c>
      <c r="E4086" s="12">
        <v>0</v>
      </c>
      <c r="F4086" s="12">
        <v>30</v>
      </c>
      <c r="G4086" s="12">
        <f>ROUND(E4086*(1/(F4086/60)),0)</f>
        <v>0</v>
      </c>
      <c r="I4086" s="13">
        <f>IF(J4086=0, 0, (K4086-J4086)*1440)</f>
        <v>0</v>
      </c>
      <c r="J4086" s="11"/>
      <c r="K4086" s="11"/>
      <c r="L4086">
        <f>IF(I4086&gt;0, G4086, 0)</f>
        <v>0</v>
      </c>
      <c r="M4086" s="5">
        <f>IF(I4086=0,0,A4086+J4086)</f>
        <v>0</v>
      </c>
      <c r="N4086" s="5">
        <f>IF(I4086&gt;0,A4086+K4086,0)</f>
        <v>0</v>
      </c>
      <c r="O4086" t="s">
        <v>56</v>
      </c>
      <c r="P4086" t="s">
        <v>57</v>
      </c>
      <c r="Q4086">
        <v>0</v>
      </c>
      <c r="R4086">
        <v>0</v>
      </c>
      <c r="S4086">
        <f>IF(I4086&gt;0, A4086, 0)</f>
        <v>0</v>
      </c>
    </row>
    <row r="4087" spans="1:19" x14ac:dyDescent="0.2">
      <c r="A4087" s="1">
        <v>45682</v>
      </c>
      <c r="B4087" s="12" t="s">
        <v>43</v>
      </c>
      <c r="C4087" s="12" t="s">
        <v>34</v>
      </c>
      <c r="E4087" s="12">
        <v>0</v>
      </c>
      <c r="F4087" s="12">
        <v>30</v>
      </c>
      <c r="G4087" s="12">
        <f>ROUND(E4087*(1/(F4087/60)),0)</f>
        <v>0</v>
      </c>
      <c r="I4087" s="7">
        <f>IF(J4087=0, 0, (K4087-J4087)*1440)</f>
        <v>0</v>
      </c>
      <c r="L4087">
        <f>IF(I4087&gt;0, G4087, 0)</f>
        <v>0</v>
      </c>
      <c r="M4087" s="5">
        <f>IF(I4087=0,0,A4087+J4087)</f>
        <v>0</v>
      </c>
      <c r="N4087" s="5">
        <f>IF(I4087&gt;0,A4087+K4087,0)</f>
        <v>0</v>
      </c>
      <c r="O4087" t="s">
        <v>56</v>
      </c>
      <c r="P4087" t="s">
        <v>57</v>
      </c>
      <c r="Q4087">
        <v>0</v>
      </c>
      <c r="R4087">
        <v>0</v>
      </c>
      <c r="S4087">
        <f>IF(I4087&gt;0, A4087, 0)</f>
        <v>0</v>
      </c>
    </row>
    <row r="4088" spans="1:19" x14ac:dyDescent="0.2">
      <c r="A4088" s="1">
        <v>45682</v>
      </c>
      <c r="B4088" s="12" t="s">
        <v>33</v>
      </c>
      <c r="C4088" s="12" t="s">
        <v>34</v>
      </c>
      <c r="E4088" s="12">
        <v>0</v>
      </c>
      <c r="F4088" s="12">
        <v>20</v>
      </c>
      <c r="G4088" s="12">
        <f>ROUND(E4088*(1/(F4088/60)),0)</f>
        <v>0</v>
      </c>
      <c r="I4088" s="7">
        <f>IF(J4088=0, 0, (K4088-J4088)*1440)</f>
        <v>10.000000000000044</v>
      </c>
      <c r="J4088" s="11">
        <v>0.48958333333333331</v>
      </c>
      <c r="K4088" s="11">
        <v>0.49652777777777779</v>
      </c>
      <c r="L4088">
        <f>IF(I4088&gt;0, G4088, 0)</f>
        <v>0</v>
      </c>
      <c r="M4088" s="5">
        <f>IF(I4088=0,0,A4088+J4088)</f>
        <v>45682.489583333336</v>
      </c>
      <c r="N4088" s="5">
        <f>IF(I4088&gt;0,A4088+K4088,0)</f>
        <v>45682.496527777781</v>
      </c>
      <c r="O4088" t="s">
        <v>56</v>
      </c>
      <c r="P4088" t="s">
        <v>57</v>
      </c>
      <c r="Q4088">
        <v>0</v>
      </c>
      <c r="R4088">
        <v>0</v>
      </c>
      <c r="S4088">
        <f>IF(I4088&gt;0, A4088, 0)</f>
        <v>45682</v>
      </c>
    </row>
    <row r="4089" spans="1:19" x14ac:dyDescent="0.2">
      <c r="A4089" s="1">
        <v>45682</v>
      </c>
      <c r="B4089" s="12" t="s">
        <v>541</v>
      </c>
      <c r="C4089" s="12" t="s">
        <v>32</v>
      </c>
      <c r="E4089" s="12">
        <v>1</v>
      </c>
      <c r="F4089" s="12">
        <v>20</v>
      </c>
      <c r="G4089" s="12">
        <f>ROUND(E4089*(1/(F4089/60)),0)</f>
        <v>3</v>
      </c>
      <c r="I4089" s="7">
        <f>IF(J4089=0, 0, (K4089-J4089)*1440)</f>
        <v>0</v>
      </c>
      <c r="L4089">
        <f>IF(I4089&gt;0, G4089, 0)</f>
        <v>0</v>
      </c>
      <c r="M4089" s="5">
        <f>IF(I4089=0,0,A4089+J4089)</f>
        <v>0</v>
      </c>
      <c r="N4089" s="5">
        <f>IF(I4089&gt;0,A4089+K4089,0)</f>
        <v>0</v>
      </c>
      <c r="O4089" t="s">
        <v>56</v>
      </c>
      <c r="P4089" t="s">
        <v>57</v>
      </c>
      <c r="Q4089">
        <v>0</v>
      </c>
      <c r="R4089">
        <v>0</v>
      </c>
      <c r="S4089">
        <f>IF(I4089&gt;0, A4089, 0)</f>
        <v>0</v>
      </c>
    </row>
    <row r="4090" spans="1:19" x14ac:dyDescent="0.2">
      <c r="A4090" s="1">
        <v>45682</v>
      </c>
      <c r="B4090" s="12" t="s">
        <v>76</v>
      </c>
      <c r="C4090" s="12" t="s">
        <v>42</v>
      </c>
      <c r="E4090" s="12">
        <v>1</v>
      </c>
      <c r="F4090" s="12">
        <v>30</v>
      </c>
      <c r="G4090" s="12">
        <f>ROUND(E4090*(1/(F4090/60)),0)</f>
        <v>2</v>
      </c>
      <c r="I4090" s="7">
        <f>IF(J4090=0, 0, (K4090-J4090)*1440)</f>
        <v>54.999999999999964</v>
      </c>
      <c r="J4090" s="11">
        <v>0.5</v>
      </c>
      <c r="K4090" s="11">
        <v>0.53819444444444442</v>
      </c>
      <c r="L4090">
        <f>IF(I4090&gt;0, G4090, 0)</f>
        <v>2</v>
      </c>
      <c r="M4090" s="5">
        <f>IF(I4090=0,0,A4090+J4090)</f>
        <v>45682.5</v>
      </c>
      <c r="N4090" s="5">
        <f>IF(I4090&gt;0,A4090+K4090,0)</f>
        <v>45682.538194444445</v>
      </c>
      <c r="O4090" t="s">
        <v>56</v>
      </c>
      <c r="P4090" t="s">
        <v>57</v>
      </c>
      <c r="Q4090">
        <v>0</v>
      </c>
      <c r="R4090">
        <v>0</v>
      </c>
      <c r="S4090">
        <f>IF(I4090&gt;0, A4090, 0)</f>
        <v>45682</v>
      </c>
    </row>
    <row r="13052" spans="10:11" x14ac:dyDescent="0.2">
      <c r="J13052" s="14"/>
      <c r="K13052" s="14"/>
    </row>
    <row r="13054" spans="10:11" x14ac:dyDescent="0.2">
      <c r="J13054" s="14"/>
      <c r="K13054" s="14"/>
    </row>
    <row r="13056" spans="10:11" x14ac:dyDescent="0.2">
      <c r="J13056" s="14"/>
      <c r="K13056" s="14"/>
    </row>
    <row r="13058" spans="10:11" x14ac:dyDescent="0.2">
      <c r="J13058" s="14"/>
      <c r="K13058" s="14"/>
    </row>
    <row r="13060" spans="10:11" x14ac:dyDescent="0.2">
      <c r="J13060" s="14"/>
      <c r="K13060" s="14"/>
    </row>
    <row r="13062" spans="10:11" x14ac:dyDescent="0.2">
      <c r="J13062" s="14"/>
      <c r="K13062" s="14"/>
    </row>
    <row r="13064" spans="10:11" x14ac:dyDescent="0.2">
      <c r="J13064" s="14"/>
      <c r="K13064" s="14"/>
    </row>
    <row r="13066" spans="10:11" x14ac:dyDescent="0.2">
      <c r="J13066" s="14"/>
      <c r="K13066" s="14"/>
    </row>
    <row r="13068" spans="10:11" x14ac:dyDescent="0.2">
      <c r="J13068" s="14"/>
      <c r="K13068" s="14"/>
    </row>
    <row r="13070" spans="10:11" x14ac:dyDescent="0.2">
      <c r="J13070" s="14"/>
      <c r="K13070" s="14"/>
    </row>
    <row r="13072" spans="10:11" x14ac:dyDescent="0.2">
      <c r="J13072" s="14"/>
      <c r="K13072" s="14"/>
    </row>
    <row r="13074" spans="10:11" x14ac:dyDescent="0.2">
      <c r="J13074" s="14"/>
      <c r="K13074" s="14"/>
    </row>
    <row r="13076" spans="10:11" x14ac:dyDescent="0.2">
      <c r="J13076" s="14"/>
      <c r="K13076" s="14"/>
    </row>
    <row r="13078" spans="10:11" x14ac:dyDescent="0.2">
      <c r="J13078" s="14"/>
      <c r="K13078" s="14"/>
    </row>
    <row r="13080" spans="10:11" x14ac:dyDescent="0.2">
      <c r="J13080" s="14"/>
      <c r="K13080" s="14"/>
    </row>
    <row r="13082" spans="10:11" x14ac:dyDescent="0.2">
      <c r="J13082" s="14">
        <v>0.51081018518518517</v>
      </c>
      <c r="K13082" s="14">
        <v>0.51082175925925921</v>
      </c>
    </row>
    <row r="13084" spans="10:11" x14ac:dyDescent="0.2">
      <c r="J13084" s="14">
        <v>0.51081018518518517</v>
      </c>
      <c r="K13084" s="14">
        <v>0.51082175925925921</v>
      </c>
    </row>
    <row r="13086" spans="10:11" x14ac:dyDescent="0.2">
      <c r="J13086" s="14">
        <v>0.51081018518518517</v>
      </c>
      <c r="K13086" s="14">
        <v>0.51082175925925921</v>
      </c>
    </row>
    <row r="13088" spans="10:11" x14ac:dyDescent="0.2">
      <c r="J13088" s="14">
        <v>0.51081018518518517</v>
      </c>
      <c r="K13088" s="14">
        <v>0.51082175925925921</v>
      </c>
    </row>
    <row r="13090" spans="10:11" x14ac:dyDescent="0.2">
      <c r="J13090" s="14">
        <v>0.51081018518518517</v>
      </c>
      <c r="K13090" s="14">
        <v>0.51082175925925921</v>
      </c>
    </row>
    <row r="13092" spans="10:11" x14ac:dyDescent="0.2">
      <c r="J13092" s="14">
        <v>0.51081018518518517</v>
      </c>
      <c r="K13092" s="14">
        <v>0.51082175925925921</v>
      </c>
    </row>
    <row r="13094" spans="10:11" x14ac:dyDescent="0.2">
      <c r="J13094" s="14">
        <v>0.51081018518518517</v>
      </c>
      <c r="K13094" s="14">
        <v>0.51082175925925921</v>
      </c>
    </row>
    <row r="13096" spans="10:11" x14ac:dyDescent="0.2">
      <c r="J13096" s="14">
        <v>0.51081018518518517</v>
      </c>
      <c r="K13096" s="14">
        <v>0.51082175925925921</v>
      </c>
    </row>
    <row r="13098" spans="10:11" x14ac:dyDescent="0.2">
      <c r="J13098" s="14">
        <v>0.51081018518518517</v>
      </c>
      <c r="K13098" s="14">
        <v>0.51082175925925921</v>
      </c>
    </row>
    <row r="13100" spans="10:11" x14ac:dyDescent="0.2">
      <c r="J13100" s="14">
        <v>0.51081018518518517</v>
      </c>
      <c r="K13100" s="14">
        <v>0.51082175925925921</v>
      </c>
    </row>
    <row r="13102" spans="10:11" x14ac:dyDescent="0.2">
      <c r="J13102" s="14">
        <v>0.51081018518518517</v>
      </c>
      <c r="K13102" s="14">
        <v>0.51082175925925921</v>
      </c>
    </row>
    <row r="13104" spans="10:11" x14ac:dyDescent="0.2">
      <c r="J13104" s="14">
        <v>0.51081018518518517</v>
      </c>
      <c r="K13104" s="14">
        <v>0.51082175925925921</v>
      </c>
    </row>
    <row r="13106" spans="10:11" x14ac:dyDescent="0.2">
      <c r="J13106" s="14">
        <v>0.51081018518518517</v>
      </c>
      <c r="K13106" s="14">
        <v>0.51082175925925921</v>
      </c>
    </row>
    <row r="13108" spans="10:11" x14ac:dyDescent="0.2">
      <c r="J13108" s="14">
        <v>0.51081018518518517</v>
      </c>
      <c r="K13108" s="14">
        <v>0.51082175925925921</v>
      </c>
    </row>
    <row r="13110" spans="10:11" x14ac:dyDescent="0.2">
      <c r="J13110" s="14">
        <v>0.51081018518518517</v>
      </c>
      <c r="K13110" s="14">
        <v>0.51082175925925921</v>
      </c>
    </row>
    <row r="13112" spans="10:11" x14ac:dyDescent="0.2">
      <c r="J13112" s="14">
        <v>0.51081018518518517</v>
      </c>
      <c r="K13112" s="14">
        <v>0.51082175925925921</v>
      </c>
    </row>
    <row r="13114" spans="10:11" x14ac:dyDescent="0.2">
      <c r="J13114" s="14">
        <v>0.51081018518518517</v>
      </c>
      <c r="K13114" s="14">
        <v>0.51082175925925921</v>
      </c>
    </row>
    <row r="13116" spans="10:11" x14ac:dyDescent="0.2">
      <c r="J13116" s="14">
        <v>0.51081018518518517</v>
      </c>
      <c r="K13116" s="14">
        <v>0.51082175925925921</v>
      </c>
    </row>
    <row r="13118" spans="10:11" x14ac:dyDescent="0.2">
      <c r="J13118" s="14">
        <v>0.51081018518518517</v>
      </c>
      <c r="K13118" s="14">
        <v>0.51082175925925921</v>
      </c>
    </row>
    <row r="13120" spans="10:11" x14ac:dyDescent="0.2">
      <c r="J13120" s="14">
        <v>0.51081018518518517</v>
      </c>
      <c r="K13120" s="14">
        <v>0.51082175925925921</v>
      </c>
    </row>
    <row r="13122" spans="10:11" x14ac:dyDescent="0.2">
      <c r="J13122" s="14">
        <v>0.51081018518518517</v>
      </c>
      <c r="K13122" s="14">
        <v>0.51082175925925921</v>
      </c>
    </row>
    <row r="13124" spans="10:11" x14ac:dyDescent="0.2">
      <c r="J13124" s="14">
        <v>0.51081018518518517</v>
      </c>
      <c r="K13124" s="14">
        <v>0.51082175925925921</v>
      </c>
    </row>
    <row r="13126" spans="10:11" x14ac:dyDescent="0.2">
      <c r="J13126" s="14">
        <v>0.51081018518518517</v>
      </c>
      <c r="K13126" s="14">
        <v>0.51082175925925921</v>
      </c>
    </row>
    <row r="13128" spans="10:11" x14ac:dyDescent="0.2">
      <c r="J13128" s="14">
        <v>0.51081018518518517</v>
      </c>
      <c r="K13128" s="14">
        <v>0.51082175925925921</v>
      </c>
    </row>
    <row r="13130" spans="10:11" x14ac:dyDescent="0.2">
      <c r="J13130" s="14">
        <v>0.51081018518518517</v>
      </c>
      <c r="K13130" s="14">
        <v>0.51082175925925921</v>
      </c>
    </row>
    <row r="13132" spans="10:11" x14ac:dyDescent="0.2">
      <c r="J13132" s="14">
        <v>0.51081018518518517</v>
      </c>
      <c r="K13132" s="14">
        <v>0.51082175925925921</v>
      </c>
    </row>
    <row r="13134" spans="10:11" x14ac:dyDescent="0.2">
      <c r="J13134" s="14">
        <v>0.51081018518518517</v>
      </c>
      <c r="K13134" s="14">
        <v>0.51082175925925921</v>
      </c>
    </row>
  </sheetData>
  <autoFilter ref="A4053:S4088" xr:uid="{00000000-0001-0000-0300-000000000000}">
    <sortState xmlns:xlrd2="http://schemas.microsoft.com/office/spreadsheetml/2017/richdata2" ref="A4054:S4089">
      <sortCondition descending="1" ref="G4053:G4089"/>
    </sortState>
  </autoFilter>
  <conditionalFormatting sqref="AB661 AB1179 AB2275 AB3081:AB3082 AB3316:AB3317 I1:I1048576">
    <cfRule type="cellIs" dxfId="10" priority="283" operator="lessThan">
      <formula>0</formula>
    </cfRule>
    <cfRule type="cellIs" dxfId="9" priority="284" operator="equal">
      <formula>0</formula>
    </cfRule>
  </conditionalFormatting>
  <conditionalFormatting sqref="M1:N1048576">
    <cfRule type="cellIs" dxfId="8" priority="1" operator="equal">
      <formula>0</formula>
    </cfRule>
  </conditionalFormatting>
  <conditionalFormatting sqref="N292:N297 N342:N347 N390:N394 N438:N442 N484:N487">
    <cfRule type="cellIs" dxfId="7" priority="271" operator="equal">
      <formula>0</formula>
    </cfRule>
  </conditionalFormatting>
  <conditionalFormatting sqref="N535:N538">
    <cfRule type="cellIs" dxfId="6" priority="38" operator="equal">
      <formula>0</formula>
    </cfRule>
  </conditionalFormatting>
  <conditionalFormatting sqref="N580:N581">
    <cfRule type="cellIs" dxfId="5" priority="37" operator="equal">
      <formula>0</formula>
    </cfRule>
  </conditionalFormatting>
  <conditionalFormatting sqref="AF661:AG661">
    <cfRule type="cellIs" dxfId="4" priority="39" operator="equal">
      <formula>0</formula>
    </cfRule>
  </conditionalFormatting>
  <conditionalFormatting sqref="AF1179:AG1179">
    <cfRule type="cellIs" dxfId="3" priority="34" operator="equal">
      <formula>0</formula>
    </cfRule>
  </conditionalFormatting>
  <conditionalFormatting sqref="AF2275:AG2275">
    <cfRule type="cellIs" dxfId="2" priority="30" operator="equal">
      <formula>0</formula>
    </cfRule>
  </conditionalFormatting>
  <conditionalFormatting sqref="AF3081:AG3082">
    <cfRule type="cellIs" dxfId="1" priority="23" operator="equal">
      <formula>0</formula>
    </cfRule>
  </conditionalFormatting>
  <conditionalFormatting sqref="AF3316:AG3317">
    <cfRule type="cellIs" dxfId="0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2025-01-25T11:56:08Z</dcterms:modified>
</cp:coreProperties>
</file>