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842A3D8F-F131-2144-B7DD-AAC314E5A1D2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schedule!$A$4053:$S$4093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93" i="4" l="1"/>
  <c r="S4093" i="4" s="1"/>
  <c r="G4093" i="4"/>
  <c r="I4092" i="4"/>
  <c r="M4092" i="4" s="1"/>
  <c r="G4092" i="4"/>
  <c r="S4091" i="4"/>
  <c r="N4091" i="4"/>
  <c r="M4091" i="4"/>
  <c r="L4091" i="4"/>
  <c r="I4091" i="4"/>
  <c r="G4091" i="4"/>
  <c r="I4090" i="4"/>
  <c r="S4090" i="4" s="1"/>
  <c r="G4090" i="4"/>
  <c r="I4089" i="4"/>
  <c r="S4089" i="4" s="1"/>
  <c r="G4089" i="4"/>
  <c r="I4088" i="4"/>
  <c r="M4088" i="4" s="1"/>
  <c r="G4088" i="4"/>
  <c r="S4087" i="4"/>
  <c r="N4087" i="4"/>
  <c r="M4087" i="4"/>
  <c r="I4087" i="4"/>
  <c r="L4087" i="4" s="1"/>
  <c r="G4087" i="4"/>
  <c r="I4086" i="4"/>
  <c r="S4086" i="4" s="1"/>
  <c r="G4086" i="4"/>
  <c r="L4085" i="4"/>
  <c r="I4085" i="4"/>
  <c r="S4085" i="4" s="1"/>
  <c r="G4085" i="4"/>
  <c r="I4084" i="4"/>
  <c r="M4084" i="4" s="1"/>
  <c r="G4084" i="4"/>
  <c r="L4084" i="4" s="1"/>
  <c r="S4083" i="4"/>
  <c r="N4083" i="4"/>
  <c r="I4083" i="4"/>
  <c r="M4083" i="4" s="1"/>
  <c r="G4083" i="4"/>
  <c r="I4082" i="4"/>
  <c r="S4082" i="4" s="1"/>
  <c r="G4082" i="4"/>
  <c r="L4081" i="4"/>
  <c r="I4081" i="4"/>
  <c r="S4081" i="4" s="1"/>
  <c r="G4081" i="4"/>
  <c r="I4080" i="4"/>
  <c r="M4080" i="4" s="1"/>
  <c r="G4080" i="4"/>
  <c r="L4080" i="4" s="1"/>
  <c r="I4079" i="4"/>
  <c r="N4079" i="4" s="1"/>
  <c r="G4079" i="4"/>
  <c r="N4078" i="4"/>
  <c r="L4078" i="4"/>
  <c r="I4078" i="4"/>
  <c r="S4078" i="4" s="1"/>
  <c r="G4078" i="4"/>
  <c r="I4077" i="4"/>
  <c r="S4077" i="4" s="1"/>
  <c r="G4077" i="4"/>
  <c r="L4077" i="4" s="1"/>
  <c r="I4076" i="4"/>
  <c r="M4076" i="4" s="1"/>
  <c r="G4076" i="4"/>
  <c r="I4075" i="4"/>
  <c r="S4075" i="4" s="1"/>
  <c r="G4075" i="4"/>
  <c r="N4074" i="4"/>
  <c r="L4074" i="4"/>
  <c r="I4074" i="4"/>
  <c r="S4074" i="4" s="1"/>
  <c r="G4074" i="4"/>
  <c r="I4073" i="4"/>
  <c r="S4073" i="4" s="1"/>
  <c r="G4073" i="4"/>
  <c r="S4072" i="4"/>
  <c r="N4072" i="4"/>
  <c r="I4072" i="4"/>
  <c r="M4072" i="4" s="1"/>
  <c r="G4072" i="4"/>
  <c r="I4071" i="4"/>
  <c r="S4071" i="4" s="1"/>
  <c r="G4071" i="4"/>
  <c r="N4070" i="4"/>
  <c r="L4070" i="4"/>
  <c r="I4070" i="4"/>
  <c r="S4070" i="4" s="1"/>
  <c r="G4070" i="4"/>
  <c r="I4069" i="4"/>
  <c r="S4069" i="4" s="1"/>
  <c r="G4069" i="4"/>
  <c r="S4068" i="4"/>
  <c r="N4068" i="4"/>
  <c r="I4068" i="4"/>
  <c r="M4068" i="4" s="1"/>
  <c r="G4068" i="4"/>
  <c r="S4067" i="4"/>
  <c r="N4067" i="4"/>
  <c r="M4067" i="4"/>
  <c r="L4067" i="4"/>
  <c r="I4067" i="4"/>
  <c r="G4067" i="4"/>
  <c r="I4066" i="4"/>
  <c r="S4066" i="4" s="1"/>
  <c r="G4066" i="4"/>
  <c r="I4065" i="4"/>
  <c r="S4065" i="4" s="1"/>
  <c r="G4065" i="4"/>
  <c r="I4064" i="4"/>
  <c r="M4064" i="4" s="1"/>
  <c r="G4064" i="4"/>
  <c r="S4063" i="4"/>
  <c r="N4063" i="4"/>
  <c r="M4063" i="4"/>
  <c r="L4063" i="4"/>
  <c r="I4063" i="4"/>
  <c r="G4063" i="4"/>
  <c r="I4062" i="4"/>
  <c r="S4062" i="4" s="1"/>
  <c r="G4062" i="4"/>
  <c r="I4061" i="4"/>
  <c r="S4061" i="4" s="1"/>
  <c r="G4061" i="4"/>
  <c r="I4060" i="4"/>
  <c r="M4060" i="4" s="1"/>
  <c r="G4060" i="4"/>
  <c r="S4059" i="4"/>
  <c r="N4059" i="4"/>
  <c r="I4059" i="4"/>
  <c r="M4059" i="4" s="1"/>
  <c r="G4059" i="4"/>
  <c r="I4058" i="4"/>
  <c r="S4058" i="4" s="1"/>
  <c r="G4058" i="4"/>
  <c r="L4057" i="4"/>
  <c r="I4057" i="4"/>
  <c r="S4057" i="4" s="1"/>
  <c r="G4057" i="4"/>
  <c r="I4056" i="4"/>
  <c r="M4056" i="4" s="1"/>
  <c r="G4056" i="4"/>
  <c r="I4055" i="4"/>
  <c r="S4055" i="4" s="1"/>
  <c r="G4055" i="4"/>
  <c r="N4054" i="4"/>
  <c r="L4054" i="4"/>
  <c r="I4054" i="4"/>
  <c r="S4054" i="4" s="1"/>
  <c r="H4054" i="4"/>
  <c r="G4054" i="4"/>
  <c r="I4053" i="4"/>
  <c r="M4053" i="4" s="1"/>
  <c r="G4053" i="4"/>
  <c r="I4052" i="4"/>
  <c r="S4052" i="4" s="1"/>
  <c r="G4052" i="4"/>
  <c r="I4051" i="4"/>
  <c r="S4051" i="4" s="1"/>
  <c r="G4051" i="4"/>
  <c r="I4050" i="4"/>
  <c r="S4050" i="4" s="1"/>
  <c r="G4050" i="4"/>
  <c r="G218" i="3"/>
  <c r="H218" i="3" s="1"/>
  <c r="D218" i="3"/>
  <c r="J218" i="3" s="1"/>
  <c r="I151" i="1"/>
  <c r="J151" i="1"/>
  <c r="K151" i="1"/>
  <c r="L151" i="1"/>
  <c r="M151" i="1"/>
  <c r="G151" i="1"/>
  <c r="H151" i="1"/>
  <c r="F151" i="1"/>
  <c r="N151" i="1" s="1"/>
  <c r="I4049" i="4"/>
  <c r="S4049" i="4" s="1"/>
  <c r="G4049" i="4"/>
  <c r="I4048" i="4"/>
  <c r="S4048" i="4" s="1"/>
  <c r="G4048" i="4"/>
  <c r="I4047" i="4"/>
  <c r="S4047" i="4" s="1"/>
  <c r="G4047" i="4"/>
  <c r="F161" i="2"/>
  <c r="G161" i="2"/>
  <c r="E161" i="2"/>
  <c r="K161" i="2" s="1"/>
  <c r="I4046" i="4"/>
  <c r="S4046" i="4" s="1"/>
  <c r="I4045" i="4"/>
  <c r="L4045" i="4"/>
  <c r="M4045" i="4"/>
  <c r="N4045" i="4"/>
  <c r="S4045" i="4"/>
  <c r="G4046" i="4"/>
  <c r="G4045" i="4"/>
  <c r="I4044" i="4"/>
  <c r="M4044" i="4" s="1"/>
  <c r="G4044" i="4"/>
  <c r="I4043" i="4"/>
  <c r="L4043" i="4" s="1"/>
  <c r="G4043" i="4"/>
  <c r="I4042" i="4"/>
  <c r="S4042" i="4" s="1"/>
  <c r="G4042" i="4"/>
  <c r="I4041" i="4"/>
  <c r="S4041" i="4" s="1"/>
  <c r="G4041" i="4"/>
  <c r="I4040" i="4"/>
  <c r="M4040" i="4" s="1"/>
  <c r="G4040" i="4"/>
  <c r="I4039" i="4"/>
  <c r="N4039" i="4" s="1"/>
  <c r="G4039" i="4"/>
  <c r="I4038" i="4"/>
  <c r="S4038" i="4" s="1"/>
  <c r="G4038" i="4"/>
  <c r="I4037" i="4"/>
  <c r="S4037" i="4" s="1"/>
  <c r="G4037" i="4"/>
  <c r="I4036" i="4"/>
  <c r="M4036" i="4" s="1"/>
  <c r="G4036" i="4"/>
  <c r="S4035" i="4"/>
  <c r="N4035" i="4"/>
  <c r="L4035" i="4"/>
  <c r="I4035" i="4"/>
  <c r="M4035" i="4" s="1"/>
  <c r="G4035" i="4"/>
  <c r="I4034" i="4"/>
  <c r="S4034" i="4" s="1"/>
  <c r="G4034" i="4"/>
  <c r="I4033" i="4"/>
  <c r="S4033" i="4" s="1"/>
  <c r="G4033" i="4"/>
  <c r="S4032" i="4"/>
  <c r="N4032" i="4"/>
  <c r="I4032" i="4"/>
  <c r="M4032" i="4" s="1"/>
  <c r="G4032" i="4"/>
  <c r="I4031" i="4"/>
  <c r="S4031" i="4" s="1"/>
  <c r="G4031" i="4"/>
  <c r="I4030" i="4"/>
  <c r="S4030" i="4" s="1"/>
  <c r="G4030" i="4"/>
  <c r="I4029" i="4"/>
  <c r="M4029" i="4" s="1"/>
  <c r="G4029" i="4"/>
  <c r="I4028" i="4"/>
  <c r="S4028" i="4" s="1"/>
  <c r="G4028" i="4"/>
  <c r="I4027" i="4"/>
  <c r="S4027" i="4" s="1"/>
  <c r="G4027" i="4"/>
  <c r="I4026" i="4"/>
  <c r="S4026" i="4" s="1"/>
  <c r="G4026" i="4"/>
  <c r="I4025" i="4"/>
  <c r="M4025" i="4" s="1"/>
  <c r="G4025" i="4"/>
  <c r="I4024" i="4"/>
  <c r="S4024" i="4" s="1"/>
  <c r="G4024" i="4"/>
  <c r="I4023" i="4"/>
  <c r="S4023" i="4" s="1"/>
  <c r="G4023" i="4"/>
  <c r="I4022" i="4"/>
  <c r="S4022" i="4" s="1"/>
  <c r="G4022" i="4"/>
  <c r="I4021" i="4"/>
  <c r="M4021" i="4" s="1"/>
  <c r="G4021" i="4"/>
  <c r="I4020" i="4"/>
  <c r="N4020" i="4" s="1"/>
  <c r="G4020" i="4"/>
  <c r="I4019" i="4"/>
  <c r="S4019" i="4" s="1"/>
  <c r="G4019" i="4"/>
  <c r="I4018" i="4"/>
  <c r="S4018" i="4" s="1"/>
  <c r="G4018" i="4"/>
  <c r="I4017" i="4"/>
  <c r="M4017" i="4" s="1"/>
  <c r="G4017" i="4"/>
  <c r="I4016" i="4"/>
  <c r="M4016" i="4" s="1"/>
  <c r="G4016" i="4"/>
  <c r="I4015" i="4"/>
  <c r="S4015" i="4" s="1"/>
  <c r="G4015" i="4"/>
  <c r="I4014" i="4"/>
  <c r="S4014" i="4" s="1"/>
  <c r="G4014" i="4"/>
  <c r="I4013" i="4"/>
  <c r="M4013" i="4" s="1"/>
  <c r="G4013" i="4"/>
  <c r="H4013" i="4" s="1"/>
  <c r="I4012" i="4"/>
  <c r="L4012" i="4" s="1"/>
  <c r="G4012" i="4"/>
  <c r="D217" i="3"/>
  <c r="E217" i="3" s="1"/>
  <c r="F217" i="3" s="1"/>
  <c r="G217" i="3"/>
  <c r="H217" i="3" s="1"/>
  <c r="H161" i="2"/>
  <c r="I161" i="2"/>
  <c r="J161" i="2"/>
  <c r="E150" i="1"/>
  <c r="H150" i="1" s="1"/>
  <c r="G150" i="1"/>
  <c r="F150" i="1"/>
  <c r="N150" i="1" s="1"/>
  <c r="I150" i="1"/>
  <c r="J150" i="1" s="1"/>
  <c r="K150" i="1"/>
  <c r="L150" i="1"/>
  <c r="G216" i="3"/>
  <c r="H216" i="3" s="1"/>
  <c r="D216" i="3"/>
  <c r="E216" i="3" s="1"/>
  <c r="F216" i="3" s="1"/>
  <c r="D215" i="3"/>
  <c r="E215" i="3" s="1"/>
  <c r="F215" i="3" s="1"/>
  <c r="J215" i="3"/>
  <c r="G215" i="3"/>
  <c r="H215" i="3" s="1"/>
  <c r="F160" i="2"/>
  <c r="G160" i="2"/>
  <c r="E160" i="2"/>
  <c r="K160" i="2" s="1"/>
  <c r="H160" i="2"/>
  <c r="I160" i="2"/>
  <c r="J160" i="2"/>
  <c r="I4005" i="4"/>
  <c r="S4005" i="4" s="1"/>
  <c r="G4005" i="4"/>
  <c r="I4004" i="4"/>
  <c r="M4004" i="4" s="1"/>
  <c r="G4004" i="4"/>
  <c r="I4003" i="4"/>
  <c r="L4003" i="4" s="1"/>
  <c r="G4003" i="4"/>
  <c r="I4011" i="4"/>
  <c r="S4011" i="4" s="1"/>
  <c r="G4011" i="4"/>
  <c r="I4010" i="4"/>
  <c r="S4010" i="4" s="1"/>
  <c r="G4010" i="4"/>
  <c r="I4009" i="4"/>
  <c r="N4009" i="4" s="1"/>
  <c r="G4009" i="4"/>
  <c r="I4008" i="4"/>
  <c r="L4008" i="4" s="1"/>
  <c r="G4008" i="4"/>
  <c r="I4007" i="4"/>
  <c r="S4007" i="4" s="1"/>
  <c r="G4007" i="4"/>
  <c r="I4006" i="4"/>
  <c r="S4006" i="4" s="1"/>
  <c r="G4006" i="4"/>
  <c r="I4002" i="4"/>
  <c r="S4002" i="4" s="1"/>
  <c r="G4002" i="4"/>
  <c r="I4001" i="4"/>
  <c r="M4001" i="4" s="1"/>
  <c r="G4001" i="4"/>
  <c r="I4000" i="4"/>
  <c r="S4000" i="4" s="1"/>
  <c r="G4000" i="4"/>
  <c r="I3999" i="4"/>
  <c r="S3999" i="4" s="1"/>
  <c r="G3999" i="4"/>
  <c r="I3998" i="4"/>
  <c r="M3998" i="4" s="1"/>
  <c r="G3998" i="4"/>
  <c r="I3997" i="4"/>
  <c r="S3997" i="4" s="1"/>
  <c r="G3997" i="4"/>
  <c r="I3996" i="4"/>
  <c r="S3996" i="4" s="1"/>
  <c r="G3996" i="4"/>
  <c r="I3995" i="4"/>
  <c r="S3995" i="4" s="1"/>
  <c r="G3995" i="4"/>
  <c r="M3994" i="4"/>
  <c r="I3994" i="4"/>
  <c r="L3994" i="4" s="1"/>
  <c r="G3994" i="4"/>
  <c r="I3993" i="4"/>
  <c r="S3993" i="4" s="1"/>
  <c r="G3993" i="4"/>
  <c r="I3992" i="4"/>
  <c r="S3992" i="4" s="1"/>
  <c r="G3992" i="4"/>
  <c r="I3991" i="4"/>
  <c r="S3991" i="4" s="1"/>
  <c r="G3991" i="4"/>
  <c r="I3990" i="4"/>
  <c r="S3990" i="4" s="1"/>
  <c r="G3990" i="4"/>
  <c r="I3989" i="4"/>
  <c r="L3989" i="4" s="1"/>
  <c r="G3989" i="4"/>
  <c r="I3988" i="4"/>
  <c r="S3988" i="4" s="1"/>
  <c r="G3988" i="4"/>
  <c r="I3987" i="4"/>
  <c r="S3987" i="4" s="1"/>
  <c r="G3987" i="4"/>
  <c r="I3986" i="4"/>
  <c r="S3986" i="4" s="1"/>
  <c r="G3986" i="4"/>
  <c r="I3985" i="4"/>
  <c r="S3985" i="4" s="1"/>
  <c r="G3985" i="4"/>
  <c r="I3984" i="4"/>
  <c r="S3984" i="4" s="1"/>
  <c r="G3984" i="4"/>
  <c r="I3983" i="4"/>
  <c r="S3983" i="4" s="1"/>
  <c r="G3983" i="4"/>
  <c r="I3982" i="4"/>
  <c r="M3982" i="4" s="1"/>
  <c r="G3982" i="4"/>
  <c r="I3981" i="4"/>
  <c r="S3981" i="4" s="1"/>
  <c r="G3981" i="4"/>
  <c r="I3980" i="4"/>
  <c r="S3980" i="4" s="1"/>
  <c r="G3980" i="4"/>
  <c r="I3979" i="4"/>
  <c r="S3979" i="4" s="1"/>
  <c r="G3979" i="4"/>
  <c r="I3978" i="4"/>
  <c r="S3978" i="4" s="1"/>
  <c r="G3978" i="4"/>
  <c r="H3978" i="4" s="1"/>
  <c r="I3977" i="4"/>
  <c r="L3977" i="4" s="1"/>
  <c r="G3977" i="4"/>
  <c r="I3976" i="4"/>
  <c r="S3976" i="4" s="1"/>
  <c r="G3976" i="4"/>
  <c r="I3975" i="4"/>
  <c r="M3975" i="4" s="1"/>
  <c r="G3975" i="4"/>
  <c r="I3974" i="4"/>
  <c r="M3974" i="4" s="1"/>
  <c r="G3974" i="4"/>
  <c r="I3973" i="4"/>
  <c r="M3973" i="4" s="1"/>
  <c r="G3973" i="4"/>
  <c r="I3972" i="4"/>
  <c r="M3972" i="4" s="1"/>
  <c r="G3972" i="4"/>
  <c r="I3971" i="4"/>
  <c r="N3971" i="4" s="1"/>
  <c r="G3971" i="4"/>
  <c r="I3970" i="4"/>
  <c r="M3970" i="4" s="1"/>
  <c r="G3970" i="4"/>
  <c r="I3969" i="4"/>
  <c r="N3969" i="4" s="1"/>
  <c r="G3969" i="4"/>
  <c r="I3968" i="4"/>
  <c r="L3968" i="4" s="1"/>
  <c r="G3968" i="4"/>
  <c r="I3967" i="4"/>
  <c r="S3967" i="4" s="1"/>
  <c r="G3967" i="4"/>
  <c r="I3966" i="4"/>
  <c r="M3966" i="4" s="1"/>
  <c r="G3966" i="4"/>
  <c r="I3965" i="4"/>
  <c r="S3965" i="4" s="1"/>
  <c r="G3965" i="4"/>
  <c r="I3964" i="4"/>
  <c r="N3964" i="4" s="1"/>
  <c r="G3964" i="4"/>
  <c r="I3963" i="4"/>
  <c r="S3963" i="4" s="1"/>
  <c r="G3963" i="4"/>
  <c r="I3962" i="4"/>
  <c r="M3962" i="4" s="1"/>
  <c r="G3962" i="4"/>
  <c r="I3961" i="4"/>
  <c r="N3961" i="4" s="1"/>
  <c r="G3961" i="4"/>
  <c r="I3960" i="4"/>
  <c r="S3960" i="4" s="1"/>
  <c r="G3960" i="4"/>
  <c r="I3959" i="4"/>
  <c r="S3959" i="4" s="1"/>
  <c r="G3959" i="4"/>
  <c r="I3958" i="4"/>
  <c r="M3958" i="4" s="1"/>
  <c r="G3958" i="4"/>
  <c r="I3957" i="4"/>
  <c r="L3957" i="4" s="1"/>
  <c r="G3957" i="4"/>
  <c r="I3956" i="4"/>
  <c r="N3956" i="4" s="1"/>
  <c r="G3956" i="4"/>
  <c r="I3955" i="4"/>
  <c r="S3955" i="4" s="1"/>
  <c r="G3955" i="4"/>
  <c r="I3954" i="4"/>
  <c r="M3954" i="4" s="1"/>
  <c r="G3954" i="4"/>
  <c r="I3953" i="4"/>
  <c r="N3953" i="4" s="1"/>
  <c r="G3953" i="4"/>
  <c r="I3952" i="4"/>
  <c r="L3952" i="4" s="1"/>
  <c r="G3952" i="4"/>
  <c r="I3951" i="4"/>
  <c r="S3951" i="4" s="1"/>
  <c r="G3951" i="4"/>
  <c r="I3950" i="4"/>
  <c r="M3950" i="4" s="1"/>
  <c r="G3950" i="4"/>
  <c r="I3949" i="4"/>
  <c r="S3949" i="4" s="1"/>
  <c r="G3949" i="4"/>
  <c r="I3948" i="4"/>
  <c r="N3948" i="4" s="1"/>
  <c r="G3948" i="4"/>
  <c r="I3947" i="4"/>
  <c r="S3947" i="4" s="1"/>
  <c r="G3947" i="4"/>
  <c r="I3946" i="4"/>
  <c r="M3946" i="4" s="1"/>
  <c r="G3946" i="4"/>
  <c r="I3945" i="4"/>
  <c r="S3945" i="4" s="1"/>
  <c r="G3945" i="4"/>
  <c r="I3944" i="4"/>
  <c r="S3944" i="4" s="1"/>
  <c r="G3944" i="4"/>
  <c r="I3943" i="4"/>
  <c r="S3943" i="4" s="1"/>
  <c r="G3943" i="4"/>
  <c r="H3943" i="4" s="1"/>
  <c r="I3942" i="4"/>
  <c r="N3942" i="4" s="1"/>
  <c r="G3942" i="4"/>
  <c r="I3941" i="4"/>
  <c r="S3941" i="4" s="1"/>
  <c r="G3941" i="4"/>
  <c r="I3939" i="4"/>
  <c r="L3939" i="4" s="1"/>
  <c r="I3940" i="4"/>
  <c r="N3940" i="4" s="1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G3905" i="4"/>
  <c r="H3905" i="4" s="1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F148" i="1"/>
  <c r="N148" i="1" s="1"/>
  <c r="I148" i="1"/>
  <c r="J148" i="1" s="1"/>
  <c r="K148" i="1"/>
  <c r="L148" i="1"/>
  <c r="I3902" i="4"/>
  <c r="I3875" i="4"/>
  <c r="N3875" i="4" s="1"/>
  <c r="I3895" i="4"/>
  <c r="G3895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I145" i="1"/>
  <c r="J145" i="1" s="1"/>
  <c r="K145" i="1"/>
  <c r="L145" i="1"/>
  <c r="E146" i="1"/>
  <c r="M146" i="1" s="1"/>
  <c r="F146" i="1"/>
  <c r="G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E143" i="1"/>
  <c r="M143" i="1" s="1"/>
  <c r="F143" i="1"/>
  <c r="N143" i="1" s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E142" i="1"/>
  <c r="M142" i="1" s="1"/>
  <c r="G142" i="1"/>
  <c r="F142" i="1"/>
  <c r="N142" i="1" s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G141" i="1"/>
  <c r="H141" i="1" s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E140" i="1"/>
  <c r="M140" i="1" s="1"/>
  <c r="F140" i="1"/>
  <c r="N140" i="1" s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E139" i="1"/>
  <c r="M139" i="1" s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4062" i="4" l="1"/>
  <c r="L4086" i="4"/>
  <c r="L4055" i="4"/>
  <c r="N4062" i="4"/>
  <c r="M4071" i="4"/>
  <c r="N4086" i="4"/>
  <c r="S4079" i="4"/>
  <c r="L4090" i="4"/>
  <c r="N4056" i="4"/>
  <c r="N4082" i="4"/>
  <c r="M4055" i="4"/>
  <c r="N4060" i="4"/>
  <c r="L4064" i="4"/>
  <c r="L4066" i="4"/>
  <c r="N4071" i="4"/>
  <c r="L4073" i="4"/>
  <c r="M4075" i="4"/>
  <c r="L4079" i="4"/>
  <c r="S4084" i="4"/>
  <c r="N4088" i="4"/>
  <c r="S4092" i="4"/>
  <c r="L4058" i="4"/>
  <c r="L4065" i="4"/>
  <c r="L4076" i="4"/>
  <c r="N4058" i="4"/>
  <c r="L4071" i="4"/>
  <c r="N4076" i="4"/>
  <c r="N4080" i="4"/>
  <c r="L4069" i="4"/>
  <c r="L4075" i="4"/>
  <c r="S4076" i="4"/>
  <c r="S4080" i="4"/>
  <c r="N4090" i="4"/>
  <c r="N4055" i="4"/>
  <c r="L4059" i="4"/>
  <c r="S4060" i="4"/>
  <c r="N4064" i="4"/>
  <c r="N4066" i="4"/>
  <c r="N4075" i="4"/>
  <c r="M4079" i="4"/>
  <c r="L4083" i="4"/>
  <c r="S4088" i="4"/>
  <c r="L4056" i="4"/>
  <c r="L4082" i="4"/>
  <c r="S4056" i="4"/>
  <c r="L4060" i="4"/>
  <c r="N4084" i="4"/>
  <c r="L4061" i="4"/>
  <c r="S4064" i="4"/>
  <c r="L4068" i="4"/>
  <c r="L4072" i="4"/>
  <c r="L4089" i="4"/>
  <c r="N4092" i="4"/>
  <c r="L4053" i="4"/>
  <c r="M4054" i="4"/>
  <c r="M4058" i="4"/>
  <c r="M4062" i="4"/>
  <c r="M4066" i="4"/>
  <c r="M4070" i="4"/>
  <c r="M4074" i="4"/>
  <c r="M4078" i="4"/>
  <c r="M4082" i="4"/>
  <c r="M4086" i="4"/>
  <c r="M4090" i="4"/>
  <c r="L4093" i="4"/>
  <c r="N4053" i="4"/>
  <c r="M4057" i="4"/>
  <c r="M4061" i="4"/>
  <c r="M4065" i="4"/>
  <c r="M4069" i="4"/>
  <c r="M4073" i="4"/>
  <c r="M4077" i="4"/>
  <c r="M4081" i="4"/>
  <c r="M4085" i="4"/>
  <c r="M4089" i="4"/>
  <c r="M4093" i="4"/>
  <c r="S4053" i="4"/>
  <c r="N4057" i="4"/>
  <c r="N4061" i="4"/>
  <c r="N4065" i="4"/>
  <c r="N4069" i="4"/>
  <c r="N4073" i="4"/>
  <c r="N4077" i="4"/>
  <c r="N4081" i="4"/>
  <c r="N4085" i="4"/>
  <c r="L4088" i="4"/>
  <c r="N4089" i="4"/>
  <c r="L4092" i="4"/>
  <c r="N4093" i="4"/>
  <c r="L4052" i="4"/>
  <c r="M4052" i="4"/>
  <c r="N4052" i="4"/>
  <c r="S4039" i="4"/>
  <c r="L4051" i="4"/>
  <c r="M4051" i="4"/>
  <c r="N4051" i="4"/>
  <c r="L4050" i="4"/>
  <c r="M4050" i="4"/>
  <c r="N4050" i="4"/>
  <c r="E218" i="3"/>
  <c r="F218" i="3" s="1"/>
  <c r="J217" i="3"/>
  <c r="L4049" i="4"/>
  <c r="M4049" i="4"/>
  <c r="N4049" i="4"/>
  <c r="L4048" i="4"/>
  <c r="M4048" i="4"/>
  <c r="N4048" i="4"/>
  <c r="L4047" i="4"/>
  <c r="M4047" i="4"/>
  <c r="N4047" i="4"/>
  <c r="L4046" i="4"/>
  <c r="M4046" i="4"/>
  <c r="N4046" i="4"/>
  <c r="N3977" i="4"/>
  <c r="N3989" i="4"/>
  <c r="S4012" i="4"/>
  <c r="S3977" i="4"/>
  <c r="M3989" i="4"/>
  <c r="S3989" i="4"/>
  <c r="S4036" i="4"/>
  <c r="N4029" i="4"/>
  <c r="N4016" i="4"/>
  <c r="M4043" i="4"/>
  <c r="S4016" i="4"/>
  <c r="N4043" i="4"/>
  <c r="L4014" i="4"/>
  <c r="L4039" i="4"/>
  <c r="M4039" i="4"/>
  <c r="S4043" i="4"/>
  <c r="L4018" i="4"/>
  <c r="S4029" i="4"/>
  <c r="S4020" i="4"/>
  <c r="N4025" i="4"/>
  <c r="L4041" i="4"/>
  <c r="M3981" i="4"/>
  <c r="N4021" i="4"/>
  <c r="S4025" i="4"/>
  <c r="L4028" i="4"/>
  <c r="L4037" i="4"/>
  <c r="N3981" i="4"/>
  <c r="L3988" i="4"/>
  <c r="L3993" i="4"/>
  <c r="L4013" i="4"/>
  <c r="N4017" i="4"/>
  <c r="S4021" i="4"/>
  <c r="L4024" i="4"/>
  <c r="M4028" i="4"/>
  <c r="L4033" i="4"/>
  <c r="M3993" i="4"/>
  <c r="L3996" i="4"/>
  <c r="N4013" i="4"/>
  <c r="S4017" i="4"/>
  <c r="L4020" i="4"/>
  <c r="M4024" i="4"/>
  <c r="N4028" i="4"/>
  <c r="L4030" i="4"/>
  <c r="S4044" i="4"/>
  <c r="N3996" i="4"/>
  <c r="S4013" i="4"/>
  <c r="L4016" i="4"/>
  <c r="M4020" i="4"/>
  <c r="N4024" i="4"/>
  <c r="L4026" i="4"/>
  <c r="N4040" i="4"/>
  <c r="S3982" i="4"/>
  <c r="L3991" i="4"/>
  <c r="L4000" i="4"/>
  <c r="N4012" i="4"/>
  <c r="L4022" i="4"/>
  <c r="N4036" i="4"/>
  <c r="S4040" i="4"/>
  <c r="M4012" i="4"/>
  <c r="N4044" i="4"/>
  <c r="L4015" i="4"/>
  <c r="L4019" i="4"/>
  <c r="L4023" i="4"/>
  <c r="L4027" i="4"/>
  <c r="L4031" i="4"/>
  <c r="L4034" i="4"/>
  <c r="L4038" i="4"/>
  <c r="L4042" i="4"/>
  <c r="M4015" i="4"/>
  <c r="M4019" i="4"/>
  <c r="M4023" i="4"/>
  <c r="M4027" i="4"/>
  <c r="M4031" i="4"/>
  <c r="M4034" i="4"/>
  <c r="M4038" i="4"/>
  <c r="M4042" i="4"/>
  <c r="N4038" i="4"/>
  <c r="N4042" i="4"/>
  <c r="N4015" i="4"/>
  <c r="N4019" i="4"/>
  <c r="N4023" i="4"/>
  <c r="N4027" i="4"/>
  <c r="N4031" i="4"/>
  <c r="N4034" i="4"/>
  <c r="M4014" i="4"/>
  <c r="M4018" i="4"/>
  <c r="M4022" i="4"/>
  <c r="M4026" i="4"/>
  <c r="M4030" i="4"/>
  <c r="M4033" i="4"/>
  <c r="M4037" i="4"/>
  <c r="M4041" i="4"/>
  <c r="N4014" i="4"/>
  <c r="L4017" i="4"/>
  <c r="N4018" i="4"/>
  <c r="L4021" i="4"/>
  <c r="N4022" i="4"/>
  <c r="L4025" i="4"/>
  <c r="N4026" i="4"/>
  <c r="L4029" i="4"/>
  <c r="N4030" i="4"/>
  <c r="L4032" i="4"/>
  <c r="N4033" i="4"/>
  <c r="L4036" i="4"/>
  <c r="N4037" i="4"/>
  <c r="L4040" i="4"/>
  <c r="N4041" i="4"/>
  <c r="L4044" i="4"/>
  <c r="M150" i="1"/>
  <c r="G144" i="1"/>
  <c r="H144" i="1" s="1"/>
  <c r="H146" i="1"/>
  <c r="H142" i="1"/>
  <c r="G140" i="1"/>
  <c r="H140" i="1" s="1"/>
  <c r="G143" i="1"/>
  <c r="H143" i="1" s="1"/>
  <c r="G149" i="1"/>
  <c r="H149" i="1" s="1"/>
  <c r="G147" i="1"/>
  <c r="G139" i="1"/>
  <c r="H139" i="1" s="1"/>
  <c r="H145" i="1"/>
  <c r="H147" i="1"/>
  <c r="G148" i="1"/>
  <c r="H148" i="1"/>
  <c r="N4003" i="4"/>
  <c r="M4003" i="4"/>
  <c r="J216" i="3"/>
  <c r="L3981" i="4"/>
  <c r="N3982" i="4"/>
  <c r="L3998" i="4"/>
  <c r="L4001" i="4"/>
  <c r="S4009" i="4"/>
  <c r="L3979" i="4"/>
  <c r="L3986" i="4"/>
  <c r="N4001" i="4"/>
  <c r="S4003" i="4"/>
  <c r="M3986" i="4"/>
  <c r="S4001" i="4"/>
  <c r="M4008" i="4"/>
  <c r="L3982" i="4"/>
  <c r="N3984" i="4"/>
  <c r="N3994" i="4"/>
  <c r="N4008" i="4"/>
  <c r="S3994" i="4"/>
  <c r="S4008" i="4"/>
  <c r="L3978" i="4"/>
  <c r="L3985" i="4"/>
  <c r="N3986" i="4"/>
  <c r="N3988" i="4"/>
  <c r="N3993" i="4"/>
  <c r="N3998" i="4"/>
  <c r="N4000" i="4"/>
  <c r="M3978" i="4"/>
  <c r="L3980" i="4"/>
  <c r="L3983" i="4"/>
  <c r="M3985" i="4"/>
  <c r="L3990" i="4"/>
  <c r="L3997" i="4"/>
  <c r="S3998" i="4"/>
  <c r="L4002" i="4"/>
  <c r="L4007" i="4"/>
  <c r="N3978" i="4"/>
  <c r="N3980" i="4"/>
  <c r="N3985" i="4"/>
  <c r="M3990" i="4"/>
  <c r="L3992" i="4"/>
  <c r="L3995" i="4"/>
  <c r="M3997" i="4"/>
  <c r="M4002" i="4"/>
  <c r="L4009" i="4"/>
  <c r="L4011" i="4"/>
  <c r="S4004" i="4"/>
  <c r="N3990" i="4"/>
  <c r="N3992" i="4"/>
  <c r="N3997" i="4"/>
  <c r="N4002" i="4"/>
  <c r="M4009" i="4"/>
  <c r="L3984" i="4"/>
  <c r="L3987" i="4"/>
  <c r="L3999" i="4"/>
  <c r="M3977" i="4"/>
  <c r="N4004" i="4"/>
  <c r="M3980" i="4"/>
  <c r="M3984" i="4"/>
  <c r="M3988" i="4"/>
  <c r="M3992" i="4"/>
  <c r="M3996" i="4"/>
  <c r="M4000" i="4"/>
  <c r="M4007" i="4"/>
  <c r="M4011" i="4"/>
  <c r="L4006" i="4"/>
  <c r="N4007" i="4"/>
  <c r="L4010" i="4"/>
  <c r="N4011" i="4"/>
  <c r="L4005" i="4"/>
  <c r="M3979" i="4"/>
  <c r="M3983" i="4"/>
  <c r="M3987" i="4"/>
  <c r="M3991" i="4"/>
  <c r="M3995" i="4"/>
  <c r="M3999" i="4"/>
  <c r="M4006" i="4"/>
  <c r="M4010" i="4"/>
  <c r="M4005" i="4"/>
  <c r="N3979" i="4"/>
  <c r="N3983" i="4"/>
  <c r="N3987" i="4"/>
  <c r="N3991" i="4"/>
  <c r="N3995" i="4"/>
  <c r="N3999" i="4"/>
  <c r="N4006" i="4"/>
  <c r="N4010" i="4"/>
  <c r="L4004" i="4"/>
  <c r="N4005" i="4"/>
  <c r="L3955" i="4"/>
  <c r="M3955" i="4"/>
  <c r="L3969" i="4"/>
  <c r="M3969" i="4"/>
  <c r="M3947" i="4"/>
  <c r="M3957" i="4"/>
  <c r="S3969" i="4"/>
  <c r="N3957" i="4"/>
  <c r="L3964" i="4"/>
  <c r="L3972" i="4"/>
  <c r="L3880" i="4"/>
  <c r="S3957" i="4"/>
  <c r="M3964" i="4"/>
  <c r="N3972" i="4"/>
  <c r="S3952" i="4"/>
  <c r="S3964" i="4"/>
  <c r="S3972" i="4"/>
  <c r="L3875" i="4"/>
  <c r="L3905" i="4"/>
  <c r="L3929" i="4"/>
  <c r="L3974" i="4"/>
  <c r="N3974" i="4"/>
  <c r="L3948" i="4"/>
  <c r="L3953" i="4"/>
  <c r="S3974" i="4"/>
  <c r="M3948" i="4"/>
  <c r="M3953" i="4"/>
  <c r="S3880" i="4"/>
  <c r="S3948" i="4"/>
  <c r="S3953" i="4"/>
  <c r="M3968" i="4"/>
  <c r="S3896" i="4"/>
  <c r="M3952" i="4"/>
  <c r="N3968" i="4"/>
  <c r="M3904" i="4"/>
  <c r="M3943" i="4"/>
  <c r="N3952" i="4"/>
  <c r="M3959" i="4"/>
  <c r="S3968" i="4"/>
  <c r="L3944" i="4"/>
  <c r="L3943" i="4"/>
  <c r="L3959" i="4"/>
  <c r="L3945" i="4"/>
  <c r="L3947" i="4"/>
  <c r="L3956" i="4"/>
  <c r="L3961" i="4"/>
  <c r="L3963" i="4"/>
  <c r="L3971" i="4"/>
  <c r="M3945" i="4"/>
  <c r="M3956" i="4"/>
  <c r="M3961" i="4"/>
  <c r="M3963" i="4"/>
  <c r="M3971" i="4"/>
  <c r="N3945" i="4"/>
  <c r="M3944" i="4"/>
  <c r="M3949" i="4"/>
  <c r="M3951" i="4"/>
  <c r="S3956" i="4"/>
  <c r="M3960" i="4"/>
  <c r="S3961" i="4"/>
  <c r="M3965" i="4"/>
  <c r="M3967" i="4"/>
  <c r="S3971" i="4"/>
  <c r="L3942" i="4"/>
  <c r="L3951" i="4"/>
  <c r="L3960" i="4"/>
  <c r="L3965" i="4"/>
  <c r="L3967" i="4"/>
  <c r="N3944" i="4"/>
  <c r="N3949" i="4"/>
  <c r="N3960" i="4"/>
  <c r="N3965" i="4"/>
  <c r="L3949" i="4"/>
  <c r="S3942" i="4"/>
  <c r="N3946" i="4"/>
  <c r="N3950" i="4"/>
  <c r="N3954" i="4"/>
  <c r="N3958" i="4"/>
  <c r="N3962" i="4"/>
  <c r="N3966" i="4"/>
  <c r="N3970" i="4"/>
  <c r="N3973" i="4"/>
  <c r="N3975" i="4"/>
  <c r="S3946" i="4"/>
  <c r="S3950" i="4"/>
  <c r="S3954" i="4"/>
  <c r="S3958" i="4"/>
  <c r="S3962" i="4"/>
  <c r="S3966" i="4"/>
  <c r="S3970" i="4"/>
  <c r="S3973" i="4"/>
  <c r="S3975" i="4"/>
  <c r="L3976" i="4"/>
  <c r="M3976" i="4"/>
  <c r="M3942" i="4"/>
  <c r="N3943" i="4"/>
  <c r="L3946" i="4"/>
  <c r="N3947" i="4"/>
  <c r="L3950" i="4"/>
  <c r="N3951" i="4"/>
  <c r="L3954" i="4"/>
  <c r="N3955" i="4"/>
  <c r="L3958" i="4"/>
  <c r="N3959" i="4"/>
  <c r="L3962" i="4"/>
  <c r="N3963" i="4"/>
  <c r="L3966" i="4"/>
  <c r="N3967" i="4"/>
  <c r="L3970" i="4"/>
  <c r="L3973" i="4"/>
  <c r="L3975" i="4"/>
  <c r="N3976" i="4"/>
  <c r="L3941" i="4"/>
  <c r="M3941" i="4"/>
  <c r="N3941" i="4"/>
  <c r="M3940" i="4"/>
  <c r="L3940" i="4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 s="1"/>
  <c r="K138" i="1"/>
  <c r="L138" i="1"/>
  <c r="M138" i="1"/>
  <c r="E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I136" i="1"/>
  <c r="J136" i="1" s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F134" i="1"/>
  <c r="G134" i="1" s="1"/>
  <c r="I3268" i="4"/>
  <c r="S3268" i="4" s="1"/>
  <c r="G3268" i="4"/>
  <c r="I3269" i="4"/>
  <c r="S3269" i="4" s="1"/>
  <c r="G3269" i="4"/>
  <c r="E131" i="1"/>
  <c r="M131" i="1" s="1"/>
  <c r="F131" i="1"/>
  <c r="G131" i="1" s="1"/>
  <c r="I131" i="1"/>
  <c r="J131" i="1" s="1"/>
  <c r="K131" i="1"/>
  <c r="L131" i="1"/>
  <c r="E132" i="1"/>
  <c r="M132" i="1" s="1"/>
  <c r="F132" i="1"/>
  <c r="G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I130" i="1"/>
  <c r="J130" i="1" s="1"/>
  <c r="K130" i="1"/>
  <c r="L130" i="1"/>
  <c r="N130" i="1"/>
  <c r="E130" i="1"/>
  <c r="M130" i="1" s="1"/>
  <c r="F130" i="1"/>
  <c r="G130" i="1" s="1"/>
  <c r="H130" i="1" s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N129" i="1"/>
  <c r="E129" i="1"/>
  <c r="M129" i="1" s="1"/>
  <c r="G129" i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I128" i="1"/>
  <c r="J128" i="1" s="1"/>
  <c r="K128" i="1"/>
  <c r="L128" i="1"/>
  <c r="M128" i="1"/>
  <c r="F128" i="1"/>
  <c r="N128" i="1" s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H131" i="1" l="1"/>
  <c r="H134" i="1"/>
  <c r="G138" i="1"/>
  <c r="H129" i="1"/>
  <c r="H132" i="1"/>
  <c r="H138" i="1"/>
  <c r="G128" i="1"/>
  <c r="H128" i="1" s="1"/>
  <c r="H136" i="1"/>
  <c r="H137" i="1"/>
  <c r="H127" i="1"/>
  <c r="L3462" i="4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E121" i="1"/>
  <c r="M121" i="1" s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 s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M108" i="1" s="1"/>
  <c r="F108" i="1"/>
  <c r="G108" i="1" s="1"/>
  <c r="I108" i="1"/>
  <c r="J108" i="1" s="1"/>
  <c r="K108" i="1"/>
  <c r="L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E98" i="1"/>
  <c r="M98" i="1" s="1"/>
  <c r="F98" i="1"/>
  <c r="G98" i="1" s="1"/>
  <c r="I98" i="1"/>
  <c r="J98" i="1" s="1"/>
  <c r="K98" i="1"/>
  <c r="L98" i="1"/>
  <c r="E102" i="1"/>
  <c r="M102" i="1" s="1"/>
  <c r="F102" i="1"/>
  <c r="G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N98" i="1" l="1"/>
  <c r="H108" i="1"/>
  <c r="G119" i="1"/>
  <c r="N107" i="1"/>
  <c r="H110" i="1"/>
  <c r="G122" i="1"/>
  <c r="H122" i="1" s="1"/>
  <c r="N95" i="1"/>
  <c r="H102" i="1"/>
  <c r="N101" i="1"/>
  <c r="G100" i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E72" i="1"/>
  <c r="F72" i="1"/>
  <c r="N72" i="1" s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70" i="1" l="1"/>
  <c r="G72" i="1"/>
  <c r="G81" i="1"/>
  <c r="H81" i="1" s="1"/>
  <c r="G78" i="1"/>
  <c r="H78" i="1" s="1"/>
  <c r="G69" i="1"/>
  <c r="H69" i="1" s="1"/>
  <c r="G77" i="1"/>
  <c r="H77" i="1" s="1"/>
  <c r="G82" i="1"/>
  <c r="H82" i="1" s="1"/>
  <c r="G79" i="1"/>
  <c r="H79" i="1" s="1"/>
  <c r="H70" i="1"/>
  <c r="H54" i="1"/>
  <c r="H80" i="1"/>
  <c r="H72" i="1"/>
  <c r="H58" i="1"/>
  <c r="N71" i="1"/>
  <c r="H84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<sst xmlns="http://schemas.openxmlformats.org/spreadsheetml/2006/main" count="17184" uniqueCount="540">
  <si>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</si>
  <si>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</si>
  <si>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</si>
  <si>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</si>
  <si>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</si>
  <si>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</si>
  <si>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</si>
  <si>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</si>
  <si>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</si>
  <si>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</si>
  <si>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</si>
  <si>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</si>
  <si>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</si>
  <si>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</si>
  <si>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</si>
  <si>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</si>
  <si>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</si>
  <si>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</si>
  <si>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</si>
  <si>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</si>
  <si>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</si>
  <si>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</si>
  <si>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</si>
  <si>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</si>
  <si>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</si>
  <si>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</si>
  <si>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</si>
  <si>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</si>
  <si>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</si>
  <si>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</si>
  <si>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</si>
  <si>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</si>
  <si>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</si>
  <si>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</si>
  <si>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</si>
  <si>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</si>
  <si>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</si>
  <si>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</si>
  <si>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</si>
  <si>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</si>
  <si>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</si>
  <si>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</si>
  <si>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</si>
  <si>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</si>
  <si>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</si>
  <si>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</si>
  <si>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</si>
  <si>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</si>
  <si>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</si>
  <si>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</si>
  <si>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</si>
  <si>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</si>
  <si>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</si>
  <si>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</si>
  <si>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</si>
  <si>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</si>
  <si>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</si>
  <si>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</si>
  <si>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</si>
  <si>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</si>
  <si>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</si>
  <si>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</si>
  <si>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</si>
  <si>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</si>
  <si>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</si>
  <si>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</si>
  <si>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</si>
  <si>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</si>
  <si>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</si>
  <si>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</si>
  <si>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</si>
  <si>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</si>
  <si>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</si>
  <si>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</si>
  <si>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</si>
  <si>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</si>
  <si>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</si>
  <si>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</si>
  <si>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</si>
  <si>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</si>
  <si>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</si>
  <si>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</si>
  <si>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</si>
  <si>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</si>
  <si>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</si>
  <si>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</si>
  <si>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</si>
  <si>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</si>
  <si>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</si>
  <si>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</si>
  <si>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</si>
  <si>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</si>
  <si>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</si>
  <si>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</si>
  <si>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</si>
  <si>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</si>
  <si>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</si>
  <si>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</si>
  <si>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</si>
  <si>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</si>
  <si>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</si>
  <si>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</si>
  <si>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</si>
  <si>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</si>
  <si>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</si>
  <si>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</si>
  <si>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</si>
  <si>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</si>
  <si>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</si>
  <si>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</si>
  <si>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</si>
  <si>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</si>
  <si>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</si>
  <si>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</si>
  <si>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</si>
  <si>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</si>
  <si>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</si>
  <si>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</si>
  <si>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</si>
  <si>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</si>
  <si>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</si>
  <si>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</si>
  <si>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</si>
  <si>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</si>
  <si>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</si>
  <si>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</si>
  <si>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</si>
  <si>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</si>
  <si>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</si>
  <si>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</si>
  <si>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</si>
  <si>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</si>
  <si>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</si>
  <si>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</si>
  <si>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</si>
  <si>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</si>
  <si>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</si>
  <si>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</si>
  <si>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</si>
  <si>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</si>
  <si>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</si>
  <si>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</si>
  <si>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</si>
  <si>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</si>
  <si>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</si>
  <si>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</si>
  <si>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</si>
  <si>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</si>
  <si>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</si>
  <si>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</si>
  <si>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</si>
  <si>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</si>
  <si>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</si>
  <si>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</si>
  <si>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</si>
  <si>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</si>
  <si>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</si>
  <si>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</si>
  <si>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</si>
  <si>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</si>
  <si>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</si>
  <si>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</si>
  <si>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</si>
  <si>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</si>
  <si>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</si>
  <si>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</si>
  <si>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</si>
  <si>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</si>
  <si>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</si>
  <si>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</si>
  <si>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</si>
  <si>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</si>
  <si>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</si>
  <si>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</si>
  <si>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</si>
  <si>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</si>
  <si>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</si>
  <si>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</si>
  <si>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</si>
  <si>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</si>
  <si>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</si>
  <si>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</si>
  <si>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</si>
  <si>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</si>
  <si>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</si>
  <si>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</si>
  <si>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</si>
  <si>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</si>
  <si>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</si>
  <si>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</si>
  <si>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</si>
  <si>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</si>
  <si>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</si>
  <si>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</si>
  <si>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</si>
  <si>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</si>
  <si>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</si>
  <si>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</si>
  <si>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</si>
  <si>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</si>
  <si>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</si>
  <si>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</si>
  <si>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</si>
  <si>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</si>
  <si>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</si>
  <si>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</si>
  <si>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</si>
  <si>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</si>
  <si>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</si>
  <si>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</si>
  <si>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</si>
  <si>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</si>
  <si>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</si>
  <si>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</si>
  <si>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</si>
  <si>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</si>
  <si>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</si>
  <si>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</si>
  <si>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</si>
  <si>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</si>
  <si>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</si>
  <si>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</si>
  <si>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</si>
  <si>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</si>
  <si>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</si>
  <si>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</si>
  <si>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</si>
  <si>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</si>
  <si>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</si>
  <si>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</si>
  <si>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</si>
  <si>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</si>
  <si>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</si>
  <si>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</si>
  <si>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</si>
  <si>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</si>
  <si>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</si>
  <si>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</si>
  <si>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</si>
  <si>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</si>
  <si>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</si>
  <si>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</si>
  <si>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</si>
  <si>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</si>
  <si>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</si>
  <si>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</si>
  <si>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</si>
  <si>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</si>
  <si>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</si>
  <si>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</si>
  <si>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</si>
  <si>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</si>
  <si>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</si>
  <si>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</si>
  <si>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</si>
  <si>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</si>
  <si>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</si>
  <si>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</si>
  <si>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</si>
  <si>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</si>
  <si>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</si>
  <si>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</si>
  <si>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</si>
  <si>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</si>
  <si>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</si>
  <si>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</si>
  <si>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</si>
  <si>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</si>
  <si>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</si>
  <si>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</si>
  <si>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</si>
  <si>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</si>
  <si>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</si>
  <si>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</si>
  <si>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</si>
  <si>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</si>
  <si>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</si>
  <si>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</si>
  <si>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</si>
  <si>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</si>
  <si>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</si>
  <si>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</si>
  <si>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</si>
  <si>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</si>
  <si>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</si>
  <si>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</si>
  <si>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</si>
  <si>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</si>
  <si>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</si>
  <si>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</si>
  <si>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</si>
  <si>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</si>
  <si>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</si>
  <si>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</si>
  <si>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</si>
  <si>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</si>
  <si>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</si>
  <si>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</si>
  <si>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</si>
  <si>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</si>
  <si>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</si>
  <si>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</si>
  <si>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</si>
  <si>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</si>
  <si>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</si>
  <si>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</si>
  <si>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</si>
  <si>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</si>
  <si>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</si>
  <si>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</si>
  <si>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</si>
  <si>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</si>
  <si>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</si>
  <si>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</si>
  <si>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</si>
  <si>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</si>
  <si>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</si>
  <si>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</si>
  <si>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</si>
  <si>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</si>
  <si>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</si>
  <si>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</si>
  <si>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</si>
  <si>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</si>
  <si>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</si>
  <si>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</si>
  <si>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</si>
  <si>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</si>
  <si>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</si>
  <si>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</si>
  <si>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</si>
  <si>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</si>
  <si>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</si>
  <si>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</si>
  <si>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</si>
  <si>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</si>
  <si>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</si>
  <si>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</si>
  <si>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</si>
  <si>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</si>
  <si>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</si>
  <si>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</si>
  <si>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</si>
  <si>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</si>
  <si>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</si>
  <si>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</si>
  <si>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</si>
  <si>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</si>
  <si>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</si>
  <si>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</si>
  <si>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</si>
  <si>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</si>
  <si>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</si>
  <si>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</si>
  <si>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</si>
  <si>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</si>
  <si>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</si>
  <si>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</si>
  <si>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</si>
  <si>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</si>
  <si>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</si>
  <si>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</si>
  <si>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</si>
  <si>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</si>
  <si>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</si>
  <si>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</si>
  <si>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</si>
  <si>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</si>
  <si>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</si>
  <si>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</si>
  <si>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</si>
  <si>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</si>
  <si>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</si>
  <si>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</si>
  <si>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</si>
  <si>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</si>
  <si>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</si>
  <si>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</si>
  <si>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</si>
  <si>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</si>
  <si>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</si>
  <si>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</si>
  <si>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</si>
  <si>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</si>
  <si>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</si>
  <si>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</si>
  <si>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</si>
  <si>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</si>
  <si>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</si>
  <si>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</si>
  <si>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</si>
  <si>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</si>
  <si>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</si>
  <si>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</si>
  <si>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</si>
  <si>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</si>
  <si>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</si>
  <si>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</si>
  <si>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</si>
  <si>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</si>
  <si>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</si>
  <si>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</si>
  <si>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</si>
  <si>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</si>
  <si>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</si>
  <si>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</si>
  <si>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</si>
  <si>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</si>
  <si>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</si>
  <si>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</si>
  <si>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</si>
  <si>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</si>
  <si>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</si>
  <si>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</si>
  <si>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</si>
  <si>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</si>
  <si>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</si>
  <si>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</si>
  <si>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</si>
  <si>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</si>
  <si>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</si>
  <si>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</si>
  <si>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</si>
  <si>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</si>
  <si>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</si>
  <si>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</si>
  <si>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</si>
  <si>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</si>
  <si>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</si>
  <si>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</si>
  <si>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</si>
  <si>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</si>
  <si>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</si>
  <si>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</si>
  <si>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</si>
  <si>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</si>
  <si>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</si>
  <si>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</si>
  <si>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</si>
  <si>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</si>
  <si>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</si>
  <si>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</si>
  <si>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</si>
  <si>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</si>
  <si>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</si>
  <si>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</si>
  <si>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</si>
  <si>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</si>
  <si>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</si>
  <si>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</si>
  <si>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</si>
  <si>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</si>
  <si>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</si>
  <si>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</si>
  <si>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</si>
  <si>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</si>
  <si>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</si>
  <si>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</si>
  <si>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</si>
  <si>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</si>
  <si>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</si>
  <si>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</si>
  <si>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</si>
  <si>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</si>
  <si>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</si>
  <si>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</si>
  <si>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</si>
  <si>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</si>
  <si>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</si>
  <si>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</si>
  <si>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</si>
  <si>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</si>
  <si>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</si>
  <si>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</si>
  <si>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</si>
  <si>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</si>
  <si>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</si>
  <si>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</si>
  <si>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</si>
  <si>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</si>
  <si>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</si>
  <si>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</si>
  <si>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</si>
  <si>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</si>
  <si>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</si>
  <si>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</si>
  <si>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</si>
  <si>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</si>
  <si>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</si>
  <si>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</si>
  <si>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</si>
  <si>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</si>
  <si>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</si>
  <si>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</si>
  <si>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</si>
  <si>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</si>
  <si>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</si>
  <si>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</si>
  <si>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</si>
  <si>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</si>
  <si>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</si>
  <si>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</si>
  <si>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</si>
  <si>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</si>
  <si>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</si>
  <si>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</si>
  <si>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</si>
  <si>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</si>
  <si>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</si>
  <si>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</si>
  <si>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</si>
  <si>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</si>
  <si>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</si>
  <si>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</si>
  <si>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</si>
  <si>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</si>
  <si>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</si>
  <si>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</si>
  <si>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</si>
  <si>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</si>
  <si>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</si>
  <si>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</si>
  <si>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</si>
  <si>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</si>
  <si>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</si>
  <si>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</si>
  <si>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</si>
  <si>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</si>
  <si>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</si>
  <si>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</si>
  <si>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</si>
  <si>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</si>
  <si>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</si>
  <si>
    <t>Whey</t>
  </si>
  <si>
    <t>Dune Messiah</t>
  </si>
  <si>
    <t>Creatine</t>
  </si>
  <si>
    <t>Annika Oma Planung</t>
  </si>
  <si>
    <t>Routes</t>
  </si>
  <si>
    <t>Study</t>
  </si>
  <si>
    <t>Read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</si>
</sst>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2"/>
  <sheetViews>
    <sheetView topLeftCell="A132" zoomScale="150" workbookViewId="0">
      <selection activeCell="O153" sqref="O153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50" si="93">IF(A125&gt;0,"sleep",0)</f>
        <v>sleep</v>
      </c>
      <c r="J125" t="str">
        <f t="shared" ref="J125:J150" si="94">I125</f>
        <v>sleep</v>
      </c>
      <c r="K125" t="str">
        <f t="shared" ref="K125:K150" si="95">IF(A125&gt;0,"blue",0)</f>
        <v>blue</v>
      </c>
      <c r="L125">
        <f t="shared" ref="L125:L150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51" si="98">INT(E130)</f>
        <v>45618</v>
      </c>
      <c r="N130" s="1">
        <f t="shared" ref="N130:N151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>(IF((IF(INT((C149+D149)-B149)&lt;0,(24+INT((C149+D149)-B149)),INT((C149+D149)-B149)))&gt;12,A149-1,A149+0))+(TIME((IF(INT((C149+D149)-B149)&lt;0,(24+INT((C149+D149)-B149)),INT((C149+D149)-B149))),(MOD((C149+D149)-B149, 1)*60),0))</f>
        <v>45666.05</v>
      </c>
      <c r="F149" s="5">
        <f>A149+(TIME(INT(C149),MOD(C149, 1)*60,0))</f>
        <v>45666.3125</v>
      </c>
      <c r="G149" s="5">
        <f>F149+(1/24)*D149</f>
        <v>45666.395833333336</v>
      </c>
      <c r="H149">
        <f>(G149-E149)*1440</f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  <row r="150" spans="1:15" x14ac:dyDescent="0.2">
      <c r="A150" s="1">
        <v>45681</v>
      </c>
      <c r="B150">
        <v>7.9</v>
      </c>
      <c r="C150">
        <v>7.5</v>
      </c>
      <c r="D150">
        <v>0.4</v>
      </c>
      <c r="E150" s="5">
        <f>(IF((IF(INT((C150+D150)-B150)&lt;0,(24+INT((C150+D150)-B150)),INT((C150+D150)-B150)))&gt;12,A150-1,A150+0))+(TIME((IF(INT((C150+D150)-B150)&lt;0,(24+INT((C150+D150)-B150)),INT((C150+D150)-B150))),(MOD((C150+D150)-B150, 1)*60),0))</f>
        <v>45681</v>
      </c>
      <c r="F150" s="5">
        <f>A150+(TIME(INT(C150),MOD(C150, 1)*60,0))</f>
        <v>45681.3125</v>
      </c>
      <c r="G150" s="5">
        <f>F150+(1/24)*D150</f>
        <v>45681.32916666667</v>
      </c>
      <c r="H150">
        <f>(G150-E150)*1440</f>
        <v>474.00000000488944</v>
      </c>
      <c r="I150" t="str">
        <f t="shared" si="93"/>
        <v>sleep</v>
      </c>
      <c r="J150" t="str">
        <f t="shared" si="94"/>
        <v>sleep</v>
      </c>
      <c r="K150" t="str">
        <f t="shared" si="95"/>
        <v>blue</v>
      </c>
      <c r="L150">
        <f t="shared" si="96"/>
        <v>0</v>
      </c>
      <c r="M150" s="1">
        <f t="shared" si="98"/>
        <v>45681</v>
      </c>
      <c r="N150" s="1">
        <f t="shared" si="99"/>
        <v>45681</v>
      </c>
      <c r="O150" t="s">
        <v>130</v>
      </c>
    </row>
    <row r="151" spans="1:15" x14ac:dyDescent="0.2">
      <c r="A151" s="1">
        <v>45681</v>
      </c>
      <c r="B151">
        <v>0.4</v>
      </c>
      <c r="C151">
        <v>16.5</v>
      </c>
      <c r="D151">
        <v>0</v>
      </c>
      <c r="E151" s="5">
        <v>45681.67083333333</v>
      </c>
      <c r="F151" s="5">
        <f>A151+(TIME(INT(C151),MOD(C151, 1)*60,0))</f>
        <v>45681.6875</v>
      </c>
      <c r="G151" s="5">
        <f>F151+(1/24)*D151</f>
        <v>45681.6875</v>
      </c>
      <c r="H151">
        <f>(G151-E151)*1440</f>
        <v>24.000000004889444</v>
      </c>
      <c r="I151" t="str">
        <f t="shared" ref="I151" si="104">IF(A151&gt;0,"sleep",0)</f>
        <v>sleep</v>
      </c>
      <c r="J151" t="str">
        <f t="shared" ref="J151" si="105">I151</f>
        <v>sleep</v>
      </c>
      <c r="K151" t="str">
        <f t="shared" ref="K151" si="106">IF(A151&gt;0,"blue",0)</f>
        <v>blue</v>
      </c>
      <c r="L151">
        <f t="shared" ref="L151" si="107">IF(A151&gt;0,0,0)</f>
        <v>0</v>
      </c>
      <c r="M151" s="1">
        <f t="shared" si="98"/>
        <v>45681</v>
      </c>
      <c r="N151" s="1">
        <f t="shared" si="99"/>
        <v>45681</v>
      </c>
      <c r="O151" t="s">
        <v>117</v>
      </c>
    </row>
    <row r="152" spans="1:15" x14ac:dyDescent="0.2">
      <c r="A152" s="1">
        <v>45682</v>
      </c>
      <c r="O152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1"/>
  <sheetViews>
    <sheetView topLeftCell="A140" zoomScale="150" workbookViewId="0">
      <selection activeCell="B162" sqref="B162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61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61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>IF(A158&gt;0,"free_time",0)</f>
        <v>free_time</v>
      </c>
      <c r="I158" t="str">
        <f>IF(A158&gt;0,"red",0)</f>
        <v>red</v>
      </c>
      <c r="J158">
        <f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>C159*60</f>
        <v>60</v>
      </c>
      <c r="H159" t="str">
        <f>IF(A159&gt;0,"free_time",0)</f>
        <v>free_time</v>
      </c>
      <c r="I159" t="str">
        <f>IF(A159&gt;0,"red",0)</f>
        <v>red</v>
      </c>
      <c r="J159">
        <f>IF(A159&gt;0,-1,0)</f>
        <v>-1</v>
      </c>
      <c r="K159" s="1">
        <f t="shared" si="47"/>
        <v>45666</v>
      </c>
    </row>
    <row r="160" spans="1:11" x14ac:dyDescent="0.2">
      <c r="A160" s="1">
        <v>45673</v>
      </c>
      <c r="B160" t="s">
        <v>16</v>
      </c>
      <c r="C160">
        <v>3</v>
      </c>
      <c r="D160">
        <v>9.5</v>
      </c>
      <c r="E160" s="5">
        <f t="shared" si="39"/>
        <v>45673.395833333336</v>
      </c>
      <c r="F160" s="5">
        <f>A160+(TIME(INT((D160+C160)), (MOD((D160+C160),1)*60), 0))</f>
        <v>45673.520833333336</v>
      </c>
      <c r="G160">
        <f>C160*60</f>
        <v>180</v>
      </c>
      <c r="H160" t="str">
        <f>IF(A160&gt;0,"free_time",0)</f>
        <v>free_time</v>
      </c>
      <c r="I160" t="str">
        <f>IF(A160&gt;0,"red",0)</f>
        <v>red</v>
      </c>
      <c r="J160">
        <f>IF(A160&gt;0,-1,0)</f>
        <v>-1</v>
      </c>
      <c r="K160" s="1">
        <f t="shared" si="47"/>
        <v>45673</v>
      </c>
    </row>
    <row r="161" spans="1:11" x14ac:dyDescent="0.2">
      <c r="A161" s="1">
        <v>45681</v>
      </c>
      <c r="B161" t="s">
        <v>16</v>
      </c>
      <c r="C161">
        <v>0.8</v>
      </c>
      <c r="D161">
        <v>10.199999999999999</v>
      </c>
      <c r="E161" s="5">
        <f t="shared" si="39"/>
        <v>45681.425000000003</v>
      </c>
      <c r="F161" s="5">
        <f>A161+(TIME(INT((D161+C161)), (MOD((D161+C161),1)*60), 0))</f>
        <v>45681.458333333336</v>
      </c>
      <c r="G161">
        <f>C161*60</f>
        <v>48</v>
      </c>
      <c r="H161" t="str">
        <f>IF(A161&gt;0,"free_time",0)</f>
        <v>free_time</v>
      </c>
      <c r="I161" t="str">
        <f>IF(A161&gt;0,"red",0)</f>
        <v>red</v>
      </c>
      <c r="J161">
        <f>IF(A161&gt;0,-1,0)</f>
        <v>-1</v>
      </c>
      <c r="K161" s="1">
        <f t="shared" si="47"/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8"/>
  <sheetViews>
    <sheetView topLeftCell="A203" zoomScale="150" workbookViewId="0">
      <selection activeCell="C219" sqref="C219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>A200+TIME(INT(C200), MOD(C200, 1)*60, 0)</f>
        <v>45630.67083333333</v>
      </c>
      <c r="E200" s="5">
        <f>D200+(1/12)</f>
        <v>45630.754166666666</v>
      </c>
      <c r="F200">
        <f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>A201+TIME(INT(C201), MOD(C201, 1)*60, 0)</f>
        <v>45631.395833333336</v>
      </c>
      <c r="E201" s="5">
        <f>D201+(1/12)</f>
        <v>45631.479166666672</v>
      </c>
      <c r="F201">
        <f>(E201-D201)*1440</f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>INT(D201)</f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>A202+TIME(INT(C202), MOD(C202, 1)*60, 0)</f>
        <v>45631.5</v>
      </c>
      <c r="E202" s="5">
        <f>D202+(1/12)</f>
        <v>45631.583333333336</v>
      </c>
      <c r="F202">
        <f>(E202-D202)*1440</f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>INT(D202)</f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>A203+TIME(INT(C203), MOD(C203, 1)*60, 0)</f>
        <v>45642.35</v>
      </c>
      <c r="E203" s="5">
        <f>D203+(1/12)</f>
        <v>45642.433333333334</v>
      </c>
      <c r="F203">
        <f>(E203-D203)*1440</f>
        <v>120.00000000349246</v>
      </c>
      <c r="G203" t="str">
        <f t="shared" ref="G203:G208" si="80">IF(A203&gt;0,"caffein",0)</f>
        <v>caffein</v>
      </c>
      <c r="H203" t="str">
        <f t="shared" ref="H203:H215" si="81">IF(G203="caffein","grey","red")</f>
        <v>grey</v>
      </c>
      <c r="I203">
        <v>6</v>
      </c>
      <c r="J203" s="1">
        <f>INT(D203)</f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>A204+TIME(INT(C204), MOD(C204, 1)*60, 0)</f>
        <v>45642.54583333333</v>
      </c>
      <c r="E204" s="5">
        <f>D204+(1/12)</f>
        <v>45642.629166666666</v>
      </c>
      <c r="F204">
        <f>(E204-D204)*1440</f>
        <v>120.00000000349246</v>
      </c>
      <c r="G204" t="str">
        <f t="shared" si="80"/>
        <v>caffein</v>
      </c>
      <c r="H204" t="str">
        <f t="shared" si="81"/>
        <v>grey</v>
      </c>
      <c r="I204">
        <v>6</v>
      </c>
      <c r="J204" s="1">
        <f>INT(D204)</f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12" si="82">A205+TIME(INT(C205), MOD(C205, 1)*60, 0)</f>
        <v>45642.612500000003</v>
      </c>
      <c r="E205" s="5">
        <f t="shared" ref="E205:E212" si="83">D205+(1/12)</f>
        <v>45642.695833333339</v>
      </c>
      <c r="F205">
        <f t="shared" ref="F205:F212" si="84">(E205-D205)*1440</f>
        <v>120.00000000349246</v>
      </c>
      <c r="G205" t="str">
        <f t="shared" si="80"/>
        <v>caffein</v>
      </c>
      <c r="H205" t="str">
        <f t="shared" si="81"/>
        <v>grey</v>
      </c>
      <c r="I205">
        <v>6</v>
      </c>
      <c r="J205" s="1">
        <f t="shared" ref="J205:J212" si="85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82"/>
        <v>45644.666666666664</v>
      </c>
      <c r="E206" s="5">
        <f t="shared" si="83"/>
        <v>45644.75</v>
      </c>
      <c r="F206">
        <f t="shared" si="84"/>
        <v>120.00000000349246</v>
      </c>
      <c r="G206" t="str">
        <f t="shared" si="80"/>
        <v>caffein</v>
      </c>
      <c r="H206" t="str">
        <f t="shared" si="81"/>
        <v>grey</v>
      </c>
      <c r="I206">
        <v>6</v>
      </c>
      <c r="J206" s="1">
        <f t="shared" si="85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82"/>
        <v>45644.541666666664</v>
      </c>
      <c r="E207" s="5">
        <f t="shared" si="83"/>
        <v>45644.625</v>
      </c>
      <c r="F207">
        <f t="shared" si="84"/>
        <v>120.00000000349246</v>
      </c>
      <c r="G207" t="str">
        <f t="shared" si="80"/>
        <v>caffein</v>
      </c>
      <c r="H207" t="str">
        <f t="shared" si="81"/>
        <v>grey</v>
      </c>
      <c r="I207">
        <v>6</v>
      </c>
      <c r="J207" s="1">
        <f t="shared" si="85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82"/>
        <v>45644.458333333336</v>
      </c>
      <c r="E208" s="5">
        <f t="shared" si="83"/>
        <v>45644.541666666672</v>
      </c>
      <c r="F208">
        <f t="shared" si="84"/>
        <v>120.00000000349246</v>
      </c>
      <c r="G208" t="str">
        <f t="shared" si="80"/>
        <v>caffein</v>
      </c>
      <c r="H208" t="str">
        <f t="shared" si="81"/>
        <v>grey</v>
      </c>
      <c r="I208">
        <v>6</v>
      </c>
      <c r="J208" s="1">
        <f t="shared" si="85"/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 t="shared" si="82"/>
        <v>45658.666666666664</v>
      </c>
      <c r="E209" s="5">
        <f t="shared" si="83"/>
        <v>45658.75</v>
      </c>
      <c r="F209">
        <f t="shared" si="84"/>
        <v>120.00000000349246</v>
      </c>
      <c r="G209" t="str">
        <f t="shared" ref="G209:G215" si="86">IF(A209&gt;0,"caffein",0)</f>
        <v>caffein</v>
      </c>
      <c r="H209" t="str">
        <f t="shared" si="81"/>
        <v>grey</v>
      </c>
      <c r="I209">
        <v>6</v>
      </c>
      <c r="J209" s="1">
        <f t="shared" si="85"/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 t="shared" si="82"/>
        <v>45658.375</v>
      </c>
      <c r="E210" s="5">
        <f t="shared" si="83"/>
        <v>45658.458333333336</v>
      </c>
      <c r="F210">
        <f t="shared" si="84"/>
        <v>120.00000000349246</v>
      </c>
      <c r="G210" t="str">
        <f t="shared" si="86"/>
        <v>caffein</v>
      </c>
      <c r="H210" t="str">
        <f t="shared" si="81"/>
        <v>grey</v>
      </c>
      <c r="I210">
        <v>6</v>
      </c>
      <c r="J210" s="1">
        <f t="shared" si="85"/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 t="shared" si="82"/>
        <v>45664.520833333336</v>
      </c>
      <c r="E211" s="5">
        <f t="shared" si="83"/>
        <v>45664.604166666672</v>
      </c>
      <c r="F211">
        <f t="shared" si="84"/>
        <v>120.00000000349246</v>
      </c>
      <c r="G211" t="str">
        <f t="shared" si="86"/>
        <v>caffein</v>
      </c>
      <c r="H211" t="str">
        <f t="shared" si="81"/>
        <v>grey</v>
      </c>
      <c r="I211">
        <v>6</v>
      </c>
      <c r="J211" s="1">
        <f t="shared" si="85"/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 t="shared" si="82"/>
        <v>45664.591666666667</v>
      </c>
      <c r="E212" s="5">
        <f t="shared" si="83"/>
        <v>45664.675000000003</v>
      </c>
      <c r="F212">
        <f t="shared" si="84"/>
        <v>120.00000000349246</v>
      </c>
      <c r="G212" t="str">
        <f t="shared" si="86"/>
        <v>caffein</v>
      </c>
      <c r="H212" t="str">
        <f t="shared" si="81"/>
        <v>grey</v>
      </c>
      <c r="I212">
        <v>6</v>
      </c>
      <c r="J212" s="1">
        <f t="shared" si="85"/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>A213+TIME(INT(C213), MOD(C213, 1)*60, 0)</f>
        <v>45666.479166666664</v>
      </c>
      <c r="E213" s="5">
        <f>D213+(1/12)</f>
        <v>45666.5625</v>
      </c>
      <c r="F213">
        <f>(E213-D213)*1440</f>
        <v>120.00000000349246</v>
      </c>
      <c r="G213" t="str">
        <f t="shared" si="86"/>
        <v>caffein</v>
      </c>
      <c r="H213" t="str">
        <f t="shared" si="81"/>
        <v>grey</v>
      </c>
      <c r="I213">
        <v>6</v>
      </c>
      <c r="J213" s="1">
        <f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>A214+TIME(INT(C214), MOD(C214, 1)*60, 0)</f>
        <v>45666.666666666664</v>
      </c>
      <c r="E214" s="5">
        <f>D214+(1/12)</f>
        <v>45666.75</v>
      </c>
      <c r="F214">
        <f>(E214-D214)*1440</f>
        <v>120.00000000349246</v>
      </c>
      <c r="G214" t="str">
        <f t="shared" si="86"/>
        <v>caffein</v>
      </c>
      <c r="H214" t="str">
        <f t="shared" si="81"/>
        <v>grey</v>
      </c>
      <c r="I214">
        <v>6</v>
      </c>
      <c r="J214" s="1">
        <f>INT(D214)</f>
        <v>45666</v>
      </c>
    </row>
    <row r="215" spans="1:10" x14ac:dyDescent="0.2">
      <c r="A215" s="1">
        <v>45673</v>
      </c>
      <c r="B215" t="s">
        <v>120</v>
      </c>
      <c r="C215">
        <v>13</v>
      </c>
      <c r="D215" s="5">
        <f>A215+TIME(INT(C215), MOD(C215, 1)*60, 0)</f>
        <v>45673.541666666664</v>
      </c>
      <c r="E215" s="5">
        <f>D215+(1/12)</f>
        <v>45673.625</v>
      </c>
      <c r="F215">
        <f>(E215-D215)*1440</f>
        <v>120.00000000349246</v>
      </c>
      <c r="G215" t="str">
        <f t="shared" si="86"/>
        <v>caffein</v>
      </c>
      <c r="H215" t="str">
        <f t="shared" si="81"/>
        <v>grey</v>
      </c>
      <c r="I215">
        <v>6</v>
      </c>
      <c r="J215" s="1">
        <f>INT(D215)</f>
        <v>45673</v>
      </c>
    </row>
    <row r="216" spans="1:10" x14ac:dyDescent="0.2">
      <c r="A216" s="1">
        <v>45673</v>
      </c>
      <c r="B216" t="s">
        <v>120</v>
      </c>
      <c r="C216">
        <v>16.399999999999999</v>
      </c>
      <c r="D216" s="5">
        <f>A216+TIME(INT(C216), MOD(C216, 1)*60, 0)</f>
        <v>45673.683333333334</v>
      </c>
      <c r="E216" s="5">
        <f>D216+(1/12)</f>
        <v>45673.76666666667</v>
      </c>
      <c r="F216">
        <f>(E216-D216)*1440</f>
        <v>120.00000000349246</v>
      </c>
      <c r="G216" t="str">
        <f t="shared" ref="G216:G217" si="87">IF(A216&gt;0,"caffein",0)</f>
        <v>caffein</v>
      </c>
      <c r="H216" t="str">
        <f t="shared" ref="H216:H217" si="88">IF(G216="caffein","grey","red")</f>
        <v>grey</v>
      </c>
      <c r="I216">
        <v>6</v>
      </c>
      <c r="J216" s="1">
        <f>INT(D216)</f>
        <v>45673</v>
      </c>
    </row>
    <row r="217" spans="1:10" x14ac:dyDescent="0.2">
      <c r="A217" s="1">
        <v>45681</v>
      </c>
      <c r="B217" t="s">
        <v>120</v>
      </c>
      <c r="C217">
        <v>11.7</v>
      </c>
      <c r="D217" s="5">
        <f>A217+TIME(INT(C217), MOD(C217, 1)*60, 0)</f>
        <v>45681.487500000003</v>
      </c>
      <c r="E217" s="5">
        <f>D217+(1/12)</f>
        <v>45681.570833333339</v>
      </c>
      <c r="F217">
        <f>(E217-D217)*1440</f>
        <v>120.00000000349246</v>
      </c>
      <c r="G217" t="str">
        <f t="shared" si="87"/>
        <v>caffein</v>
      </c>
      <c r="H217" t="str">
        <f t="shared" si="88"/>
        <v>grey</v>
      </c>
      <c r="I217">
        <v>6</v>
      </c>
      <c r="J217" s="1">
        <f>INT(D217)</f>
        <v>45681</v>
      </c>
    </row>
    <row r="218" spans="1:10" x14ac:dyDescent="0.2">
      <c r="A218" s="1">
        <v>45681</v>
      </c>
      <c r="B218" t="s">
        <v>120</v>
      </c>
      <c r="C218">
        <v>13.9</v>
      </c>
      <c r="D218" s="5">
        <f>A218+TIME(INT(C218), MOD(C218, 1)*60, 0)</f>
        <v>45681.57916666667</v>
      </c>
      <c r="E218" s="5">
        <f>D218+(1/12)</f>
        <v>45681.662500000006</v>
      </c>
      <c r="F218">
        <f>(E218-D218)*1440</f>
        <v>120.00000000349246</v>
      </c>
      <c r="G218" t="str">
        <f t="shared" ref="G218" si="89">IF(A218&gt;0,"caffein",0)</f>
        <v>caffein</v>
      </c>
      <c r="H218" t="str">
        <f t="shared" ref="H218" si="90">IF(G218="caffein","grey","red")</f>
        <v>grey</v>
      </c>
      <c r="I218">
        <v>6</v>
      </c>
      <c r="J218" s="1">
        <f>INT(D218)</f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39"/>
  <sheetViews>
    <sheetView tabSelected="1" topLeftCell="A4011" zoomScaleNormal="70" workbookViewId="0">
      <selection activeCell="J4044" sqref="J4044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>ROUND(E3863*(1/(F3863/60)),0)</f>
        <v>0</v>
      </c>
      <c r="I3863" s="7">
        <f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>ROUND(E3864*(1/(F3864/60)),0)</f>
        <v>0</v>
      </c>
      <c r="I3864" s="13">
        <f>IF(J3864=0, 0, (K3864-J3864)*1440)</f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>ROUND(E3865*(1/(F3865/60)),0)</f>
        <v>9</v>
      </c>
      <c r="I3865" s="7">
        <f>IF(J3865=0, 0, (K3865-J3865)*1440)</f>
        <v>0</v>
      </c>
      <c r="J3865" s="11"/>
      <c r="K3865" s="11"/>
      <c r="L3865">
        <f>IF(I3865&gt;0, G3865, 0)</f>
        <v>0</v>
      </c>
      <c r="M3865" s="5">
        <f>IF(I3865=0,0,A3865+J3865)</f>
        <v>0</v>
      </c>
      <c r="N3865" s="5">
        <f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>ROUND(E3868*(1/(F3868/60)),0)</f>
        <v>16</v>
      </c>
      <c r="I3868" s="7">
        <f>IF(J3868=0, 0, (K3868-J3868)*1440)</f>
        <v>0</v>
      </c>
      <c r="L3868">
        <f>IF(I3868&gt;0, G3868, 0)</f>
        <v>0</v>
      </c>
      <c r="M3868" s="5">
        <f>IF(I3868=0,0,A3868+J3868)</f>
        <v>0</v>
      </c>
      <c r="N3868" s="5">
        <f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ref="G3869:G3903" si="560">ROUND(E3869*(1/(F3869/60)),0)</f>
        <v>12</v>
      </c>
      <c r="H3869" s="12">
        <f>F3869*(1/(G3869/60))</f>
        <v>100</v>
      </c>
      <c r="I3869" s="7">
        <f t="shared" ref="I3869:I3903" si="561">IF(J3869=0, 0, (K3869-J3869)*1440)</f>
        <v>4.9999999999999822</v>
      </c>
      <c r="J3869" s="11">
        <v>0.52430555555555558</v>
      </c>
      <c r="K3869" s="11">
        <v>0.52777777777777779</v>
      </c>
      <c r="L3869">
        <f t="shared" ref="L3869:L3903" si="562">IF(I3869&gt;0, G3869, 0)</f>
        <v>12</v>
      </c>
      <c r="M3869" s="5">
        <f t="shared" ref="M3869:M3903" si="563">IF(I3869=0,0,A3869+J3869)</f>
        <v>45664.524305555555</v>
      </c>
      <c r="N3869" s="5">
        <f t="shared" ref="N3869:N3903" si="564"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ref="S3869:S3903" si="565"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0"/>
        <v>12</v>
      </c>
      <c r="I3870" s="7">
        <f t="shared" si="561"/>
        <v>0</v>
      </c>
      <c r="L3870">
        <f t="shared" si="562"/>
        <v>0</v>
      </c>
      <c r="M3870" s="5">
        <f t="shared" si="563"/>
        <v>0</v>
      </c>
      <c r="N3870" s="5">
        <f t="shared" si="564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65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0"/>
        <v>12</v>
      </c>
      <c r="I3871" s="7">
        <f t="shared" si="561"/>
        <v>0</v>
      </c>
      <c r="L3871">
        <f t="shared" si="562"/>
        <v>0</v>
      </c>
      <c r="M3871" s="5">
        <f t="shared" si="563"/>
        <v>0</v>
      </c>
      <c r="N3871" s="5">
        <f t="shared" si="564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65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0"/>
        <v>10</v>
      </c>
      <c r="I3872" s="7">
        <f t="shared" si="561"/>
        <v>0</v>
      </c>
      <c r="L3872">
        <f t="shared" si="562"/>
        <v>0</v>
      </c>
      <c r="M3872" s="5">
        <f t="shared" si="563"/>
        <v>0</v>
      </c>
      <c r="N3872" s="5">
        <f t="shared" si="564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65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0"/>
        <v>10</v>
      </c>
      <c r="I3873" s="7">
        <f t="shared" si="561"/>
        <v>9.9999999999999645</v>
      </c>
      <c r="J3873" s="11">
        <v>0.52777777777777779</v>
      </c>
      <c r="K3873" s="11">
        <v>0.53472222222222221</v>
      </c>
      <c r="L3873">
        <f t="shared" si="562"/>
        <v>10</v>
      </c>
      <c r="M3873" s="5">
        <f t="shared" si="563"/>
        <v>45664.527777777781</v>
      </c>
      <c r="N3873" s="5">
        <f t="shared" si="564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65"/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 t="shared" si="560"/>
        <v>9</v>
      </c>
      <c r="I3874" s="7">
        <f t="shared" si="561"/>
        <v>0</v>
      </c>
      <c r="L3874">
        <f t="shared" si="562"/>
        <v>0</v>
      </c>
      <c r="M3874" s="5">
        <f t="shared" si="563"/>
        <v>0</v>
      </c>
      <c r="N3874" s="5">
        <f t="shared" si="564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65"/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 t="shared" si="560"/>
        <v>9</v>
      </c>
      <c r="I3875" s="13">
        <f t="shared" si="561"/>
        <v>0</v>
      </c>
      <c r="L3875">
        <f t="shared" si="562"/>
        <v>0</v>
      </c>
      <c r="M3875" s="5">
        <f t="shared" si="563"/>
        <v>0</v>
      </c>
      <c r="N3875" s="5">
        <f t="shared" si="564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65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0"/>
        <v>8</v>
      </c>
      <c r="I3876" s="7">
        <f t="shared" si="561"/>
        <v>0</v>
      </c>
      <c r="L3876">
        <f t="shared" si="562"/>
        <v>0</v>
      </c>
      <c r="M3876" s="5">
        <f t="shared" si="563"/>
        <v>0</v>
      </c>
      <c r="N3876" s="5">
        <f t="shared" si="564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65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0"/>
        <v>8</v>
      </c>
      <c r="I3877" s="7">
        <f t="shared" si="561"/>
        <v>5.0000000000001421</v>
      </c>
      <c r="J3877" s="11">
        <v>0.57638888888888884</v>
      </c>
      <c r="K3877" s="11">
        <v>0.57986111111111116</v>
      </c>
      <c r="L3877">
        <f t="shared" si="562"/>
        <v>8</v>
      </c>
      <c r="M3877" s="5">
        <f t="shared" si="563"/>
        <v>45664.576388888891</v>
      </c>
      <c r="N3877" s="5">
        <f t="shared" si="564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65"/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 t="shared" si="560"/>
        <v>8</v>
      </c>
      <c r="I3878" s="13">
        <f t="shared" si="561"/>
        <v>0</v>
      </c>
      <c r="J3878" s="11"/>
      <c r="K3878" s="11"/>
      <c r="L3878">
        <f t="shared" si="562"/>
        <v>0</v>
      </c>
      <c r="M3878" s="5">
        <f t="shared" si="563"/>
        <v>0</v>
      </c>
      <c r="N3878" s="5">
        <f t="shared" si="564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65"/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 t="shared" si="560"/>
        <v>6</v>
      </c>
      <c r="I3879" s="7">
        <f t="shared" si="561"/>
        <v>0</v>
      </c>
      <c r="L3879">
        <f t="shared" si="562"/>
        <v>0</v>
      </c>
      <c r="M3879" s="5">
        <f t="shared" si="563"/>
        <v>0</v>
      </c>
      <c r="N3879" s="5">
        <f t="shared" si="564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65"/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 t="shared" si="560"/>
        <v>6</v>
      </c>
      <c r="I3880" s="7">
        <f t="shared" si="561"/>
        <v>0</v>
      </c>
      <c r="L3880">
        <f t="shared" si="562"/>
        <v>0</v>
      </c>
      <c r="M3880" s="5">
        <f t="shared" si="563"/>
        <v>0</v>
      </c>
      <c r="N3880" s="5">
        <f t="shared" si="564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65"/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 t="shared" si="560"/>
        <v>6</v>
      </c>
      <c r="I3881" s="7">
        <f t="shared" si="561"/>
        <v>0</v>
      </c>
      <c r="L3881">
        <f t="shared" si="562"/>
        <v>0</v>
      </c>
      <c r="M3881" s="5">
        <f t="shared" si="563"/>
        <v>0</v>
      </c>
      <c r="N3881" s="5">
        <f t="shared" si="564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65"/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 t="shared" si="560"/>
        <v>6</v>
      </c>
      <c r="I3882" s="13">
        <f t="shared" si="561"/>
        <v>0</v>
      </c>
      <c r="L3882">
        <f t="shared" si="562"/>
        <v>0</v>
      </c>
      <c r="M3882" s="5">
        <f t="shared" si="563"/>
        <v>0</v>
      </c>
      <c r="N3882" s="5">
        <f t="shared" si="564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65"/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 t="shared" si="560"/>
        <v>6</v>
      </c>
      <c r="I3883" s="7">
        <f t="shared" si="561"/>
        <v>0</v>
      </c>
      <c r="L3883">
        <f t="shared" si="562"/>
        <v>0</v>
      </c>
      <c r="M3883" s="5">
        <f t="shared" si="563"/>
        <v>0</v>
      </c>
      <c r="N3883" s="5">
        <f t="shared" si="564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65"/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 t="shared" si="560"/>
        <v>6</v>
      </c>
      <c r="I3884" s="13">
        <f t="shared" si="561"/>
        <v>0</v>
      </c>
      <c r="L3884">
        <f t="shared" si="562"/>
        <v>0</v>
      </c>
      <c r="M3884" s="5">
        <f t="shared" si="563"/>
        <v>0</v>
      </c>
      <c r="N3884" s="5">
        <f t="shared" si="564"/>
        <v>0</v>
      </c>
      <c r="O3884" t="s">
        <v>56</v>
      </c>
      <c r="P3884" t="s">
        <v>57</v>
      </c>
      <c r="Q3884">
        <v>0</v>
      </c>
      <c r="R3884">
        <v>0</v>
      </c>
      <c r="S3884">
        <f t="shared" si="565"/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0"/>
        <v>5</v>
      </c>
      <c r="I3885" s="7">
        <f t="shared" si="561"/>
        <v>15.000000000000107</v>
      </c>
      <c r="J3885" s="11">
        <v>0.50694444444444442</v>
      </c>
      <c r="K3885" s="11">
        <v>0.51736111111111116</v>
      </c>
      <c r="L3885">
        <f t="shared" si="562"/>
        <v>5</v>
      </c>
      <c r="M3885" s="5">
        <f t="shared" si="563"/>
        <v>45664.506944444445</v>
      </c>
      <c r="N3885" s="5">
        <f t="shared" si="564"/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 t="shared" si="565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0"/>
        <v>5</v>
      </c>
      <c r="I3886" s="7">
        <f t="shared" si="561"/>
        <v>10.000000000000044</v>
      </c>
      <c r="J3886" s="11">
        <v>0.4236111111111111</v>
      </c>
      <c r="K3886" s="11">
        <v>0.43055555555555558</v>
      </c>
      <c r="L3886">
        <f t="shared" si="562"/>
        <v>5</v>
      </c>
      <c r="M3886" s="5">
        <f t="shared" si="563"/>
        <v>45664.423611111109</v>
      </c>
      <c r="N3886" s="5">
        <f t="shared" si="564"/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 t="shared" si="565"/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 t="shared" si="560"/>
        <v>5</v>
      </c>
      <c r="I3887" s="7">
        <f t="shared" si="561"/>
        <v>40.000000000000014</v>
      </c>
      <c r="J3887" s="11">
        <v>0.74305555555555558</v>
      </c>
      <c r="K3887" s="11">
        <v>0.77083333333333337</v>
      </c>
      <c r="L3887">
        <f t="shared" si="562"/>
        <v>5</v>
      </c>
      <c r="M3887" s="5">
        <f t="shared" si="563"/>
        <v>45664.743055555555</v>
      </c>
      <c r="N3887" s="5">
        <f t="shared" si="564"/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 t="shared" si="565"/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 t="shared" si="560"/>
        <v>5</v>
      </c>
      <c r="I3888" s="7">
        <f t="shared" si="561"/>
        <v>240.00000000000011</v>
      </c>
      <c r="J3888" s="11">
        <v>0.79166666666666663</v>
      </c>
      <c r="K3888" s="11">
        <v>0.95833333333333337</v>
      </c>
      <c r="L3888">
        <f t="shared" si="562"/>
        <v>5</v>
      </c>
      <c r="M3888" s="5">
        <f t="shared" si="563"/>
        <v>45664.791666666664</v>
      </c>
      <c r="N3888" s="5">
        <f t="shared" si="564"/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 t="shared" si="565"/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 t="shared" si="560"/>
        <v>5</v>
      </c>
      <c r="I3889" s="13">
        <f t="shared" si="561"/>
        <v>0</v>
      </c>
      <c r="L3889">
        <f t="shared" si="562"/>
        <v>0</v>
      </c>
      <c r="M3889" s="5">
        <f t="shared" si="563"/>
        <v>0</v>
      </c>
      <c r="N3889" s="5">
        <f t="shared" si="564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65"/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 t="shared" si="560"/>
        <v>4</v>
      </c>
      <c r="I3890" s="7">
        <f t="shared" si="561"/>
        <v>0</v>
      </c>
      <c r="L3890">
        <f t="shared" si="562"/>
        <v>0</v>
      </c>
      <c r="M3890" s="5">
        <f t="shared" si="563"/>
        <v>0</v>
      </c>
      <c r="N3890" s="5">
        <f t="shared" si="564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65"/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 t="shared" si="560"/>
        <v>3</v>
      </c>
      <c r="I3891" s="7">
        <f t="shared" si="561"/>
        <v>0</v>
      </c>
      <c r="L3891">
        <f t="shared" si="562"/>
        <v>0</v>
      </c>
      <c r="M3891" s="5">
        <f t="shared" si="563"/>
        <v>0</v>
      </c>
      <c r="N3891" s="5">
        <f t="shared" si="564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65"/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 t="shared" si="560"/>
        <v>3</v>
      </c>
      <c r="I3892" s="13">
        <f t="shared" si="561"/>
        <v>0</v>
      </c>
      <c r="L3892">
        <f t="shared" si="562"/>
        <v>0</v>
      </c>
      <c r="M3892" s="5">
        <f t="shared" si="563"/>
        <v>0</v>
      </c>
      <c r="N3892" s="5">
        <f t="shared" si="564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65"/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 t="shared" si="560"/>
        <v>3</v>
      </c>
      <c r="I3893" s="7">
        <f t="shared" si="561"/>
        <v>0</v>
      </c>
      <c r="L3893">
        <f t="shared" si="562"/>
        <v>0</v>
      </c>
      <c r="M3893" s="5">
        <f t="shared" si="563"/>
        <v>0</v>
      </c>
      <c r="N3893" s="5">
        <f t="shared" si="564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65"/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 t="shared" si="560"/>
        <v>3</v>
      </c>
      <c r="I3894" s="13">
        <f t="shared" si="561"/>
        <v>99.999999999999972</v>
      </c>
      <c r="J3894" s="11">
        <v>0.43055555555555558</v>
      </c>
      <c r="K3894" s="11">
        <v>0.5</v>
      </c>
      <c r="L3894">
        <f t="shared" si="562"/>
        <v>3</v>
      </c>
      <c r="M3894" s="5">
        <f t="shared" si="563"/>
        <v>45664.430555555555</v>
      </c>
      <c r="N3894" s="5">
        <f t="shared" si="564"/>
        <v>45664.5</v>
      </c>
      <c r="O3894" t="s">
        <v>56</v>
      </c>
      <c r="P3894" t="s">
        <v>57</v>
      </c>
      <c r="Q3894">
        <v>0</v>
      </c>
      <c r="R3894">
        <v>0</v>
      </c>
      <c r="S3894">
        <f t="shared" si="565"/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 t="shared" si="560"/>
        <v>3</v>
      </c>
      <c r="I3895" s="13">
        <f t="shared" si="561"/>
        <v>90</v>
      </c>
      <c r="J3895" s="11">
        <v>0.59375</v>
      </c>
      <c r="K3895" s="11">
        <v>0.65625</v>
      </c>
      <c r="L3895">
        <f t="shared" si="562"/>
        <v>3</v>
      </c>
      <c r="M3895" s="5">
        <f t="shared" si="563"/>
        <v>45664.59375</v>
      </c>
      <c r="N3895" s="5">
        <f t="shared" si="564"/>
        <v>45664.65625</v>
      </c>
      <c r="O3895" t="s">
        <v>56</v>
      </c>
      <c r="P3895" t="s">
        <v>57</v>
      </c>
      <c r="Q3895">
        <v>0</v>
      </c>
      <c r="R3895">
        <v>0</v>
      </c>
      <c r="S3895">
        <f t="shared" si="565"/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 t="shared" si="560"/>
        <v>2</v>
      </c>
      <c r="I3896" s="13">
        <f t="shared" si="561"/>
        <v>0</v>
      </c>
      <c r="L3896">
        <f t="shared" si="562"/>
        <v>0</v>
      </c>
      <c r="M3896" s="5">
        <f t="shared" si="563"/>
        <v>0</v>
      </c>
      <c r="N3896" s="5">
        <f t="shared" si="564"/>
        <v>0</v>
      </c>
      <c r="O3896" t="s">
        <v>56</v>
      </c>
      <c r="P3896" t="s">
        <v>57</v>
      </c>
      <c r="Q3896">
        <v>0</v>
      </c>
      <c r="R3896">
        <v>0</v>
      </c>
      <c r="S3896">
        <f t="shared" si="565"/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 t="shared" si="560"/>
        <v>2</v>
      </c>
      <c r="I3897" s="7">
        <f t="shared" si="561"/>
        <v>0</v>
      </c>
      <c r="L3897">
        <f t="shared" si="562"/>
        <v>0</v>
      </c>
      <c r="M3897" s="5">
        <f t="shared" si="563"/>
        <v>0</v>
      </c>
      <c r="N3897" s="5">
        <f t="shared" si="564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65"/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 t="shared" si="560"/>
        <v>2</v>
      </c>
      <c r="I3898" s="13">
        <f t="shared" si="561"/>
        <v>0</v>
      </c>
      <c r="L3898">
        <f t="shared" si="562"/>
        <v>0</v>
      </c>
      <c r="M3898" s="5">
        <f t="shared" si="563"/>
        <v>0</v>
      </c>
      <c r="N3898" s="5">
        <f t="shared" si="564"/>
        <v>0</v>
      </c>
      <c r="O3898" t="s">
        <v>56</v>
      </c>
      <c r="P3898" t="s">
        <v>57</v>
      </c>
      <c r="Q3898">
        <v>0</v>
      </c>
      <c r="R3898">
        <v>0</v>
      </c>
      <c r="S3898">
        <f t="shared" si="565"/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 t="shared" si="560"/>
        <v>1</v>
      </c>
      <c r="I3899" s="13">
        <f t="shared" si="561"/>
        <v>70.000000000000071</v>
      </c>
      <c r="J3899" s="11">
        <v>0.53472222222222221</v>
      </c>
      <c r="K3899" s="11">
        <v>0.58333333333333337</v>
      </c>
      <c r="L3899">
        <f t="shared" si="562"/>
        <v>1</v>
      </c>
      <c r="M3899" s="5">
        <f t="shared" si="563"/>
        <v>45664.534722222219</v>
      </c>
      <c r="N3899" s="5">
        <f t="shared" si="564"/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 t="shared" si="565"/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 t="shared" si="560"/>
        <v>0</v>
      </c>
      <c r="I3900" s="13">
        <f t="shared" si="561"/>
        <v>14.999999999999947</v>
      </c>
      <c r="J3900" s="11">
        <v>0.55555555555555558</v>
      </c>
      <c r="K3900" s="11">
        <v>0.56597222222222221</v>
      </c>
      <c r="L3900">
        <f t="shared" si="562"/>
        <v>0</v>
      </c>
      <c r="M3900" s="5">
        <f t="shared" si="563"/>
        <v>45664.555555555555</v>
      </c>
      <c r="N3900" s="5">
        <f t="shared" si="564"/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 t="shared" si="565"/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 t="shared" si="560"/>
        <v>0</v>
      </c>
      <c r="I3901" s="7">
        <f t="shared" si="561"/>
        <v>0</v>
      </c>
      <c r="L3901">
        <f t="shared" si="562"/>
        <v>0</v>
      </c>
      <c r="M3901" s="5">
        <f t="shared" si="563"/>
        <v>0</v>
      </c>
      <c r="N3901" s="5">
        <f t="shared" si="564"/>
        <v>0</v>
      </c>
      <c r="O3901" t="s">
        <v>56</v>
      </c>
      <c r="P3901" t="s">
        <v>57</v>
      </c>
      <c r="Q3901">
        <v>0</v>
      </c>
      <c r="R3901">
        <v>0</v>
      </c>
      <c r="S3901">
        <f t="shared" si="565"/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 t="shared" si="560"/>
        <v>0</v>
      </c>
      <c r="I3902" s="7">
        <f t="shared" si="561"/>
        <v>10.000000000000044</v>
      </c>
      <c r="J3902" s="11">
        <v>0.40972222222222221</v>
      </c>
      <c r="K3902" s="11">
        <v>0.41666666666666669</v>
      </c>
      <c r="L3902">
        <f t="shared" si="562"/>
        <v>0</v>
      </c>
      <c r="M3902" s="5">
        <f t="shared" si="563"/>
        <v>45664.409722222219</v>
      </c>
      <c r="N3902" s="5">
        <f t="shared" si="564"/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 t="shared" si="565"/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 t="shared" si="560"/>
        <v>3</v>
      </c>
      <c r="I3903" s="13">
        <f t="shared" si="561"/>
        <v>90</v>
      </c>
      <c r="J3903" s="11">
        <v>0.67708333333333337</v>
      </c>
      <c r="K3903" s="11">
        <v>0.73958333333333337</v>
      </c>
      <c r="L3903">
        <f t="shared" si="562"/>
        <v>3</v>
      </c>
      <c r="M3903" s="5">
        <f t="shared" si="563"/>
        <v>45664.677083333336</v>
      </c>
      <c r="N3903" s="5">
        <f t="shared" si="564"/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 t="shared" si="565"/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>ROUND(E3904*(1/(F3904/60)),0)</f>
        <v>16</v>
      </c>
      <c r="I3904" s="7">
        <f>IF(J3904=0, 0, (K3904-J3904)*1440)</f>
        <v>0</v>
      </c>
      <c r="L3904">
        <f>IF(I3904&gt;0, G3904, 0)</f>
        <v>0</v>
      </c>
      <c r="M3904" s="5">
        <f>IF(I3904=0,0,A3904+J3904)</f>
        <v>0</v>
      </c>
      <c r="N3904" s="5">
        <f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 t="shared" ref="G3905:G3942" si="566">ROUND(E3905*(1/(F3905/60)),0)</f>
        <v>12</v>
      </c>
      <c r="H3905" s="12">
        <f>F3905*(1/(G3905/60))</f>
        <v>100</v>
      </c>
      <c r="I3905" s="7">
        <f t="shared" ref="I3905:I3940" si="567">IF(J3905=0, 0, (K3905-J3905)*1440)</f>
        <v>10.000000000000124</v>
      </c>
      <c r="J3905" s="11">
        <v>0.70138888888888884</v>
      </c>
      <c r="K3905" s="11">
        <v>0.70833333333333337</v>
      </c>
      <c r="L3905">
        <f t="shared" ref="L3905:L3940" si="568">IF(I3905&gt;0, G3905, 0)</f>
        <v>12</v>
      </c>
      <c r="M3905" s="5">
        <f t="shared" ref="M3905:M3940" si="569">IF(I3905=0,0,A3905+J3905)</f>
        <v>45666.701388888891</v>
      </c>
      <c r="N3905" s="5">
        <f t="shared" ref="N3905:N3940" si="570"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 t="shared" ref="S3905:S3940" si="571"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 t="shared" si="566"/>
        <v>12</v>
      </c>
      <c r="I3906" s="7">
        <f t="shared" si="567"/>
        <v>0</v>
      </c>
      <c r="L3906">
        <f t="shared" si="568"/>
        <v>0</v>
      </c>
      <c r="M3906" s="5">
        <f t="shared" si="569"/>
        <v>0</v>
      </c>
      <c r="N3906" s="5">
        <f t="shared" si="570"/>
        <v>0</v>
      </c>
      <c r="O3906" t="s">
        <v>56</v>
      </c>
      <c r="P3906" t="s">
        <v>57</v>
      </c>
      <c r="Q3906">
        <v>0</v>
      </c>
      <c r="R3906">
        <v>0</v>
      </c>
      <c r="S3906">
        <f t="shared" si="571"/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 t="shared" si="566"/>
        <v>12</v>
      </c>
      <c r="I3907" s="7">
        <f t="shared" si="567"/>
        <v>0</v>
      </c>
      <c r="L3907">
        <f t="shared" si="568"/>
        <v>0</v>
      </c>
      <c r="M3907" s="5">
        <f t="shared" si="569"/>
        <v>0</v>
      </c>
      <c r="N3907" s="5">
        <f t="shared" si="570"/>
        <v>0</v>
      </c>
      <c r="O3907" t="s">
        <v>56</v>
      </c>
      <c r="P3907" t="s">
        <v>57</v>
      </c>
      <c r="Q3907">
        <v>0</v>
      </c>
      <c r="R3907">
        <v>0</v>
      </c>
      <c r="S3907">
        <f t="shared" si="571"/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 t="shared" si="566"/>
        <v>10</v>
      </c>
      <c r="I3908" s="7">
        <f t="shared" si="567"/>
        <v>0</v>
      </c>
      <c r="L3908">
        <f t="shared" si="568"/>
        <v>0</v>
      </c>
      <c r="M3908" s="5">
        <f t="shared" si="569"/>
        <v>0</v>
      </c>
      <c r="N3908" s="5">
        <f t="shared" si="570"/>
        <v>0</v>
      </c>
      <c r="O3908" t="s">
        <v>56</v>
      </c>
      <c r="P3908" t="s">
        <v>57</v>
      </c>
      <c r="Q3908">
        <v>0</v>
      </c>
      <c r="R3908">
        <v>0</v>
      </c>
      <c r="S3908">
        <f t="shared" si="571"/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 t="shared" si="566"/>
        <v>10</v>
      </c>
      <c r="I3909" s="7">
        <f t="shared" si="567"/>
        <v>0</v>
      </c>
      <c r="J3909" s="11"/>
      <c r="K3909" s="11"/>
      <c r="L3909">
        <f t="shared" si="568"/>
        <v>0</v>
      </c>
      <c r="M3909" s="5">
        <f t="shared" si="569"/>
        <v>0</v>
      </c>
      <c r="N3909" s="5">
        <f t="shared" si="570"/>
        <v>0</v>
      </c>
      <c r="O3909" t="s">
        <v>56</v>
      </c>
      <c r="P3909" t="s">
        <v>57</v>
      </c>
      <c r="Q3909">
        <v>0</v>
      </c>
      <c r="R3909">
        <v>0</v>
      </c>
      <c r="S3909">
        <f t="shared" si="571"/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 t="shared" si="566"/>
        <v>9</v>
      </c>
      <c r="I3910" s="7">
        <f t="shared" si="567"/>
        <v>0</v>
      </c>
      <c r="L3910">
        <f t="shared" si="568"/>
        <v>0</v>
      </c>
      <c r="M3910" s="5">
        <f t="shared" si="569"/>
        <v>0</v>
      </c>
      <c r="N3910" s="5">
        <f t="shared" si="570"/>
        <v>0</v>
      </c>
      <c r="O3910" t="s">
        <v>56</v>
      </c>
      <c r="P3910" t="s">
        <v>57</v>
      </c>
      <c r="Q3910">
        <v>0</v>
      </c>
      <c r="R3910">
        <v>0</v>
      </c>
      <c r="S3910">
        <f t="shared" si="571"/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 t="shared" si="566"/>
        <v>9</v>
      </c>
      <c r="I3911" s="13">
        <f t="shared" si="567"/>
        <v>0</v>
      </c>
      <c r="L3911">
        <f t="shared" si="568"/>
        <v>0</v>
      </c>
      <c r="M3911" s="5">
        <f t="shared" si="569"/>
        <v>0</v>
      </c>
      <c r="N3911" s="5">
        <f t="shared" si="570"/>
        <v>0</v>
      </c>
      <c r="O3911" t="s">
        <v>56</v>
      </c>
      <c r="P3911" t="s">
        <v>57</v>
      </c>
      <c r="Q3911">
        <v>0</v>
      </c>
      <c r="R3911">
        <v>0</v>
      </c>
      <c r="S3911">
        <f t="shared" si="571"/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 t="shared" si="566"/>
        <v>8</v>
      </c>
      <c r="I3912" s="7">
        <f t="shared" si="567"/>
        <v>0</v>
      </c>
      <c r="L3912">
        <f t="shared" si="568"/>
        <v>0</v>
      </c>
      <c r="M3912" s="5">
        <f t="shared" si="569"/>
        <v>0</v>
      </c>
      <c r="N3912" s="5">
        <f t="shared" si="570"/>
        <v>0</v>
      </c>
      <c r="O3912" t="s">
        <v>56</v>
      </c>
      <c r="P3912" t="s">
        <v>57</v>
      </c>
      <c r="Q3912">
        <v>0</v>
      </c>
      <c r="R3912">
        <v>0</v>
      </c>
      <c r="S3912">
        <f t="shared" si="571"/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 t="shared" si="566"/>
        <v>8</v>
      </c>
      <c r="I3913" s="7">
        <f t="shared" si="567"/>
        <v>0</v>
      </c>
      <c r="J3913" s="11"/>
      <c r="K3913" s="11"/>
      <c r="L3913">
        <f t="shared" si="568"/>
        <v>0</v>
      </c>
      <c r="M3913" s="5">
        <f t="shared" si="569"/>
        <v>0</v>
      </c>
      <c r="N3913" s="5">
        <f t="shared" si="570"/>
        <v>0</v>
      </c>
      <c r="O3913" t="s">
        <v>56</v>
      </c>
      <c r="P3913" t="s">
        <v>57</v>
      </c>
      <c r="Q3913">
        <v>0</v>
      </c>
      <c r="R3913">
        <v>0</v>
      </c>
      <c r="S3913">
        <f t="shared" si="571"/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 t="shared" si="566"/>
        <v>8</v>
      </c>
      <c r="I3914" s="13">
        <f t="shared" si="567"/>
        <v>0</v>
      </c>
      <c r="J3914" s="11"/>
      <c r="K3914" s="11"/>
      <c r="L3914">
        <f t="shared" si="568"/>
        <v>0</v>
      </c>
      <c r="M3914" s="5">
        <f t="shared" si="569"/>
        <v>0</v>
      </c>
      <c r="N3914" s="5">
        <f t="shared" si="570"/>
        <v>0</v>
      </c>
      <c r="O3914" t="s">
        <v>56</v>
      </c>
      <c r="P3914" t="s">
        <v>57</v>
      </c>
      <c r="Q3914">
        <v>0</v>
      </c>
      <c r="R3914">
        <v>0</v>
      </c>
      <c r="S3914">
        <f t="shared" si="571"/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 t="shared" si="566"/>
        <v>6</v>
      </c>
      <c r="I3915" s="7">
        <f t="shared" si="567"/>
        <v>0</v>
      </c>
      <c r="L3915">
        <f t="shared" si="568"/>
        <v>0</v>
      </c>
      <c r="M3915" s="5">
        <f t="shared" si="569"/>
        <v>0</v>
      </c>
      <c r="N3915" s="5">
        <f t="shared" si="570"/>
        <v>0</v>
      </c>
      <c r="O3915" t="s">
        <v>56</v>
      </c>
      <c r="P3915" t="s">
        <v>57</v>
      </c>
      <c r="Q3915">
        <v>0</v>
      </c>
      <c r="R3915">
        <v>0</v>
      </c>
      <c r="S3915">
        <f t="shared" si="571"/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 t="shared" si="566"/>
        <v>6</v>
      </c>
      <c r="I3916" s="7">
        <f t="shared" si="567"/>
        <v>0</v>
      </c>
      <c r="L3916">
        <f t="shared" si="568"/>
        <v>0</v>
      </c>
      <c r="M3916" s="5">
        <f t="shared" si="569"/>
        <v>0</v>
      </c>
      <c r="N3916" s="5">
        <f t="shared" si="570"/>
        <v>0</v>
      </c>
      <c r="O3916" t="s">
        <v>56</v>
      </c>
      <c r="P3916" t="s">
        <v>57</v>
      </c>
      <c r="Q3916">
        <v>0</v>
      </c>
      <c r="R3916">
        <v>0</v>
      </c>
      <c r="S3916">
        <f t="shared" si="571"/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 t="shared" si="566"/>
        <v>6</v>
      </c>
      <c r="I3917" s="7">
        <f t="shared" si="567"/>
        <v>0</v>
      </c>
      <c r="L3917">
        <f t="shared" si="568"/>
        <v>0</v>
      </c>
      <c r="M3917" s="5">
        <f t="shared" si="569"/>
        <v>0</v>
      </c>
      <c r="N3917" s="5">
        <f t="shared" si="570"/>
        <v>0</v>
      </c>
      <c r="O3917" t="s">
        <v>56</v>
      </c>
      <c r="P3917" t="s">
        <v>57</v>
      </c>
      <c r="Q3917">
        <v>0</v>
      </c>
      <c r="R3917">
        <v>0</v>
      </c>
      <c r="S3917">
        <f t="shared" si="571"/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 t="shared" si="566"/>
        <v>6</v>
      </c>
      <c r="I3918" s="13">
        <f t="shared" si="567"/>
        <v>0</v>
      </c>
      <c r="L3918">
        <f t="shared" si="568"/>
        <v>0</v>
      </c>
      <c r="M3918" s="5">
        <f t="shared" si="569"/>
        <v>0</v>
      </c>
      <c r="N3918" s="5">
        <f t="shared" si="570"/>
        <v>0</v>
      </c>
      <c r="O3918" t="s">
        <v>56</v>
      </c>
      <c r="P3918" t="s">
        <v>57</v>
      </c>
      <c r="Q3918">
        <v>0</v>
      </c>
      <c r="R3918">
        <v>0</v>
      </c>
      <c r="S3918">
        <f t="shared" si="571"/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 t="shared" si="566"/>
        <v>6</v>
      </c>
      <c r="I3919" s="7">
        <f t="shared" si="567"/>
        <v>0</v>
      </c>
      <c r="L3919">
        <f t="shared" si="568"/>
        <v>0</v>
      </c>
      <c r="M3919" s="5">
        <f t="shared" si="569"/>
        <v>0</v>
      </c>
      <c r="N3919" s="5">
        <f t="shared" si="570"/>
        <v>0</v>
      </c>
      <c r="O3919" t="s">
        <v>56</v>
      </c>
      <c r="P3919" t="s">
        <v>57</v>
      </c>
      <c r="Q3919">
        <v>0</v>
      </c>
      <c r="R3919">
        <v>0</v>
      </c>
      <c r="S3919">
        <f t="shared" si="571"/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 t="shared" si="566"/>
        <v>6</v>
      </c>
      <c r="I3920" s="13">
        <f t="shared" si="567"/>
        <v>0</v>
      </c>
      <c r="L3920">
        <f t="shared" si="568"/>
        <v>0</v>
      </c>
      <c r="M3920" s="5">
        <f t="shared" si="569"/>
        <v>0</v>
      </c>
      <c r="N3920" s="5">
        <f t="shared" si="570"/>
        <v>0</v>
      </c>
      <c r="O3920" t="s">
        <v>56</v>
      </c>
      <c r="P3920" t="s">
        <v>57</v>
      </c>
      <c r="Q3920">
        <v>0</v>
      </c>
      <c r="R3920">
        <v>0</v>
      </c>
      <c r="S3920">
        <f t="shared" si="571"/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 t="shared" si="566"/>
        <v>5</v>
      </c>
      <c r="I3921" s="7">
        <f t="shared" si="567"/>
        <v>104.99999999999994</v>
      </c>
      <c r="J3921" s="11">
        <v>0.625</v>
      </c>
      <c r="K3921" s="11">
        <v>0.69791666666666663</v>
      </c>
      <c r="L3921">
        <f t="shared" si="568"/>
        <v>5</v>
      </c>
      <c r="M3921" s="5">
        <f t="shared" si="569"/>
        <v>45666.625</v>
      </c>
      <c r="N3921" s="5">
        <f t="shared" si="570"/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 t="shared" si="571"/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 t="shared" si="566"/>
        <v>5</v>
      </c>
      <c r="I3922" s="7">
        <f t="shared" si="567"/>
        <v>0</v>
      </c>
      <c r="J3922" s="11"/>
      <c r="K3922" s="11"/>
      <c r="L3922">
        <f t="shared" si="568"/>
        <v>0</v>
      </c>
      <c r="M3922" s="5">
        <f t="shared" si="569"/>
        <v>0</v>
      </c>
      <c r="N3922" s="5">
        <f t="shared" si="570"/>
        <v>0</v>
      </c>
      <c r="O3922" t="s">
        <v>56</v>
      </c>
      <c r="P3922" t="s">
        <v>57</v>
      </c>
      <c r="Q3922">
        <v>0</v>
      </c>
      <c r="R3922">
        <v>0</v>
      </c>
      <c r="S3922">
        <f t="shared" si="571"/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 t="shared" si="566"/>
        <v>5</v>
      </c>
      <c r="I3923" s="7">
        <f t="shared" si="567"/>
        <v>0</v>
      </c>
      <c r="J3923" s="11"/>
      <c r="K3923" s="11"/>
      <c r="L3923">
        <f t="shared" si="568"/>
        <v>0</v>
      </c>
      <c r="M3923" s="5">
        <f t="shared" si="569"/>
        <v>0</v>
      </c>
      <c r="N3923" s="5">
        <f t="shared" si="570"/>
        <v>0</v>
      </c>
      <c r="O3923" t="s">
        <v>56</v>
      </c>
      <c r="P3923" t="s">
        <v>57</v>
      </c>
      <c r="Q3923">
        <v>0</v>
      </c>
      <c r="R3923">
        <v>0</v>
      </c>
      <c r="S3923">
        <f t="shared" si="571"/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 t="shared" si="566"/>
        <v>5</v>
      </c>
      <c r="I3924" s="7">
        <f t="shared" si="567"/>
        <v>0</v>
      </c>
      <c r="J3924" s="11"/>
      <c r="K3924" s="11"/>
      <c r="L3924">
        <f t="shared" si="568"/>
        <v>0</v>
      </c>
      <c r="M3924" s="5">
        <f t="shared" si="569"/>
        <v>0</v>
      </c>
      <c r="N3924" s="5">
        <f t="shared" si="570"/>
        <v>0</v>
      </c>
      <c r="O3924" t="s">
        <v>56</v>
      </c>
      <c r="P3924" t="s">
        <v>57</v>
      </c>
      <c r="Q3924">
        <v>0</v>
      </c>
      <c r="R3924">
        <v>0</v>
      </c>
      <c r="S3924">
        <f t="shared" si="571"/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 t="shared" si="566"/>
        <v>5</v>
      </c>
      <c r="I3925" s="13">
        <f t="shared" si="567"/>
        <v>0</v>
      </c>
      <c r="L3925">
        <f t="shared" si="568"/>
        <v>0</v>
      </c>
      <c r="M3925" s="5">
        <f t="shared" si="569"/>
        <v>0</v>
      </c>
      <c r="N3925" s="5">
        <f t="shared" si="570"/>
        <v>0</v>
      </c>
      <c r="O3925" t="s">
        <v>56</v>
      </c>
      <c r="P3925" t="s">
        <v>57</v>
      </c>
      <c r="Q3925">
        <v>0</v>
      </c>
      <c r="R3925">
        <v>0</v>
      </c>
      <c r="S3925">
        <f t="shared" si="571"/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 t="shared" si="566"/>
        <v>4</v>
      </c>
      <c r="I3926" s="7">
        <f t="shared" si="567"/>
        <v>0</v>
      </c>
      <c r="L3926">
        <f t="shared" si="568"/>
        <v>0</v>
      </c>
      <c r="M3926" s="5">
        <f t="shared" si="569"/>
        <v>0</v>
      </c>
      <c r="N3926" s="5">
        <f t="shared" si="570"/>
        <v>0</v>
      </c>
      <c r="O3926" t="s">
        <v>56</v>
      </c>
      <c r="P3926" t="s">
        <v>57</v>
      </c>
      <c r="Q3926">
        <v>0</v>
      </c>
      <c r="R3926">
        <v>0</v>
      </c>
      <c r="S3926">
        <f t="shared" si="571"/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 t="shared" si="566"/>
        <v>3</v>
      </c>
      <c r="I3927" s="7">
        <f t="shared" si="567"/>
        <v>0</v>
      </c>
      <c r="L3927">
        <f t="shared" si="568"/>
        <v>0</v>
      </c>
      <c r="M3927" s="5">
        <f t="shared" si="569"/>
        <v>0</v>
      </c>
      <c r="N3927" s="5">
        <f t="shared" si="570"/>
        <v>0</v>
      </c>
      <c r="O3927" t="s">
        <v>56</v>
      </c>
      <c r="P3927" t="s">
        <v>57</v>
      </c>
      <c r="Q3927">
        <v>0</v>
      </c>
      <c r="R3927">
        <v>0</v>
      </c>
      <c r="S3927">
        <f t="shared" si="571"/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 t="shared" si="566"/>
        <v>3</v>
      </c>
      <c r="I3928" s="13">
        <f t="shared" si="567"/>
        <v>0</v>
      </c>
      <c r="L3928">
        <f t="shared" si="568"/>
        <v>0</v>
      </c>
      <c r="M3928" s="5">
        <f t="shared" si="569"/>
        <v>0</v>
      </c>
      <c r="N3928" s="5">
        <f t="shared" si="570"/>
        <v>0</v>
      </c>
      <c r="O3928" t="s">
        <v>56</v>
      </c>
      <c r="P3928" t="s">
        <v>57</v>
      </c>
      <c r="Q3928">
        <v>0</v>
      </c>
      <c r="R3928">
        <v>0</v>
      </c>
      <c r="S3928">
        <f t="shared" si="571"/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 t="shared" si="566"/>
        <v>3</v>
      </c>
      <c r="I3929" s="7">
        <f t="shared" si="567"/>
        <v>4.9999999999999822</v>
      </c>
      <c r="J3929" s="11">
        <v>0.70833333333333337</v>
      </c>
      <c r="K3929" s="11">
        <v>0.71180555555555558</v>
      </c>
      <c r="L3929">
        <f t="shared" si="568"/>
        <v>3</v>
      </c>
      <c r="M3929" s="5">
        <f t="shared" si="569"/>
        <v>45666.708333333336</v>
      </c>
      <c r="N3929" s="5">
        <f t="shared" si="570"/>
        <v>45666.711805555555</v>
      </c>
      <c r="O3929" t="s">
        <v>56</v>
      </c>
      <c r="P3929" t="s">
        <v>57</v>
      </c>
      <c r="Q3929">
        <v>0</v>
      </c>
      <c r="R3929">
        <v>0</v>
      </c>
      <c r="S3929">
        <f t="shared" si="571"/>
        <v>45666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 t="shared" si="566"/>
        <v>2</v>
      </c>
      <c r="I3930" s="13">
        <f t="shared" si="567"/>
        <v>0</v>
      </c>
      <c r="L3930">
        <f t="shared" si="568"/>
        <v>0</v>
      </c>
      <c r="M3930" s="5">
        <f t="shared" si="569"/>
        <v>0</v>
      </c>
      <c r="N3930" s="5">
        <f t="shared" si="570"/>
        <v>0</v>
      </c>
      <c r="O3930" t="s">
        <v>56</v>
      </c>
      <c r="P3930" t="s">
        <v>57</v>
      </c>
      <c r="Q3930">
        <v>0</v>
      </c>
      <c r="R3930">
        <v>0</v>
      </c>
      <c r="S3930">
        <f t="shared" si="571"/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 t="shared" si="566"/>
        <v>2</v>
      </c>
      <c r="I3931" s="7">
        <f t="shared" si="567"/>
        <v>0</v>
      </c>
      <c r="L3931">
        <f t="shared" si="568"/>
        <v>0</v>
      </c>
      <c r="M3931" s="5">
        <f t="shared" si="569"/>
        <v>0</v>
      </c>
      <c r="N3931" s="5">
        <f t="shared" si="570"/>
        <v>0</v>
      </c>
      <c r="O3931" t="s">
        <v>56</v>
      </c>
      <c r="P3931" t="s">
        <v>57</v>
      </c>
      <c r="Q3931">
        <v>0</v>
      </c>
      <c r="R3931">
        <v>0</v>
      </c>
      <c r="S3931">
        <f t="shared" si="571"/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 t="shared" si="566"/>
        <v>2</v>
      </c>
      <c r="I3932" s="13">
        <f t="shared" si="567"/>
        <v>0</v>
      </c>
      <c r="L3932">
        <f t="shared" si="568"/>
        <v>0</v>
      </c>
      <c r="M3932" s="5">
        <f t="shared" si="569"/>
        <v>0</v>
      </c>
      <c r="N3932" s="5">
        <f t="shared" si="570"/>
        <v>0</v>
      </c>
      <c r="O3932" t="s">
        <v>56</v>
      </c>
      <c r="P3932" t="s">
        <v>57</v>
      </c>
      <c r="Q3932">
        <v>0</v>
      </c>
      <c r="R3932">
        <v>0</v>
      </c>
      <c r="S3932">
        <f t="shared" si="571"/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 t="shared" si="566"/>
        <v>1</v>
      </c>
      <c r="I3933" s="13">
        <f t="shared" si="567"/>
        <v>40.000000000000014</v>
      </c>
      <c r="J3933" s="11">
        <v>0.45833333333333331</v>
      </c>
      <c r="K3933" s="11">
        <v>0.4861111111111111</v>
      </c>
      <c r="L3933">
        <f t="shared" si="568"/>
        <v>1</v>
      </c>
      <c r="M3933" s="5">
        <f t="shared" si="569"/>
        <v>45666.458333333336</v>
      </c>
      <c r="N3933" s="5">
        <f t="shared" si="570"/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 t="shared" si="571"/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 t="shared" si="566"/>
        <v>0</v>
      </c>
      <c r="I3934" s="13">
        <f t="shared" si="567"/>
        <v>14.999999999999947</v>
      </c>
      <c r="J3934" s="11">
        <v>0.59722222222222221</v>
      </c>
      <c r="K3934" s="11">
        <v>0.60763888888888884</v>
      </c>
      <c r="L3934">
        <f t="shared" si="568"/>
        <v>0</v>
      </c>
      <c r="M3934" s="5">
        <f t="shared" si="569"/>
        <v>45666.597222222219</v>
      </c>
      <c r="N3934" s="5">
        <f t="shared" si="570"/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 t="shared" si="571"/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 t="shared" si="566"/>
        <v>0</v>
      </c>
      <c r="I3935" s="7">
        <f t="shared" si="567"/>
        <v>0</v>
      </c>
      <c r="L3935">
        <f t="shared" si="568"/>
        <v>0</v>
      </c>
      <c r="M3935" s="5">
        <f t="shared" si="569"/>
        <v>0</v>
      </c>
      <c r="N3935" s="5">
        <f t="shared" si="570"/>
        <v>0</v>
      </c>
      <c r="O3935" t="s">
        <v>56</v>
      </c>
      <c r="P3935" t="s">
        <v>57</v>
      </c>
      <c r="Q3935">
        <v>0</v>
      </c>
      <c r="R3935">
        <v>0</v>
      </c>
      <c r="S3935">
        <f t="shared" si="571"/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 t="shared" si="566"/>
        <v>0</v>
      </c>
      <c r="I3936" s="7">
        <f t="shared" si="567"/>
        <v>15.000000000000027</v>
      </c>
      <c r="J3936" s="11">
        <v>0.4375</v>
      </c>
      <c r="K3936" s="11">
        <v>0.44791666666666669</v>
      </c>
      <c r="L3936">
        <f t="shared" si="568"/>
        <v>0</v>
      </c>
      <c r="M3936" s="5">
        <f t="shared" si="569"/>
        <v>45666.4375</v>
      </c>
      <c r="N3936" s="5">
        <f t="shared" si="570"/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 t="shared" si="571"/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 t="shared" si="566"/>
        <v>5</v>
      </c>
      <c r="I3937" s="7">
        <f t="shared" si="567"/>
        <v>45</v>
      </c>
      <c r="J3937" s="11">
        <v>0.51736111111111116</v>
      </c>
      <c r="K3937" s="11">
        <v>0.54861111111111116</v>
      </c>
      <c r="L3937">
        <f t="shared" si="568"/>
        <v>5</v>
      </c>
      <c r="M3937" s="5">
        <f t="shared" si="569"/>
        <v>45666.517361111109</v>
      </c>
      <c r="N3937" s="5">
        <f t="shared" si="570"/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 t="shared" si="571"/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 t="shared" si="566"/>
        <v>5</v>
      </c>
      <c r="I3938" s="7">
        <f t="shared" si="567"/>
        <v>45</v>
      </c>
      <c r="J3938" s="11">
        <v>0.5625</v>
      </c>
      <c r="K3938" s="11">
        <v>0.59375</v>
      </c>
      <c r="L3938">
        <f t="shared" si="568"/>
        <v>5</v>
      </c>
      <c r="M3938" s="5">
        <f t="shared" si="569"/>
        <v>45666.5625</v>
      </c>
      <c r="N3938" s="5">
        <f t="shared" si="570"/>
        <v>45666.59375</v>
      </c>
      <c r="O3938" t="s">
        <v>56</v>
      </c>
      <c r="P3938" t="s">
        <v>57</v>
      </c>
      <c r="Q3938">
        <v>0</v>
      </c>
      <c r="R3938">
        <v>0</v>
      </c>
      <c r="S3938">
        <f t="shared" si="571"/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 t="shared" si="566"/>
        <v>3</v>
      </c>
      <c r="I3939" s="7">
        <f t="shared" si="567"/>
        <v>0</v>
      </c>
      <c r="J3939" s="11"/>
      <c r="K3939" s="11"/>
      <c r="L3939">
        <f t="shared" si="568"/>
        <v>0</v>
      </c>
      <c r="M3939" s="5">
        <f t="shared" si="569"/>
        <v>0</v>
      </c>
      <c r="N3939" s="5">
        <f t="shared" si="570"/>
        <v>0</v>
      </c>
      <c r="O3939" t="s">
        <v>56</v>
      </c>
      <c r="P3939" t="s">
        <v>57</v>
      </c>
      <c r="Q3939">
        <v>0</v>
      </c>
      <c r="R3939">
        <v>0</v>
      </c>
      <c r="S3939">
        <f t="shared" si="571"/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 t="shared" si="566"/>
        <v>3</v>
      </c>
      <c r="I3940" s="7">
        <f t="shared" si="567"/>
        <v>14.999999999999947</v>
      </c>
      <c r="J3940" s="11">
        <v>0.71180555555555558</v>
      </c>
      <c r="K3940" s="11">
        <v>0.72222222222222221</v>
      </c>
      <c r="L3940">
        <f t="shared" si="568"/>
        <v>3</v>
      </c>
      <c r="M3940" s="5">
        <f t="shared" si="569"/>
        <v>45666.711805555555</v>
      </c>
      <c r="N3940" s="5">
        <f t="shared" si="570"/>
        <v>45666.722222222219</v>
      </c>
      <c r="O3940" t="s">
        <v>56</v>
      </c>
      <c r="P3940" t="s">
        <v>57</v>
      </c>
      <c r="Q3940">
        <v>0</v>
      </c>
      <c r="R3940">
        <v>0</v>
      </c>
      <c r="S3940">
        <f t="shared" si="571"/>
        <v>45666</v>
      </c>
    </row>
    <row r="3941" spans="1:19" x14ac:dyDescent="0.2">
      <c r="A3941" s="1">
        <v>45666</v>
      </c>
      <c r="B3941" s="12" t="s">
        <v>533</v>
      </c>
      <c r="C3941" s="12" t="s">
        <v>32</v>
      </c>
      <c r="E3941" s="12">
        <v>1</v>
      </c>
      <c r="F3941" s="12">
        <v>20</v>
      </c>
      <c r="G3941" s="12">
        <f t="shared" si="566"/>
        <v>3</v>
      </c>
      <c r="I3941" s="7">
        <f t="shared" ref="I3941:I3975" si="572">IF(J3941=0, 0, (K3941-J3941)*1440)</f>
        <v>0</v>
      </c>
      <c r="J3941" s="11"/>
      <c r="K3941" s="11"/>
      <c r="L3941">
        <f t="shared" ref="L3941:L3975" si="573">IF(I3941&gt;0, G3941, 0)</f>
        <v>0</v>
      </c>
      <c r="M3941" s="5">
        <f t="shared" ref="M3941:M3975" si="574">IF(I3941=0,0,A3941+J3941)</f>
        <v>0</v>
      </c>
      <c r="N3941" s="5">
        <f t="shared" ref="N3941:N3975" si="575">IF(I3941&gt;0,A3941+K3941,0)</f>
        <v>0</v>
      </c>
      <c r="O3941" t="s">
        <v>56</v>
      </c>
      <c r="P3941" t="s">
        <v>57</v>
      </c>
      <c r="Q3941">
        <v>0</v>
      </c>
      <c r="R3941">
        <v>0</v>
      </c>
      <c r="S3941">
        <f t="shared" ref="S3941:S3975" si="576">IF(I3941&gt;0, A3941, 0)</f>
        <v>0</v>
      </c>
    </row>
    <row r="3942" spans="1:19" x14ac:dyDescent="0.2">
      <c r="A3942" s="1">
        <v>45667</v>
      </c>
      <c r="B3942" s="12" t="s">
        <v>48</v>
      </c>
      <c r="C3942" s="12" t="s">
        <v>48</v>
      </c>
      <c r="E3942" s="12">
        <v>4</v>
      </c>
      <c r="F3942" s="12">
        <v>15</v>
      </c>
      <c r="G3942" s="12">
        <f t="shared" si="566"/>
        <v>16</v>
      </c>
      <c r="I3942" s="7">
        <f t="shared" si="572"/>
        <v>0</v>
      </c>
      <c r="L3942">
        <f t="shared" si="573"/>
        <v>0</v>
      </c>
      <c r="M3942" s="5">
        <f t="shared" si="574"/>
        <v>0</v>
      </c>
      <c r="N3942" s="5">
        <f t="shared" si="575"/>
        <v>0</v>
      </c>
      <c r="O3942" t="s">
        <v>56</v>
      </c>
      <c r="P3942" t="s">
        <v>57</v>
      </c>
      <c r="Q3942">
        <v>0</v>
      </c>
      <c r="R3942">
        <v>0</v>
      </c>
      <c r="S3942">
        <f t="shared" si="576"/>
        <v>0</v>
      </c>
    </row>
    <row r="3943" spans="1:19" x14ac:dyDescent="0.2">
      <c r="A3943" s="1">
        <v>45667</v>
      </c>
      <c r="B3943" s="12" t="s">
        <v>329</v>
      </c>
      <c r="C3943" s="12" t="s">
        <v>32</v>
      </c>
      <c r="E3943" s="12">
        <v>4</v>
      </c>
      <c r="F3943" s="12">
        <v>20</v>
      </c>
      <c r="G3943" s="12">
        <f t="shared" ref="G3943:G3976" si="577">ROUND(E3943*(1/(F3943/60)),0)</f>
        <v>12</v>
      </c>
      <c r="H3943" s="12">
        <f>F3943*(1/(G3943/60))</f>
        <v>100</v>
      </c>
      <c r="I3943" s="7">
        <f t="shared" si="572"/>
        <v>0</v>
      </c>
      <c r="J3943" s="11"/>
      <c r="K3943" s="11"/>
      <c r="L3943">
        <f t="shared" si="573"/>
        <v>0</v>
      </c>
      <c r="M3943" s="5">
        <f t="shared" si="574"/>
        <v>0</v>
      </c>
      <c r="N3943" s="5">
        <f t="shared" si="575"/>
        <v>0</v>
      </c>
      <c r="O3943" t="s">
        <v>56</v>
      </c>
      <c r="P3943" t="s">
        <v>57</v>
      </c>
      <c r="Q3943">
        <v>0</v>
      </c>
      <c r="R3943">
        <v>0</v>
      </c>
      <c r="S3943">
        <f t="shared" si="576"/>
        <v>0</v>
      </c>
    </row>
    <row r="3944" spans="1:19" x14ac:dyDescent="0.2">
      <c r="A3944" s="1">
        <v>45667</v>
      </c>
      <c r="B3944" s="12" t="s">
        <v>46</v>
      </c>
      <c r="C3944" s="12" t="s">
        <v>46</v>
      </c>
      <c r="E3944" s="12">
        <v>4</v>
      </c>
      <c r="F3944" s="12">
        <v>20</v>
      </c>
      <c r="G3944" s="12">
        <f t="shared" si="577"/>
        <v>12</v>
      </c>
      <c r="I3944" s="7">
        <f t="shared" si="572"/>
        <v>0</v>
      </c>
      <c r="L3944">
        <f t="shared" si="573"/>
        <v>0</v>
      </c>
      <c r="M3944" s="5">
        <f t="shared" si="574"/>
        <v>0</v>
      </c>
      <c r="N3944" s="5">
        <f t="shared" si="575"/>
        <v>0</v>
      </c>
      <c r="O3944" t="s">
        <v>56</v>
      </c>
      <c r="P3944" t="s">
        <v>57</v>
      </c>
      <c r="Q3944">
        <v>0</v>
      </c>
      <c r="R3944">
        <v>0</v>
      </c>
      <c r="S3944">
        <f t="shared" si="576"/>
        <v>0</v>
      </c>
    </row>
    <row r="3945" spans="1:19" x14ac:dyDescent="0.2">
      <c r="A3945" s="1">
        <v>45667</v>
      </c>
      <c r="B3945" s="12" t="s">
        <v>63</v>
      </c>
      <c r="C3945" s="12" t="s">
        <v>32</v>
      </c>
      <c r="E3945" s="12">
        <v>4</v>
      </c>
      <c r="F3945" s="12">
        <v>20</v>
      </c>
      <c r="G3945" s="12">
        <f t="shared" si="577"/>
        <v>12</v>
      </c>
      <c r="I3945" s="7">
        <f t="shared" si="572"/>
        <v>0</v>
      </c>
      <c r="L3945">
        <f t="shared" si="573"/>
        <v>0</v>
      </c>
      <c r="M3945" s="5">
        <f t="shared" si="574"/>
        <v>0</v>
      </c>
      <c r="N3945" s="5">
        <f t="shared" si="575"/>
        <v>0</v>
      </c>
      <c r="O3945" t="s">
        <v>56</v>
      </c>
      <c r="P3945" t="s">
        <v>57</v>
      </c>
      <c r="Q3945">
        <v>0</v>
      </c>
      <c r="R3945">
        <v>0</v>
      </c>
      <c r="S3945">
        <f t="shared" si="576"/>
        <v>0</v>
      </c>
    </row>
    <row r="3946" spans="1:19" x14ac:dyDescent="0.2">
      <c r="A3946" s="1">
        <v>45667</v>
      </c>
      <c r="B3946" s="12" t="s">
        <v>384</v>
      </c>
      <c r="C3946" s="12" t="s">
        <v>32</v>
      </c>
      <c r="E3946" s="12">
        <v>5</v>
      </c>
      <c r="F3946" s="12">
        <v>30</v>
      </c>
      <c r="G3946" s="12">
        <f t="shared" si="577"/>
        <v>10</v>
      </c>
      <c r="I3946" s="7">
        <f t="shared" si="572"/>
        <v>0</v>
      </c>
      <c r="L3946">
        <f t="shared" si="573"/>
        <v>0</v>
      </c>
      <c r="M3946" s="5">
        <f t="shared" si="574"/>
        <v>0</v>
      </c>
      <c r="N3946" s="5">
        <f t="shared" si="575"/>
        <v>0</v>
      </c>
      <c r="O3946" t="s">
        <v>56</v>
      </c>
      <c r="P3946" t="s">
        <v>57</v>
      </c>
      <c r="Q3946">
        <v>0</v>
      </c>
      <c r="R3946">
        <v>0</v>
      </c>
      <c r="S3946">
        <f t="shared" si="576"/>
        <v>0</v>
      </c>
    </row>
    <row r="3947" spans="1:19" x14ac:dyDescent="0.2">
      <c r="A3947" s="1">
        <v>45667</v>
      </c>
      <c r="B3947" s="12" t="s">
        <v>523</v>
      </c>
      <c r="C3947" s="12" t="s">
        <v>32</v>
      </c>
      <c r="E3947" s="12">
        <v>5</v>
      </c>
      <c r="F3947" s="12">
        <v>30</v>
      </c>
      <c r="G3947" s="12">
        <f t="shared" si="577"/>
        <v>10</v>
      </c>
      <c r="I3947" s="7">
        <f t="shared" si="572"/>
        <v>0</v>
      </c>
      <c r="J3947" s="11"/>
      <c r="K3947" s="11"/>
      <c r="L3947">
        <f t="shared" si="573"/>
        <v>0</v>
      </c>
      <c r="M3947" s="5">
        <f t="shared" si="574"/>
        <v>0</v>
      </c>
      <c r="N3947" s="5">
        <f t="shared" si="575"/>
        <v>0</v>
      </c>
      <c r="O3947" t="s">
        <v>56</v>
      </c>
      <c r="P3947" t="s">
        <v>57</v>
      </c>
      <c r="Q3947">
        <v>0</v>
      </c>
      <c r="R3947">
        <v>0</v>
      </c>
      <c r="S3947">
        <f t="shared" si="576"/>
        <v>0</v>
      </c>
    </row>
    <row r="3948" spans="1:19" x14ac:dyDescent="0.2">
      <c r="A3948" s="1">
        <v>45667</v>
      </c>
      <c r="B3948" s="12" t="s">
        <v>521</v>
      </c>
      <c r="C3948" s="12" t="s">
        <v>32</v>
      </c>
      <c r="E3948" s="12">
        <v>3</v>
      </c>
      <c r="F3948" s="12">
        <v>20</v>
      </c>
      <c r="G3948" s="12">
        <f t="shared" si="577"/>
        <v>9</v>
      </c>
      <c r="I3948" s="7">
        <f t="shared" si="572"/>
        <v>0</v>
      </c>
      <c r="L3948">
        <f t="shared" si="573"/>
        <v>0</v>
      </c>
      <c r="M3948" s="5">
        <f t="shared" si="574"/>
        <v>0</v>
      </c>
      <c r="N3948" s="5">
        <f t="shared" si="575"/>
        <v>0</v>
      </c>
      <c r="O3948" t="s">
        <v>56</v>
      </c>
      <c r="P3948" t="s">
        <v>57</v>
      </c>
      <c r="Q3948">
        <v>0</v>
      </c>
      <c r="R3948">
        <v>0</v>
      </c>
      <c r="S3948">
        <f t="shared" si="576"/>
        <v>0</v>
      </c>
    </row>
    <row r="3949" spans="1:19" x14ac:dyDescent="0.2">
      <c r="A3949" s="1">
        <v>45667</v>
      </c>
      <c r="B3949" s="12" t="s">
        <v>527</v>
      </c>
      <c r="C3949" s="12" t="s">
        <v>32</v>
      </c>
      <c r="E3949" s="12">
        <v>3</v>
      </c>
      <c r="F3949" s="12">
        <v>20</v>
      </c>
      <c r="G3949" s="12">
        <f t="shared" si="577"/>
        <v>9</v>
      </c>
      <c r="I3949" s="13">
        <f t="shared" si="572"/>
        <v>0</v>
      </c>
      <c r="L3949">
        <f t="shared" si="573"/>
        <v>0</v>
      </c>
      <c r="M3949" s="5">
        <f t="shared" si="574"/>
        <v>0</v>
      </c>
      <c r="N3949" s="5">
        <f t="shared" si="575"/>
        <v>0</v>
      </c>
      <c r="O3949" t="s">
        <v>56</v>
      </c>
      <c r="P3949" t="s">
        <v>57</v>
      </c>
      <c r="Q3949">
        <v>0</v>
      </c>
      <c r="R3949">
        <v>0</v>
      </c>
      <c r="S3949">
        <f t="shared" si="576"/>
        <v>0</v>
      </c>
    </row>
    <row r="3950" spans="1:19" x14ac:dyDescent="0.2">
      <c r="A3950" s="1">
        <v>45667</v>
      </c>
      <c r="B3950" s="12" t="s">
        <v>365</v>
      </c>
      <c r="C3950" s="12" t="s">
        <v>54</v>
      </c>
      <c r="E3950" s="12">
        <v>4</v>
      </c>
      <c r="F3950" s="12">
        <v>30</v>
      </c>
      <c r="G3950" s="12">
        <f t="shared" si="577"/>
        <v>8</v>
      </c>
      <c r="I3950" s="7">
        <f t="shared" si="572"/>
        <v>0</v>
      </c>
      <c r="L3950">
        <f t="shared" si="573"/>
        <v>0</v>
      </c>
      <c r="M3950" s="5">
        <f t="shared" si="574"/>
        <v>0</v>
      </c>
      <c r="N3950" s="5">
        <f t="shared" si="575"/>
        <v>0</v>
      </c>
      <c r="O3950" t="s">
        <v>56</v>
      </c>
      <c r="P3950" t="s">
        <v>57</v>
      </c>
      <c r="Q3950">
        <v>0</v>
      </c>
      <c r="R3950">
        <v>0</v>
      </c>
      <c r="S3950">
        <f t="shared" si="576"/>
        <v>0</v>
      </c>
    </row>
    <row r="3951" spans="1:19" x14ac:dyDescent="0.2">
      <c r="A3951" s="1">
        <v>45667</v>
      </c>
      <c r="B3951" s="12" t="s">
        <v>393</v>
      </c>
      <c r="C3951" s="12" t="s">
        <v>37</v>
      </c>
      <c r="E3951" s="12">
        <v>4</v>
      </c>
      <c r="F3951" s="12">
        <v>30</v>
      </c>
      <c r="G3951" s="12">
        <f t="shared" si="577"/>
        <v>8</v>
      </c>
      <c r="I3951" s="7">
        <f t="shared" si="572"/>
        <v>0</v>
      </c>
      <c r="J3951" s="11"/>
      <c r="K3951" s="11"/>
      <c r="L3951">
        <f t="shared" si="573"/>
        <v>0</v>
      </c>
      <c r="M3951" s="5">
        <f t="shared" si="574"/>
        <v>0</v>
      </c>
      <c r="N3951" s="5">
        <f t="shared" si="575"/>
        <v>0</v>
      </c>
      <c r="O3951" t="s">
        <v>56</v>
      </c>
      <c r="P3951" t="s">
        <v>57</v>
      </c>
      <c r="Q3951">
        <v>0</v>
      </c>
      <c r="R3951">
        <v>0</v>
      </c>
      <c r="S3951">
        <f t="shared" si="576"/>
        <v>0</v>
      </c>
    </row>
    <row r="3952" spans="1:19" x14ac:dyDescent="0.2">
      <c r="A3952" s="1">
        <v>45667</v>
      </c>
      <c r="B3952" s="12" t="s">
        <v>528</v>
      </c>
      <c r="C3952" s="12" t="s">
        <v>32</v>
      </c>
      <c r="E3952" s="12">
        <v>4</v>
      </c>
      <c r="F3952" s="12">
        <v>30</v>
      </c>
      <c r="G3952" s="12">
        <f t="shared" si="577"/>
        <v>8</v>
      </c>
      <c r="I3952" s="13">
        <f t="shared" si="572"/>
        <v>0</v>
      </c>
      <c r="J3952" s="11"/>
      <c r="K3952" s="11"/>
      <c r="L3952">
        <f t="shared" si="573"/>
        <v>0</v>
      </c>
      <c r="M3952" s="5">
        <f t="shared" si="574"/>
        <v>0</v>
      </c>
      <c r="N3952" s="5">
        <f t="shared" si="575"/>
        <v>0</v>
      </c>
      <c r="O3952" t="s">
        <v>56</v>
      </c>
      <c r="P3952" t="s">
        <v>57</v>
      </c>
      <c r="Q3952">
        <v>0</v>
      </c>
      <c r="R3952">
        <v>0</v>
      </c>
      <c r="S3952">
        <f t="shared" si="576"/>
        <v>0</v>
      </c>
    </row>
    <row r="3953" spans="1:19" x14ac:dyDescent="0.2">
      <c r="A3953" s="1">
        <v>45667</v>
      </c>
      <c r="B3953" s="12" t="s">
        <v>480</v>
      </c>
      <c r="C3953" s="12" t="s">
        <v>406</v>
      </c>
      <c r="E3953" s="12">
        <v>3</v>
      </c>
      <c r="F3953" s="12">
        <v>30</v>
      </c>
      <c r="G3953" s="12">
        <f t="shared" si="577"/>
        <v>6</v>
      </c>
      <c r="I3953" s="7">
        <f t="shared" si="572"/>
        <v>0</v>
      </c>
      <c r="L3953">
        <f t="shared" si="573"/>
        <v>0</v>
      </c>
      <c r="M3953" s="5">
        <f t="shared" si="574"/>
        <v>0</v>
      </c>
      <c r="N3953" s="5">
        <f t="shared" si="575"/>
        <v>0</v>
      </c>
      <c r="O3953" t="s">
        <v>56</v>
      </c>
      <c r="P3953" t="s">
        <v>57</v>
      </c>
      <c r="Q3953">
        <v>0</v>
      </c>
      <c r="R3953">
        <v>0</v>
      </c>
      <c r="S3953">
        <f t="shared" si="576"/>
        <v>0</v>
      </c>
    </row>
    <row r="3954" spans="1:19" x14ac:dyDescent="0.2">
      <c r="A3954" s="1">
        <v>45667</v>
      </c>
      <c r="B3954" s="12" t="s">
        <v>447</v>
      </c>
      <c r="C3954" s="12" t="s">
        <v>448</v>
      </c>
      <c r="E3954" s="12">
        <v>3</v>
      </c>
      <c r="F3954" s="12">
        <v>30</v>
      </c>
      <c r="G3954" s="12">
        <f t="shared" si="577"/>
        <v>6</v>
      </c>
      <c r="I3954" s="7">
        <f t="shared" si="572"/>
        <v>0</v>
      </c>
      <c r="L3954">
        <f t="shared" si="573"/>
        <v>0</v>
      </c>
      <c r="M3954" s="5">
        <f t="shared" si="574"/>
        <v>0</v>
      </c>
      <c r="N3954" s="5">
        <f t="shared" si="575"/>
        <v>0</v>
      </c>
      <c r="O3954" t="s">
        <v>56</v>
      </c>
      <c r="P3954" t="s">
        <v>57</v>
      </c>
      <c r="Q3954">
        <v>0</v>
      </c>
      <c r="R3954">
        <v>0</v>
      </c>
      <c r="S3954">
        <f t="shared" si="576"/>
        <v>0</v>
      </c>
    </row>
    <row r="3955" spans="1:19" x14ac:dyDescent="0.2">
      <c r="A3955" s="1">
        <v>45667</v>
      </c>
      <c r="B3955" s="12" t="s">
        <v>179</v>
      </c>
      <c r="C3955" s="12" t="s">
        <v>335</v>
      </c>
      <c r="E3955" s="12">
        <v>3</v>
      </c>
      <c r="F3955" s="12">
        <v>30</v>
      </c>
      <c r="G3955" s="12">
        <f t="shared" si="577"/>
        <v>6</v>
      </c>
      <c r="I3955" s="7">
        <f t="shared" si="572"/>
        <v>0</v>
      </c>
      <c r="L3955">
        <f t="shared" si="573"/>
        <v>0</v>
      </c>
      <c r="M3955" s="5">
        <f t="shared" si="574"/>
        <v>0</v>
      </c>
      <c r="N3955" s="5">
        <f t="shared" si="575"/>
        <v>0</v>
      </c>
      <c r="O3955" t="s">
        <v>56</v>
      </c>
      <c r="P3955" t="s">
        <v>57</v>
      </c>
      <c r="Q3955">
        <v>0</v>
      </c>
      <c r="R3955">
        <v>0</v>
      </c>
      <c r="S3955">
        <f t="shared" si="576"/>
        <v>0</v>
      </c>
    </row>
    <row r="3956" spans="1:19" x14ac:dyDescent="0.2">
      <c r="A3956" s="1">
        <v>45667</v>
      </c>
      <c r="B3956" s="12" t="s">
        <v>510</v>
      </c>
      <c r="C3956" s="12" t="s">
        <v>219</v>
      </c>
      <c r="E3956" s="12">
        <v>3</v>
      </c>
      <c r="F3956" s="12">
        <v>30</v>
      </c>
      <c r="G3956" s="12">
        <f t="shared" si="577"/>
        <v>6</v>
      </c>
      <c r="I3956" s="13">
        <f t="shared" si="572"/>
        <v>0</v>
      </c>
      <c r="L3956">
        <f t="shared" si="573"/>
        <v>0</v>
      </c>
      <c r="M3956" s="5">
        <f t="shared" si="574"/>
        <v>0</v>
      </c>
      <c r="N3956" s="5">
        <f t="shared" si="575"/>
        <v>0</v>
      </c>
      <c r="O3956" t="s">
        <v>56</v>
      </c>
      <c r="P3956" t="s">
        <v>57</v>
      </c>
      <c r="Q3956">
        <v>0</v>
      </c>
      <c r="R3956">
        <v>0</v>
      </c>
      <c r="S3956">
        <f t="shared" si="576"/>
        <v>0</v>
      </c>
    </row>
    <row r="3957" spans="1:19" x14ac:dyDescent="0.2">
      <c r="A3957" s="1">
        <v>45667</v>
      </c>
      <c r="B3957" s="12" t="s">
        <v>219</v>
      </c>
      <c r="C3957" s="12" t="s">
        <v>448</v>
      </c>
      <c r="E3957" s="12">
        <v>3</v>
      </c>
      <c r="F3957" s="12">
        <v>30</v>
      </c>
      <c r="G3957" s="12">
        <f t="shared" si="577"/>
        <v>6</v>
      </c>
      <c r="I3957" s="7">
        <f t="shared" si="572"/>
        <v>0</v>
      </c>
      <c r="L3957">
        <f t="shared" si="573"/>
        <v>0</v>
      </c>
      <c r="M3957" s="5">
        <f t="shared" si="574"/>
        <v>0</v>
      </c>
      <c r="N3957" s="5">
        <f t="shared" si="575"/>
        <v>0</v>
      </c>
      <c r="O3957" t="s">
        <v>56</v>
      </c>
      <c r="P3957" t="s">
        <v>57</v>
      </c>
      <c r="Q3957">
        <v>0</v>
      </c>
      <c r="R3957">
        <v>0</v>
      </c>
      <c r="S3957">
        <f t="shared" si="576"/>
        <v>0</v>
      </c>
    </row>
    <row r="3958" spans="1:19" x14ac:dyDescent="0.2">
      <c r="A3958" s="1">
        <v>45667</v>
      </c>
      <c r="B3958" s="12" t="s">
        <v>425</v>
      </c>
      <c r="C3958" s="12" t="s">
        <v>32</v>
      </c>
      <c r="E3958" s="12">
        <v>3</v>
      </c>
      <c r="F3958" s="12">
        <v>30</v>
      </c>
      <c r="G3958" s="12">
        <f t="shared" si="577"/>
        <v>6</v>
      </c>
      <c r="I3958" s="13">
        <f t="shared" si="572"/>
        <v>0</v>
      </c>
      <c r="L3958">
        <f t="shared" si="573"/>
        <v>0</v>
      </c>
      <c r="M3958" s="5">
        <f t="shared" si="574"/>
        <v>0</v>
      </c>
      <c r="N3958" s="5">
        <f t="shared" si="575"/>
        <v>0</v>
      </c>
      <c r="O3958" t="s">
        <v>56</v>
      </c>
      <c r="P3958" t="s">
        <v>57</v>
      </c>
      <c r="Q3958">
        <v>0</v>
      </c>
      <c r="R3958">
        <v>0</v>
      </c>
      <c r="S3958">
        <f t="shared" si="576"/>
        <v>0</v>
      </c>
    </row>
    <row r="3959" spans="1:19" x14ac:dyDescent="0.2">
      <c r="A3959" s="1">
        <v>45667</v>
      </c>
      <c r="B3959" s="12" t="s">
        <v>36</v>
      </c>
      <c r="C3959" s="12" t="s">
        <v>37</v>
      </c>
      <c r="E3959" s="12">
        <v>5</v>
      </c>
      <c r="F3959" s="12">
        <v>60</v>
      </c>
      <c r="G3959" s="12">
        <f t="shared" si="577"/>
        <v>5</v>
      </c>
      <c r="I3959" s="7">
        <f t="shared" si="572"/>
        <v>0</v>
      </c>
      <c r="J3959" s="11"/>
      <c r="K3959" s="11"/>
      <c r="L3959">
        <f t="shared" si="573"/>
        <v>0</v>
      </c>
      <c r="M3959" s="5">
        <f t="shared" si="574"/>
        <v>0</v>
      </c>
      <c r="N3959" s="5">
        <f t="shared" si="575"/>
        <v>0</v>
      </c>
      <c r="O3959" t="s">
        <v>56</v>
      </c>
      <c r="P3959" t="s">
        <v>57</v>
      </c>
      <c r="Q3959">
        <v>0</v>
      </c>
      <c r="R3959">
        <v>0</v>
      </c>
      <c r="S3959">
        <f t="shared" si="576"/>
        <v>0</v>
      </c>
    </row>
    <row r="3960" spans="1:19" x14ac:dyDescent="0.2">
      <c r="A3960" s="1">
        <v>45667</v>
      </c>
      <c r="B3960" s="12" t="s">
        <v>36</v>
      </c>
      <c r="C3960" s="12" t="s">
        <v>37</v>
      </c>
      <c r="E3960" s="12">
        <v>5</v>
      </c>
      <c r="F3960" s="12">
        <v>60</v>
      </c>
      <c r="G3960" s="12">
        <f t="shared" si="577"/>
        <v>5</v>
      </c>
      <c r="I3960" s="7">
        <f t="shared" si="572"/>
        <v>0</v>
      </c>
      <c r="J3960" s="11"/>
      <c r="K3960" s="11"/>
      <c r="L3960">
        <f t="shared" si="573"/>
        <v>0</v>
      </c>
      <c r="M3960" s="5">
        <f t="shared" si="574"/>
        <v>0</v>
      </c>
      <c r="N3960" s="5">
        <f t="shared" si="575"/>
        <v>0</v>
      </c>
      <c r="O3960" t="s">
        <v>56</v>
      </c>
      <c r="P3960" t="s">
        <v>57</v>
      </c>
      <c r="Q3960">
        <v>0</v>
      </c>
      <c r="R3960">
        <v>0</v>
      </c>
      <c r="S3960">
        <f t="shared" si="576"/>
        <v>0</v>
      </c>
    </row>
    <row r="3961" spans="1:19" x14ac:dyDescent="0.2">
      <c r="A3961" s="1">
        <v>45667</v>
      </c>
      <c r="B3961" s="12" t="s">
        <v>36</v>
      </c>
      <c r="C3961" s="12" t="s">
        <v>37</v>
      </c>
      <c r="E3961" s="12">
        <v>5</v>
      </c>
      <c r="F3961" s="12">
        <v>60</v>
      </c>
      <c r="G3961" s="12">
        <f t="shared" si="577"/>
        <v>5</v>
      </c>
      <c r="I3961" s="7">
        <f t="shared" si="572"/>
        <v>0</v>
      </c>
      <c r="J3961" s="11"/>
      <c r="K3961" s="11"/>
      <c r="L3961">
        <f t="shared" si="573"/>
        <v>0</v>
      </c>
      <c r="M3961" s="5">
        <f t="shared" si="574"/>
        <v>0</v>
      </c>
      <c r="N3961" s="5">
        <f t="shared" si="575"/>
        <v>0</v>
      </c>
      <c r="O3961" t="s">
        <v>56</v>
      </c>
      <c r="P3961" t="s">
        <v>57</v>
      </c>
      <c r="Q3961">
        <v>0</v>
      </c>
      <c r="R3961">
        <v>0</v>
      </c>
      <c r="S3961">
        <f t="shared" si="576"/>
        <v>0</v>
      </c>
    </row>
    <row r="3962" spans="1:19" x14ac:dyDescent="0.2">
      <c r="A3962" s="1">
        <v>45667</v>
      </c>
      <c r="B3962" s="12" t="s">
        <v>36</v>
      </c>
      <c r="C3962" s="12" t="s">
        <v>37</v>
      </c>
      <c r="E3962" s="12">
        <v>5</v>
      </c>
      <c r="F3962" s="12">
        <v>60</v>
      </c>
      <c r="G3962" s="12">
        <f t="shared" si="577"/>
        <v>5</v>
      </c>
      <c r="I3962" s="7">
        <f t="shared" si="572"/>
        <v>0</v>
      </c>
      <c r="J3962" s="11"/>
      <c r="K3962" s="11"/>
      <c r="L3962">
        <f t="shared" si="573"/>
        <v>0</v>
      </c>
      <c r="M3962" s="5">
        <f t="shared" si="574"/>
        <v>0</v>
      </c>
      <c r="N3962" s="5">
        <f t="shared" si="575"/>
        <v>0</v>
      </c>
      <c r="O3962" t="s">
        <v>56</v>
      </c>
      <c r="P3962" t="s">
        <v>57</v>
      </c>
      <c r="Q3962">
        <v>0</v>
      </c>
      <c r="R3962">
        <v>0</v>
      </c>
      <c r="S3962">
        <f t="shared" si="576"/>
        <v>0</v>
      </c>
    </row>
    <row r="3963" spans="1:19" x14ac:dyDescent="0.2">
      <c r="A3963" s="1">
        <v>45667</v>
      </c>
      <c r="B3963" s="12" t="s">
        <v>91</v>
      </c>
      <c r="C3963" s="12" t="s">
        <v>334</v>
      </c>
      <c r="E3963" s="12">
        <v>5</v>
      </c>
      <c r="F3963" s="12">
        <v>60</v>
      </c>
      <c r="G3963" s="12">
        <f t="shared" si="577"/>
        <v>5</v>
      </c>
      <c r="I3963" s="13">
        <f t="shared" si="572"/>
        <v>0</v>
      </c>
      <c r="L3963">
        <f t="shared" si="573"/>
        <v>0</v>
      </c>
      <c r="M3963" s="5">
        <f t="shared" si="574"/>
        <v>0</v>
      </c>
      <c r="N3963" s="5">
        <f t="shared" si="575"/>
        <v>0</v>
      </c>
      <c r="O3963" t="s">
        <v>56</v>
      </c>
      <c r="P3963" t="s">
        <v>57</v>
      </c>
      <c r="Q3963">
        <v>0</v>
      </c>
      <c r="R3963">
        <v>0</v>
      </c>
      <c r="S3963">
        <f t="shared" si="576"/>
        <v>0</v>
      </c>
    </row>
    <row r="3964" spans="1:19" x14ac:dyDescent="0.2">
      <c r="A3964" s="1">
        <v>45667</v>
      </c>
      <c r="B3964" s="12" t="s">
        <v>289</v>
      </c>
      <c r="C3964" s="12" t="s">
        <v>219</v>
      </c>
      <c r="E3964" s="12">
        <v>2</v>
      </c>
      <c r="F3964" s="12">
        <v>30</v>
      </c>
      <c r="G3964" s="12">
        <f t="shared" si="577"/>
        <v>4</v>
      </c>
      <c r="I3964" s="7">
        <f t="shared" si="572"/>
        <v>0</v>
      </c>
      <c r="L3964">
        <f t="shared" si="573"/>
        <v>0</v>
      </c>
      <c r="M3964" s="5">
        <f t="shared" si="574"/>
        <v>0</v>
      </c>
      <c r="N3964" s="5">
        <f t="shared" si="575"/>
        <v>0</v>
      </c>
      <c r="O3964" t="s">
        <v>56</v>
      </c>
      <c r="P3964" t="s">
        <v>57</v>
      </c>
      <c r="Q3964">
        <v>0</v>
      </c>
      <c r="R3964">
        <v>0</v>
      </c>
      <c r="S3964">
        <f t="shared" si="576"/>
        <v>0</v>
      </c>
    </row>
    <row r="3965" spans="1:19" x14ac:dyDescent="0.2">
      <c r="A3965" s="1">
        <v>45667</v>
      </c>
      <c r="B3965" s="7" t="s">
        <v>338</v>
      </c>
      <c r="C3965" s="7" t="s">
        <v>32</v>
      </c>
      <c r="E3965" s="12">
        <v>1</v>
      </c>
      <c r="F3965" s="12">
        <v>20</v>
      </c>
      <c r="G3965" s="12">
        <f t="shared" si="577"/>
        <v>3</v>
      </c>
      <c r="I3965" s="7">
        <f t="shared" si="572"/>
        <v>0</v>
      </c>
      <c r="L3965">
        <f t="shared" si="573"/>
        <v>0</v>
      </c>
      <c r="M3965" s="5">
        <f t="shared" si="574"/>
        <v>0</v>
      </c>
      <c r="N3965" s="5">
        <f t="shared" si="575"/>
        <v>0</v>
      </c>
      <c r="O3965" t="s">
        <v>56</v>
      </c>
      <c r="P3965" t="s">
        <v>57</v>
      </c>
      <c r="Q3965">
        <v>0</v>
      </c>
      <c r="R3965">
        <v>0</v>
      </c>
      <c r="S3965">
        <f t="shared" si="576"/>
        <v>0</v>
      </c>
    </row>
    <row r="3966" spans="1:19" x14ac:dyDescent="0.2">
      <c r="A3966" s="1">
        <v>45667</v>
      </c>
      <c r="B3966" s="12" t="s">
        <v>489</v>
      </c>
      <c r="C3966" s="12" t="s">
        <v>32</v>
      </c>
      <c r="E3966" s="12">
        <v>1</v>
      </c>
      <c r="F3966" s="12">
        <v>20</v>
      </c>
      <c r="G3966" s="12">
        <f t="shared" si="577"/>
        <v>3</v>
      </c>
      <c r="I3966" s="13">
        <f t="shared" si="572"/>
        <v>0</v>
      </c>
      <c r="L3966">
        <f t="shared" si="573"/>
        <v>0</v>
      </c>
      <c r="M3966" s="5">
        <f t="shared" si="574"/>
        <v>0</v>
      </c>
      <c r="N3966" s="5">
        <f t="shared" si="575"/>
        <v>0</v>
      </c>
      <c r="O3966" t="s">
        <v>56</v>
      </c>
      <c r="P3966" t="s">
        <v>57</v>
      </c>
      <c r="Q3966">
        <v>0</v>
      </c>
      <c r="R3966">
        <v>0</v>
      </c>
      <c r="S3966">
        <f t="shared" si="576"/>
        <v>0</v>
      </c>
    </row>
    <row r="3967" spans="1:19" x14ac:dyDescent="0.2">
      <c r="A3967" s="1">
        <v>45667</v>
      </c>
      <c r="B3967" s="12" t="s">
        <v>451</v>
      </c>
      <c r="C3967" s="12" t="s">
        <v>32</v>
      </c>
      <c r="E3967" s="12">
        <v>1</v>
      </c>
      <c r="F3967" s="12">
        <v>20</v>
      </c>
      <c r="G3967" s="12">
        <f t="shared" si="577"/>
        <v>3</v>
      </c>
      <c r="I3967" s="7">
        <f t="shared" si="572"/>
        <v>0</v>
      </c>
      <c r="J3967" s="11"/>
      <c r="K3967" s="11"/>
      <c r="L3967">
        <f t="shared" si="573"/>
        <v>0</v>
      </c>
      <c r="M3967" s="5">
        <f t="shared" si="574"/>
        <v>0</v>
      </c>
      <c r="N3967" s="5">
        <f t="shared" si="575"/>
        <v>0</v>
      </c>
      <c r="O3967" t="s">
        <v>56</v>
      </c>
      <c r="P3967" t="s">
        <v>57</v>
      </c>
      <c r="Q3967">
        <v>0</v>
      </c>
      <c r="R3967">
        <v>0</v>
      </c>
      <c r="S3967">
        <f t="shared" si="576"/>
        <v>0</v>
      </c>
    </row>
    <row r="3968" spans="1:19" x14ac:dyDescent="0.2">
      <c r="A3968" s="1">
        <v>45667</v>
      </c>
      <c r="B3968" s="12" t="s">
        <v>341</v>
      </c>
      <c r="C3968" s="12" t="s">
        <v>125</v>
      </c>
      <c r="E3968" s="12">
        <v>1</v>
      </c>
      <c r="F3968" s="12">
        <v>30</v>
      </c>
      <c r="G3968" s="12">
        <f t="shared" si="577"/>
        <v>2</v>
      </c>
      <c r="I3968" s="13">
        <f t="shared" si="572"/>
        <v>0</v>
      </c>
      <c r="L3968">
        <f t="shared" si="573"/>
        <v>0</v>
      </c>
      <c r="M3968" s="5">
        <f t="shared" si="574"/>
        <v>0</v>
      </c>
      <c r="N3968" s="5">
        <f t="shared" si="575"/>
        <v>0</v>
      </c>
      <c r="O3968" t="s">
        <v>56</v>
      </c>
      <c r="P3968" t="s">
        <v>57</v>
      </c>
      <c r="Q3968">
        <v>0</v>
      </c>
      <c r="R3968">
        <v>0</v>
      </c>
      <c r="S3968">
        <f t="shared" si="576"/>
        <v>0</v>
      </c>
    </row>
    <row r="3969" spans="1:19" x14ac:dyDescent="0.2">
      <c r="A3969" s="1">
        <v>45667</v>
      </c>
      <c r="B3969" s="12" t="s">
        <v>39</v>
      </c>
      <c r="C3969" s="12" t="s">
        <v>40</v>
      </c>
      <c r="E3969" s="12">
        <v>1</v>
      </c>
      <c r="F3969" s="12">
        <v>30</v>
      </c>
      <c r="G3969" s="12">
        <f t="shared" si="577"/>
        <v>2</v>
      </c>
      <c r="I3969" s="7">
        <f t="shared" si="572"/>
        <v>0</v>
      </c>
      <c r="L3969">
        <f t="shared" si="573"/>
        <v>0</v>
      </c>
      <c r="M3969" s="5">
        <f t="shared" si="574"/>
        <v>0</v>
      </c>
      <c r="N3969" s="5">
        <f t="shared" si="575"/>
        <v>0</v>
      </c>
      <c r="O3969" t="s">
        <v>56</v>
      </c>
      <c r="P3969" t="s">
        <v>57</v>
      </c>
      <c r="Q3969">
        <v>0</v>
      </c>
      <c r="R3969">
        <v>0</v>
      </c>
      <c r="S3969">
        <f t="shared" si="576"/>
        <v>0</v>
      </c>
    </row>
    <row r="3970" spans="1:19" x14ac:dyDescent="0.2">
      <c r="A3970" s="1">
        <v>45667</v>
      </c>
      <c r="B3970" s="12" t="s">
        <v>524</v>
      </c>
      <c r="C3970" s="12" t="s">
        <v>69</v>
      </c>
      <c r="E3970" s="12">
        <v>1</v>
      </c>
      <c r="F3970" s="12">
        <v>30</v>
      </c>
      <c r="G3970" s="12">
        <f t="shared" si="577"/>
        <v>2</v>
      </c>
      <c r="I3970" s="13">
        <f t="shared" si="572"/>
        <v>0</v>
      </c>
      <c r="L3970">
        <f t="shared" si="573"/>
        <v>0</v>
      </c>
      <c r="M3970" s="5">
        <f t="shared" si="574"/>
        <v>0</v>
      </c>
      <c r="N3970" s="5">
        <f t="shared" si="575"/>
        <v>0</v>
      </c>
      <c r="O3970" t="s">
        <v>56</v>
      </c>
      <c r="P3970" t="s">
        <v>57</v>
      </c>
      <c r="Q3970">
        <v>0</v>
      </c>
      <c r="R3970">
        <v>0</v>
      </c>
      <c r="S3970">
        <f t="shared" si="576"/>
        <v>0</v>
      </c>
    </row>
    <row r="3971" spans="1:19" x14ac:dyDescent="0.2">
      <c r="A3971" s="1">
        <v>45667</v>
      </c>
      <c r="B3971" s="12" t="s">
        <v>47</v>
      </c>
      <c r="C3971" s="12" t="s">
        <v>34</v>
      </c>
      <c r="E3971" s="12">
        <v>0</v>
      </c>
      <c r="F3971" s="12">
        <v>30</v>
      </c>
      <c r="G3971" s="12">
        <f t="shared" si="577"/>
        <v>0</v>
      </c>
      <c r="I3971" s="13">
        <f t="shared" si="572"/>
        <v>0</v>
      </c>
      <c r="J3971" s="11"/>
      <c r="K3971" s="11"/>
      <c r="L3971">
        <f t="shared" si="573"/>
        <v>0</v>
      </c>
      <c r="M3971" s="5">
        <f t="shared" si="574"/>
        <v>0</v>
      </c>
      <c r="N3971" s="5">
        <f t="shared" si="575"/>
        <v>0</v>
      </c>
      <c r="O3971" t="s">
        <v>56</v>
      </c>
      <c r="P3971" t="s">
        <v>57</v>
      </c>
      <c r="Q3971">
        <v>0</v>
      </c>
      <c r="R3971">
        <v>0</v>
      </c>
      <c r="S3971">
        <f t="shared" si="576"/>
        <v>0</v>
      </c>
    </row>
    <row r="3972" spans="1:19" x14ac:dyDescent="0.2">
      <c r="A3972" s="1">
        <v>45667</v>
      </c>
      <c r="B3972" s="12" t="s">
        <v>43</v>
      </c>
      <c r="C3972" s="12" t="s">
        <v>34</v>
      </c>
      <c r="E3972" s="12">
        <v>0</v>
      </c>
      <c r="F3972" s="12">
        <v>30</v>
      </c>
      <c r="G3972" s="12">
        <f t="shared" si="577"/>
        <v>0</v>
      </c>
      <c r="I3972" s="7">
        <f t="shared" si="572"/>
        <v>0</v>
      </c>
      <c r="L3972">
        <f t="shared" si="573"/>
        <v>0</v>
      </c>
      <c r="M3972" s="5">
        <f t="shared" si="574"/>
        <v>0</v>
      </c>
      <c r="N3972" s="5">
        <f t="shared" si="575"/>
        <v>0</v>
      </c>
      <c r="O3972" t="s">
        <v>56</v>
      </c>
      <c r="P3972" t="s">
        <v>57</v>
      </c>
      <c r="Q3972">
        <v>0</v>
      </c>
      <c r="R3972">
        <v>0</v>
      </c>
      <c r="S3972">
        <f t="shared" si="576"/>
        <v>0</v>
      </c>
    </row>
    <row r="3973" spans="1:19" x14ac:dyDescent="0.2">
      <c r="A3973" s="1">
        <v>45667</v>
      </c>
      <c r="B3973" s="12" t="s">
        <v>33</v>
      </c>
      <c r="C3973" s="12" t="s">
        <v>34</v>
      </c>
      <c r="E3973" s="12">
        <v>0</v>
      </c>
      <c r="F3973" s="12">
        <v>20</v>
      </c>
      <c r="G3973" s="12">
        <f t="shared" si="577"/>
        <v>0</v>
      </c>
      <c r="I3973" s="7">
        <f t="shared" si="572"/>
        <v>0</v>
      </c>
      <c r="J3973" s="11"/>
      <c r="K3973" s="11"/>
      <c r="L3973">
        <f t="shared" si="573"/>
        <v>0</v>
      </c>
      <c r="M3973" s="5">
        <f t="shared" si="574"/>
        <v>0</v>
      </c>
      <c r="N3973" s="5">
        <f t="shared" si="575"/>
        <v>0</v>
      </c>
      <c r="O3973" t="s">
        <v>56</v>
      </c>
      <c r="P3973" t="s">
        <v>57</v>
      </c>
      <c r="Q3973">
        <v>0</v>
      </c>
      <c r="R3973">
        <v>0</v>
      </c>
      <c r="S3973">
        <f t="shared" si="576"/>
        <v>0</v>
      </c>
    </row>
    <row r="3974" spans="1:19" x14ac:dyDescent="0.2">
      <c r="A3974" s="1">
        <v>45667</v>
      </c>
      <c r="B3974" s="12" t="s">
        <v>531</v>
      </c>
      <c r="C3974" s="12" t="s">
        <v>32</v>
      </c>
      <c r="E3974" s="12">
        <v>1</v>
      </c>
      <c r="F3974" s="12">
        <v>20</v>
      </c>
      <c r="G3974" s="12">
        <f t="shared" si="577"/>
        <v>3</v>
      </c>
      <c r="I3974" s="7">
        <f t="shared" si="572"/>
        <v>0</v>
      </c>
      <c r="J3974" s="11"/>
      <c r="K3974" s="11"/>
      <c r="L3974">
        <f t="shared" si="573"/>
        <v>0</v>
      </c>
      <c r="M3974" s="5">
        <f t="shared" si="574"/>
        <v>0</v>
      </c>
      <c r="N3974" s="5">
        <f t="shared" si="575"/>
        <v>0</v>
      </c>
      <c r="O3974" t="s">
        <v>56</v>
      </c>
      <c r="P3974" t="s">
        <v>57</v>
      </c>
      <c r="Q3974">
        <v>0</v>
      </c>
      <c r="R3974">
        <v>0</v>
      </c>
      <c r="S3974">
        <f t="shared" si="576"/>
        <v>0</v>
      </c>
    </row>
    <row r="3975" spans="1:19" x14ac:dyDescent="0.2">
      <c r="A3975" s="1">
        <v>45667</v>
      </c>
      <c r="B3975" s="12" t="s">
        <v>532</v>
      </c>
      <c r="C3975" s="12" t="s">
        <v>32</v>
      </c>
      <c r="E3975" s="12">
        <v>1</v>
      </c>
      <c r="F3975" s="12">
        <v>20</v>
      </c>
      <c r="G3975" s="12">
        <f t="shared" si="577"/>
        <v>3</v>
      </c>
      <c r="I3975" s="7">
        <f t="shared" si="572"/>
        <v>0</v>
      </c>
      <c r="J3975" s="11"/>
      <c r="K3975" s="11"/>
      <c r="L3975">
        <f t="shared" si="573"/>
        <v>0</v>
      </c>
      <c r="M3975" s="5">
        <f t="shared" si="574"/>
        <v>0</v>
      </c>
      <c r="N3975" s="5">
        <f t="shared" si="575"/>
        <v>0</v>
      </c>
      <c r="O3975" t="s">
        <v>56</v>
      </c>
      <c r="P3975" t="s">
        <v>57</v>
      </c>
      <c r="Q3975">
        <v>0</v>
      </c>
      <c r="R3975">
        <v>0</v>
      </c>
      <c r="S3975">
        <f t="shared" si="576"/>
        <v>0</v>
      </c>
    </row>
    <row r="3976" spans="1:19" x14ac:dyDescent="0.2">
      <c r="A3976" s="1">
        <v>45667</v>
      </c>
      <c r="B3976" s="12" t="s">
        <v>533</v>
      </c>
      <c r="C3976" s="12" t="s">
        <v>32</v>
      </c>
      <c r="E3976" s="12">
        <v>1</v>
      </c>
      <c r="F3976" s="12">
        <v>20</v>
      </c>
      <c r="G3976" s="12">
        <f t="shared" si="577"/>
        <v>3</v>
      </c>
      <c r="I3976" s="7">
        <f>IF(J3976=0, 0, (K3976-J3976)*1440)</f>
        <v>0</v>
      </c>
      <c r="J3976" s="11"/>
      <c r="K3976" s="11"/>
      <c r="L3976">
        <f>IF(I3976&gt;0, G3976, 0)</f>
        <v>0</v>
      </c>
      <c r="M3976" s="5">
        <f>IF(I3976=0,0,A3976+J3976)</f>
        <v>0</v>
      </c>
      <c r="N3976" s="5">
        <f>IF(I3976&gt;0,A3976+K3976,0)</f>
        <v>0</v>
      </c>
      <c r="O3976" t="s">
        <v>56</v>
      </c>
      <c r="P3976" t="s">
        <v>57</v>
      </c>
      <c r="Q3976">
        <v>0</v>
      </c>
      <c r="R3976">
        <v>0</v>
      </c>
      <c r="S3976">
        <f>IF(I3976&gt;0, A3976, 0)</f>
        <v>0</v>
      </c>
    </row>
    <row r="3977" spans="1:19" x14ac:dyDescent="0.2">
      <c r="A3977" s="1">
        <v>45673</v>
      </c>
      <c r="B3977" s="12" t="s">
        <v>48</v>
      </c>
      <c r="C3977" s="12" t="s">
        <v>48</v>
      </c>
      <c r="E3977" s="12">
        <v>4</v>
      </c>
      <c r="F3977" s="12">
        <v>15</v>
      </c>
      <c r="G3977" s="12">
        <f t="shared" ref="G3977" si="578">ROUND(E3977*(1/(F3977/60)),0)</f>
        <v>16</v>
      </c>
      <c r="I3977" s="7">
        <f t="shared" ref="I3977" si="579">IF(J3977=0, 0, (K3977-J3977)*1440)</f>
        <v>0</v>
      </c>
      <c r="L3977">
        <f t="shared" ref="L3977" si="580">IF(I3977&gt;0, G3977, 0)</f>
        <v>0</v>
      </c>
      <c r="M3977" s="5">
        <f t="shared" ref="M3977" si="581">IF(I3977=0,0,A3977+J3977)</f>
        <v>0</v>
      </c>
      <c r="N3977" s="5">
        <f t="shared" ref="N3977" si="582">IF(I3977&gt;0,A3977+K3977,0)</f>
        <v>0</v>
      </c>
      <c r="O3977" t="s">
        <v>56</v>
      </c>
      <c r="P3977" t="s">
        <v>57</v>
      </c>
      <c r="Q3977">
        <v>0</v>
      </c>
      <c r="R3977">
        <v>0</v>
      </c>
      <c r="S3977">
        <f t="shared" ref="S3977:S4011" si="583">IF(I3977&gt;0, A3977, 0)</f>
        <v>0</v>
      </c>
    </row>
    <row r="3978" spans="1:19" x14ac:dyDescent="0.2">
      <c r="A3978" s="1">
        <v>45673</v>
      </c>
      <c r="B3978" s="12" t="s">
        <v>329</v>
      </c>
      <c r="C3978" s="12" t="s">
        <v>32</v>
      </c>
      <c r="E3978" s="12">
        <v>4</v>
      </c>
      <c r="F3978" s="12">
        <v>20</v>
      </c>
      <c r="G3978" s="12">
        <f>ROUND(E3978*(1/(F3978/60)),0)</f>
        <v>12</v>
      </c>
      <c r="H3978" s="12">
        <f>F3978*(1/(G3978/60))</f>
        <v>100</v>
      </c>
      <c r="I3978" s="7">
        <f>IF(J3978=0, 0, (K3978-J3978)*1440)</f>
        <v>10.000000000000124</v>
      </c>
      <c r="J3978" s="11">
        <v>0.67013888888888884</v>
      </c>
      <c r="K3978" s="11">
        <v>0.67708333333333337</v>
      </c>
      <c r="L3978">
        <f>IF(I3978&gt;0, G3978, 0)</f>
        <v>12</v>
      </c>
      <c r="M3978" s="5">
        <f>IF(I3978=0,0,A3978+J3978)</f>
        <v>45673.670138888891</v>
      </c>
      <c r="N3978" s="5">
        <f>IF(I3978&gt;0,A3978+K3978,0)</f>
        <v>45673.677083333336</v>
      </c>
      <c r="O3978" t="s">
        <v>56</v>
      </c>
      <c r="P3978" t="s">
        <v>57</v>
      </c>
      <c r="Q3978">
        <v>0</v>
      </c>
      <c r="R3978">
        <v>0</v>
      </c>
      <c r="S3978">
        <f>IF(I3978&gt;0, A3978, 0)</f>
        <v>45673</v>
      </c>
    </row>
    <row r="3979" spans="1:19" x14ac:dyDescent="0.2">
      <c r="A3979" s="1">
        <v>45673</v>
      </c>
      <c r="B3979" s="12" t="s">
        <v>46</v>
      </c>
      <c r="C3979" s="12" t="s">
        <v>46</v>
      </c>
      <c r="E3979" s="12">
        <v>4</v>
      </c>
      <c r="F3979" s="12">
        <v>20</v>
      </c>
      <c r="G3979" s="12">
        <f>ROUND(E3979*(1/(F3979/60)),0)</f>
        <v>12</v>
      </c>
      <c r="I3979" s="7">
        <f>IF(J3979=0, 0, (K3979-J3979)*1440)</f>
        <v>0</v>
      </c>
      <c r="L3979">
        <f>IF(I3979&gt;0, G3979, 0)</f>
        <v>0</v>
      </c>
      <c r="M3979" s="5">
        <f>IF(I3979=0,0,A3979+J3979)</f>
        <v>0</v>
      </c>
      <c r="N3979" s="5">
        <f>IF(I3979&gt;0,A3979+K3979,0)</f>
        <v>0</v>
      </c>
      <c r="O3979" t="s">
        <v>56</v>
      </c>
      <c r="P3979" t="s">
        <v>57</v>
      </c>
      <c r="Q3979">
        <v>0</v>
      </c>
      <c r="R3979">
        <v>0</v>
      </c>
      <c r="S3979">
        <f>IF(I3979&gt;0, A3979, 0)</f>
        <v>0</v>
      </c>
    </row>
    <row r="3980" spans="1:19" x14ac:dyDescent="0.2">
      <c r="A3980" s="1">
        <v>45673</v>
      </c>
      <c r="B3980" s="12" t="s">
        <v>63</v>
      </c>
      <c r="C3980" s="12" t="s">
        <v>32</v>
      </c>
      <c r="E3980" s="12">
        <v>4</v>
      </c>
      <c r="F3980" s="12">
        <v>20</v>
      </c>
      <c r="G3980" s="12">
        <f>ROUND(E3980*(1/(F3980/60)),0)</f>
        <v>12</v>
      </c>
      <c r="I3980" s="7">
        <f>IF(J3980=0, 0, (K3980-J3980)*1440)</f>
        <v>0</v>
      </c>
      <c r="L3980">
        <f>IF(I3980&gt;0, G3980, 0)</f>
        <v>0</v>
      </c>
      <c r="M3980" s="5">
        <f>IF(I3980=0,0,A3980+J3980)</f>
        <v>0</v>
      </c>
      <c r="N3980" s="5">
        <f>IF(I3980&gt;0,A3980+K3980,0)</f>
        <v>0</v>
      </c>
      <c r="O3980" t="s">
        <v>56</v>
      </c>
      <c r="P3980" t="s">
        <v>57</v>
      </c>
      <c r="Q3980">
        <v>0</v>
      </c>
      <c r="R3980">
        <v>0</v>
      </c>
      <c r="S3980">
        <f>IF(I3980&gt;0, A3980, 0)</f>
        <v>0</v>
      </c>
    </row>
    <row r="3981" spans="1:19" x14ac:dyDescent="0.2">
      <c r="A3981" s="1">
        <v>45673</v>
      </c>
      <c r="B3981" s="12" t="s">
        <v>384</v>
      </c>
      <c r="C3981" s="12" t="s">
        <v>32</v>
      </c>
      <c r="E3981" s="12">
        <v>5</v>
      </c>
      <c r="F3981" s="12">
        <v>30</v>
      </c>
      <c r="G3981" s="12">
        <f>ROUND(E3981*(1/(F3981/60)),0)</f>
        <v>10</v>
      </c>
      <c r="I3981" s="7">
        <f>IF(J3981=0, 0, (K3981-J3981)*1440)</f>
        <v>0</v>
      </c>
      <c r="L3981">
        <f>IF(I3981&gt;0, G3981, 0)</f>
        <v>0</v>
      </c>
      <c r="M3981" s="5">
        <f>IF(I3981=0,0,A3981+J3981)</f>
        <v>0</v>
      </c>
      <c r="N3981" s="5">
        <f>IF(I3981&gt;0,A3981+K3981,0)</f>
        <v>0</v>
      </c>
      <c r="O3981" t="s">
        <v>56</v>
      </c>
      <c r="P3981" t="s">
        <v>57</v>
      </c>
      <c r="Q3981">
        <v>0</v>
      </c>
      <c r="R3981">
        <v>0</v>
      </c>
      <c r="S3981">
        <f>IF(I3981&gt;0, A3981, 0)</f>
        <v>0</v>
      </c>
    </row>
    <row r="3982" spans="1:19" x14ac:dyDescent="0.2">
      <c r="A3982" s="1">
        <v>45673</v>
      </c>
      <c r="B3982" s="12" t="s">
        <v>523</v>
      </c>
      <c r="C3982" s="12" t="s">
        <v>32</v>
      </c>
      <c r="E3982" s="12">
        <v>5</v>
      </c>
      <c r="F3982" s="12">
        <v>30</v>
      </c>
      <c r="G3982" s="12">
        <f>ROUND(E3982*(1/(F3982/60)),0)</f>
        <v>10</v>
      </c>
      <c r="I3982" s="7">
        <f>IF(J3982=0, 0, (K3982-J3982)*1440)</f>
        <v>0</v>
      </c>
      <c r="J3982" s="11"/>
      <c r="K3982" s="11"/>
      <c r="L3982">
        <f>IF(I3982&gt;0, G3982, 0)</f>
        <v>0</v>
      </c>
      <c r="M3982" s="5">
        <f>IF(I3982=0,0,A3982+J3982)</f>
        <v>0</v>
      </c>
      <c r="N3982" s="5">
        <f>IF(I3982&gt;0,A3982+K3982,0)</f>
        <v>0</v>
      </c>
      <c r="O3982" t="s">
        <v>56</v>
      </c>
      <c r="P3982" t="s">
        <v>57</v>
      </c>
      <c r="Q3982">
        <v>0</v>
      </c>
      <c r="R3982">
        <v>0</v>
      </c>
      <c r="S3982">
        <f>IF(I3982&gt;0, A3982, 0)</f>
        <v>0</v>
      </c>
    </row>
    <row r="3983" spans="1:19" x14ac:dyDescent="0.2">
      <c r="A3983" s="1">
        <v>45673</v>
      </c>
      <c r="B3983" s="12" t="s">
        <v>521</v>
      </c>
      <c r="C3983" s="12" t="s">
        <v>32</v>
      </c>
      <c r="E3983" s="12">
        <v>3</v>
      </c>
      <c r="F3983" s="12">
        <v>20</v>
      </c>
      <c r="G3983" s="12">
        <f>ROUND(E3983*(1/(F3983/60)),0)</f>
        <v>9</v>
      </c>
      <c r="I3983" s="7">
        <f>IF(J3983=0, 0, (K3983-J3983)*1440)</f>
        <v>0</v>
      </c>
      <c r="L3983">
        <f>IF(I3983&gt;0, G3983, 0)</f>
        <v>0</v>
      </c>
      <c r="M3983" s="5">
        <f>IF(I3983=0,0,A3983+J3983)</f>
        <v>0</v>
      </c>
      <c r="N3983" s="5">
        <f>IF(I3983&gt;0,A3983+K3983,0)</f>
        <v>0</v>
      </c>
      <c r="O3983" t="s">
        <v>56</v>
      </c>
      <c r="P3983" t="s">
        <v>57</v>
      </c>
      <c r="Q3983">
        <v>0</v>
      </c>
      <c r="R3983">
        <v>0</v>
      </c>
      <c r="S3983">
        <f>IF(I3983&gt;0, A3983, 0)</f>
        <v>0</v>
      </c>
    </row>
    <row r="3984" spans="1:19" x14ac:dyDescent="0.2">
      <c r="A3984" s="1">
        <v>45673</v>
      </c>
      <c r="B3984" s="12" t="s">
        <v>527</v>
      </c>
      <c r="C3984" s="12" t="s">
        <v>32</v>
      </c>
      <c r="E3984" s="12">
        <v>3</v>
      </c>
      <c r="F3984" s="12">
        <v>20</v>
      </c>
      <c r="G3984" s="12">
        <f>ROUND(E3984*(1/(F3984/60)),0)</f>
        <v>9</v>
      </c>
      <c r="I3984" s="13">
        <f>IF(J3984=0, 0, (K3984-J3984)*1440)</f>
        <v>0</v>
      </c>
      <c r="L3984">
        <f>IF(I3984&gt;0, G3984, 0)</f>
        <v>0</v>
      </c>
      <c r="M3984" s="5">
        <f>IF(I3984=0,0,A3984+J3984)</f>
        <v>0</v>
      </c>
      <c r="N3984" s="5">
        <f>IF(I3984&gt;0,A3984+K3984,0)</f>
        <v>0</v>
      </c>
      <c r="O3984" t="s">
        <v>56</v>
      </c>
      <c r="P3984" t="s">
        <v>57</v>
      </c>
      <c r="Q3984">
        <v>0</v>
      </c>
      <c r="R3984">
        <v>0</v>
      </c>
      <c r="S3984">
        <f>IF(I3984&gt;0, A3984, 0)</f>
        <v>0</v>
      </c>
    </row>
    <row r="3985" spans="1:19" x14ac:dyDescent="0.2">
      <c r="A3985" s="1">
        <v>45673</v>
      </c>
      <c r="B3985" s="12" t="s">
        <v>365</v>
      </c>
      <c r="C3985" s="12" t="s">
        <v>54</v>
      </c>
      <c r="E3985" s="12">
        <v>4</v>
      </c>
      <c r="F3985" s="12">
        <v>30</v>
      </c>
      <c r="G3985" s="12">
        <f>ROUND(E3985*(1/(F3985/60)),0)</f>
        <v>8</v>
      </c>
      <c r="I3985" s="7">
        <f>IF(J3985=0, 0, (K3985-J3985)*1440)</f>
        <v>0</v>
      </c>
      <c r="L3985">
        <f>IF(I3985&gt;0, G3985, 0)</f>
        <v>0</v>
      </c>
      <c r="M3985" s="5">
        <f>IF(I3985=0,0,A3985+J3985)</f>
        <v>0</v>
      </c>
      <c r="N3985" s="5">
        <f>IF(I3985&gt;0,A3985+K3985,0)</f>
        <v>0</v>
      </c>
      <c r="O3985" t="s">
        <v>56</v>
      </c>
      <c r="P3985" t="s">
        <v>57</v>
      </c>
      <c r="Q3985">
        <v>0</v>
      </c>
      <c r="R3985">
        <v>0</v>
      </c>
      <c r="S3985">
        <f>IF(I3985&gt;0, A3985, 0)</f>
        <v>0</v>
      </c>
    </row>
    <row r="3986" spans="1:19" x14ac:dyDescent="0.2">
      <c r="A3986" s="1">
        <v>45673</v>
      </c>
      <c r="B3986" s="12" t="s">
        <v>393</v>
      </c>
      <c r="C3986" s="12" t="s">
        <v>37</v>
      </c>
      <c r="E3986" s="12">
        <v>4</v>
      </c>
      <c r="F3986" s="12">
        <v>30</v>
      </c>
      <c r="G3986" s="12">
        <f>ROUND(E3986*(1/(F3986/60)),0)</f>
        <v>8</v>
      </c>
      <c r="I3986" s="7">
        <f>IF(J3986=0, 0, (K3986-J3986)*1440)</f>
        <v>0</v>
      </c>
      <c r="J3986" s="11"/>
      <c r="K3986" s="11"/>
      <c r="L3986">
        <f>IF(I3986&gt;0, G3986, 0)</f>
        <v>0</v>
      </c>
      <c r="M3986" s="5">
        <f>IF(I3986=0,0,A3986+J3986)</f>
        <v>0</v>
      </c>
      <c r="N3986" s="5">
        <f>IF(I3986&gt;0,A3986+K3986,0)</f>
        <v>0</v>
      </c>
      <c r="O3986" t="s">
        <v>56</v>
      </c>
      <c r="P3986" t="s">
        <v>57</v>
      </c>
      <c r="Q3986">
        <v>0</v>
      </c>
      <c r="R3986">
        <v>0</v>
      </c>
      <c r="S3986">
        <f>IF(I3986&gt;0, A3986, 0)</f>
        <v>0</v>
      </c>
    </row>
    <row r="3987" spans="1:19" x14ac:dyDescent="0.2">
      <c r="A3987" s="1">
        <v>45673</v>
      </c>
      <c r="B3987" s="12" t="s">
        <v>528</v>
      </c>
      <c r="C3987" s="12" t="s">
        <v>32</v>
      </c>
      <c r="E3987" s="12">
        <v>4</v>
      </c>
      <c r="F3987" s="12">
        <v>30</v>
      </c>
      <c r="G3987" s="12">
        <f>ROUND(E3987*(1/(F3987/60)),0)</f>
        <v>8</v>
      </c>
      <c r="I3987" s="13">
        <f>IF(J3987=0, 0, (K3987-J3987)*1440)</f>
        <v>0</v>
      </c>
      <c r="J3987" s="11"/>
      <c r="K3987" s="11"/>
      <c r="L3987">
        <f>IF(I3987&gt;0, G3987, 0)</f>
        <v>0</v>
      </c>
      <c r="M3987" s="5">
        <f>IF(I3987=0,0,A3987+J3987)</f>
        <v>0</v>
      </c>
      <c r="N3987" s="5">
        <f>IF(I3987&gt;0,A3987+K3987,0)</f>
        <v>0</v>
      </c>
      <c r="O3987" t="s">
        <v>56</v>
      </c>
      <c r="P3987" t="s">
        <v>57</v>
      </c>
      <c r="Q3987">
        <v>0</v>
      </c>
      <c r="R3987">
        <v>0</v>
      </c>
      <c r="S3987">
        <f>IF(I3987&gt;0, A3987, 0)</f>
        <v>0</v>
      </c>
    </row>
    <row r="3988" spans="1:19" x14ac:dyDescent="0.2">
      <c r="A3988" s="1">
        <v>45673</v>
      </c>
      <c r="B3988" s="12" t="s">
        <v>480</v>
      </c>
      <c r="C3988" s="12" t="s">
        <v>406</v>
      </c>
      <c r="E3988" s="12">
        <v>3</v>
      </c>
      <c r="F3988" s="12">
        <v>30</v>
      </c>
      <c r="G3988" s="12">
        <f>ROUND(E3988*(1/(F3988/60)),0)</f>
        <v>6</v>
      </c>
      <c r="I3988" s="7">
        <f>IF(J3988=0, 0, (K3988-J3988)*1440)</f>
        <v>0</v>
      </c>
      <c r="L3988">
        <f>IF(I3988&gt;0, G3988, 0)</f>
        <v>0</v>
      </c>
      <c r="M3988" s="5">
        <f>IF(I3988=0,0,A3988+J3988)</f>
        <v>0</v>
      </c>
      <c r="N3988" s="5">
        <f>IF(I3988&gt;0,A3988+K3988,0)</f>
        <v>0</v>
      </c>
      <c r="O3988" t="s">
        <v>56</v>
      </c>
      <c r="P3988" t="s">
        <v>57</v>
      </c>
      <c r="Q3988">
        <v>0</v>
      </c>
      <c r="R3988">
        <v>0</v>
      </c>
      <c r="S3988">
        <f>IF(I3988&gt;0, A3988, 0)</f>
        <v>0</v>
      </c>
    </row>
    <row r="3989" spans="1:19" x14ac:dyDescent="0.2">
      <c r="A3989" s="1">
        <v>45673</v>
      </c>
      <c r="B3989" s="12" t="s">
        <v>447</v>
      </c>
      <c r="C3989" s="12" t="s">
        <v>448</v>
      </c>
      <c r="E3989" s="12">
        <v>3</v>
      </c>
      <c r="F3989" s="12">
        <v>30</v>
      </c>
      <c r="G3989" s="12">
        <f>ROUND(E3989*(1/(F3989/60)),0)</f>
        <v>6</v>
      </c>
      <c r="I3989" s="7">
        <f>IF(J3989=0, 0, (K3989-J3989)*1440)</f>
        <v>0</v>
      </c>
      <c r="L3989">
        <f>IF(I3989&gt;0, G3989, 0)</f>
        <v>0</v>
      </c>
      <c r="M3989" s="5">
        <f>IF(I3989=0,0,A3989+J3989)</f>
        <v>0</v>
      </c>
      <c r="N3989" s="5">
        <f>IF(I3989&gt;0,A3989+K3989,0)</f>
        <v>0</v>
      </c>
      <c r="O3989" t="s">
        <v>56</v>
      </c>
      <c r="P3989" t="s">
        <v>57</v>
      </c>
      <c r="Q3989">
        <v>0</v>
      </c>
      <c r="R3989">
        <v>0</v>
      </c>
      <c r="S3989">
        <f>IF(I3989&gt;0, A3989, 0)</f>
        <v>0</v>
      </c>
    </row>
    <row r="3990" spans="1:19" x14ac:dyDescent="0.2">
      <c r="A3990" s="1">
        <v>45673</v>
      </c>
      <c r="B3990" s="12" t="s">
        <v>179</v>
      </c>
      <c r="C3990" s="12" t="s">
        <v>335</v>
      </c>
      <c r="E3990" s="12">
        <v>3</v>
      </c>
      <c r="F3990" s="12">
        <v>30</v>
      </c>
      <c r="G3990" s="12">
        <f>ROUND(E3990*(1/(F3990/60)),0)</f>
        <v>6</v>
      </c>
      <c r="I3990" s="7">
        <f>IF(J3990=0, 0, (K3990-J3990)*1440)</f>
        <v>0</v>
      </c>
      <c r="L3990">
        <f>IF(I3990&gt;0, G3990, 0)</f>
        <v>0</v>
      </c>
      <c r="M3990" s="5">
        <f>IF(I3990=0,0,A3990+J3990)</f>
        <v>0</v>
      </c>
      <c r="N3990" s="5">
        <f>IF(I3990&gt;0,A3990+K3990,0)</f>
        <v>0</v>
      </c>
      <c r="O3990" t="s">
        <v>56</v>
      </c>
      <c r="P3990" t="s">
        <v>57</v>
      </c>
      <c r="Q3990">
        <v>0</v>
      </c>
      <c r="R3990">
        <v>0</v>
      </c>
      <c r="S3990">
        <f>IF(I3990&gt;0, A3990, 0)</f>
        <v>0</v>
      </c>
    </row>
    <row r="3991" spans="1:19" x14ac:dyDescent="0.2">
      <c r="A3991" s="1">
        <v>45673</v>
      </c>
      <c r="B3991" s="12" t="s">
        <v>510</v>
      </c>
      <c r="C3991" s="12" t="s">
        <v>219</v>
      </c>
      <c r="E3991" s="12">
        <v>3</v>
      </c>
      <c r="F3991" s="12">
        <v>30</v>
      </c>
      <c r="G3991" s="12">
        <f>ROUND(E3991*(1/(F3991/60)),0)</f>
        <v>6</v>
      </c>
      <c r="I3991" s="13">
        <f>IF(J3991=0, 0, (K3991-J3991)*1440)</f>
        <v>0</v>
      </c>
      <c r="L3991">
        <f>IF(I3991&gt;0, G3991, 0)</f>
        <v>0</v>
      </c>
      <c r="M3991" s="5">
        <f>IF(I3991=0,0,A3991+J3991)</f>
        <v>0</v>
      </c>
      <c r="N3991" s="5">
        <f>IF(I3991&gt;0,A3991+K3991,0)</f>
        <v>0</v>
      </c>
      <c r="O3991" t="s">
        <v>56</v>
      </c>
      <c r="P3991" t="s">
        <v>57</v>
      </c>
      <c r="Q3991">
        <v>0</v>
      </c>
      <c r="R3991">
        <v>0</v>
      </c>
      <c r="S3991">
        <f>IF(I3991&gt;0, A3991, 0)</f>
        <v>0</v>
      </c>
    </row>
    <row r="3992" spans="1:19" x14ac:dyDescent="0.2">
      <c r="A3992" s="1">
        <v>45673</v>
      </c>
      <c r="B3992" s="12" t="s">
        <v>219</v>
      </c>
      <c r="C3992" s="12" t="s">
        <v>448</v>
      </c>
      <c r="E3992" s="12">
        <v>3</v>
      </c>
      <c r="F3992" s="12">
        <v>30</v>
      </c>
      <c r="G3992" s="12">
        <f>ROUND(E3992*(1/(F3992/60)),0)</f>
        <v>6</v>
      </c>
      <c r="I3992" s="7">
        <f>IF(J3992=0, 0, (K3992-J3992)*1440)</f>
        <v>0</v>
      </c>
      <c r="L3992">
        <f>IF(I3992&gt;0, G3992, 0)</f>
        <v>0</v>
      </c>
      <c r="M3992" s="5">
        <f>IF(I3992=0,0,A3992+J3992)</f>
        <v>0</v>
      </c>
      <c r="N3992" s="5">
        <f>IF(I3992&gt;0,A3992+K3992,0)</f>
        <v>0</v>
      </c>
      <c r="O3992" t="s">
        <v>56</v>
      </c>
      <c r="P3992" t="s">
        <v>57</v>
      </c>
      <c r="Q3992">
        <v>0</v>
      </c>
      <c r="R3992">
        <v>0</v>
      </c>
      <c r="S3992">
        <f>IF(I3992&gt;0, A3992, 0)</f>
        <v>0</v>
      </c>
    </row>
    <row r="3993" spans="1:19" x14ac:dyDescent="0.2">
      <c r="A3993" s="1">
        <v>45673</v>
      </c>
      <c r="B3993" s="12" t="s">
        <v>425</v>
      </c>
      <c r="C3993" s="12" t="s">
        <v>32</v>
      </c>
      <c r="E3993" s="12">
        <v>3</v>
      </c>
      <c r="F3993" s="12">
        <v>30</v>
      </c>
      <c r="G3993" s="12">
        <f>ROUND(E3993*(1/(F3993/60)),0)</f>
        <v>6</v>
      </c>
      <c r="I3993" s="13">
        <f>IF(J3993=0, 0, (K3993-J3993)*1440)</f>
        <v>0</v>
      </c>
      <c r="L3993">
        <f>IF(I3993&gt;0, G3993, 0)</f>
        <v>0</v>
      </c>
      <c r="M3993" s="5">
        <f>IF(I3993=0,0,A3993+J3993)</f>
        <v>0</v>
      </c>
      <c r="N3993" s="5">
        <f>IF(I3993&gt;0,A3993+K3993,0)</f>
        <v>0</v>
      </c>
      <c r="O3993" t="s">
        <v>56</v>
      </c>
      <c r="P3993" t="s">
        <v>57</v>
      </c>
      <c r="Q3993">
        <v>0</v>
      </c>
      <c r="R3993">
        <v>0</v>
      </c>
      <c r="S3993">
        <f>IF(I3993&gt;0, A3993, 0)</f>
        <v>0</v>
      </c>
    </row>
    <row r="3994" spans="1:19" x14ac:dyDescent="0.2">
      <c r="A3994" s="1">
        <v>45673</v>
      </c>
      <c r="B3994" s="12" t="s">
        <v>36</v>
      </c>
      <c r="C3994" s="12" t="s">
        <v>37</v>
      </c>
      <c r="E3994" s="12">
        <v>5</v>
      </c>
      <c r="F3994" s="12">
        <v>60</v>
      </c>
      <c r="G3994" s="12">
        <f>ROUND(E3994*(1/(F3994/60)),0)</f>
        <v>5</v>
      </c>
      <c r="I3994" s="7">
        <f>IF(J3994=0, 0, (K3994-J3994)*1440)</f>
        <v>0</v>
      </c>
      <c r="J3994" s="11"/>
      <c r="K3994" s="11"/>
      <c r="L3994">
        <f>IF(I3994&gt;0, G3994, 0)</f>
        <v>0</v>
      </c>
      <c r="M3994" s="5">
        <f>IF(I3994=0,0,A3994+J3994)</f>
        <v>0</v>
      </c>
      <c r="N3994" s="5">
        <f>IF(I3994&gt;0,A3994+K3994,0)</f>
        <v>0</v>
      </c>
      <c r="O3994" t="s">
        <v>56</v>
      </c>
      <c r="P3994" t="s">
        <v>57</v>
      </c>
      <c r="Q3994">
        <v>0</v>
      </c>
      <c r="R3994">
        <v>0</v>
      </c>
      <c r="S3994">
        <f>IF(I3994&gt;0, A3994, 0)</f>
        <v>0</v>
      </c>
    </row>
    <row r="3995" spans="1:19" x14ac:dyDescent="0.2">
      <c r="A3995" s="1">
        <v>45673</v>
      </c>
      <c r="B3995" s="12" t="s">
        <v>36</v>
      </c>
      <c r="C3995" s="12" t="s">
        <v>37</v>
      </c>
      <c r="E3995" s="12">
        <v>5</v>
      </c>
      <c r="F3995" s="12">
        <v>60</v>
      </c>
      <c r="G3995" s="12">
        <f>ROUND(E3995*(1/(F3995/60)),0)</f>
        <v>5</v>
      </c>
      <c r="I3995" s="7">
        <f>IF(J3995=0, 0, (K3995-J3995)*1440)</f>
        <v>0</v>
      </c>
      <c r="J3995" s="11"/>
      <c r="K3995" s="11"/>
      <c r="L3995">
        <f>IF(I3995&gt;0, G3995, 0)</f>
        <v>0</v>
      </c>
      <c r="M3995" s="5">
        <f>IF(I3995=0,0,A3995+J3995)</f>
        <v>0</v>
      </c>
      <c r="N3995" s="5">
        <f>IF(I3995&gt;0,A3995+K3995,0)</f>
        <v>0</v>
      </c>
      <c r="O3995" t="s">
        <v>56</v>
      </c>
      <c r="P3995" t="s">
        <v>57</v>
      </c>
      <c r="Q3995">
        <v>0</v>
      </c>
      <c r="R3995">
        <v>0</v>
      </c>
      <c r="S3995">
        <f>IF(I3995&gt;0, A3995, 0)</f>
        <v>0</v>
      </c>
    </row>
    <row r="3996" spans="1:19" x14ac:dyDescent="0.2">
      <c r="A3996" s="1">
        <v>45673</v>
      </c>
      <c r="B3996" s="12" t="s">
        <v>36</v>
      </c>
      <c r="C3996" s="12" t="s">
        <v>37</v>
      </c>
      <c r="E3996" s="12">
        <v>5</v>
      </c>
      <c r="F3996" s="12">
        <v>60</v>
      </c>
      <c r="G3996" s="12">
        <f>ROUND(E3996*(1/(F3996/60)),0)</f>
        <v>5</v>
      </c>
      <c r="I3996" s="7">
        <f>IF(J3996=0, 0, (K3996-J3996)*1440)</f>
        <v>0</v>
      </c>
      <c r="J3996" s="11"/>
      <c r="K3996" s="11"/>
      <c r="L3996">
        <f>IF(I3996&gt;0, G3996, 0)</f>
        <v>0</v>
      </c>
      <c r="M3996" s="5">
        <f>IF(I3996=0,0,A3996+J3996)</f>
        <v>0</v>
      </c>
      <c r="N3996" s="5">
        <f>IF(I3996&gt;0,A3996+K3996,0)</f>
        <v>0</v>
      </c>
      <c r="O3996" t="s">
        <v>56</v>
      </c>
      <c r="P3996" t="s">
        <v>57</v>
      </c>
      <c r="Q3996">
        <v>0</v>
      </c>
      <c r="R3996">
        <v>0</v>
      </c>
      <c r="S3996">
        <f>IF(I3996&gt;0, A3996, 0)</f>
        <v>0</v>
      </c>
    </row>
    <row r="3997" spans="1:19" x14ac:dyDescent="0.2">
      <c r="A3997" s="1">
        <v>45673</v>
      </c>
      <c r="B3997" s="12" t="s">
        <v>36</v>
      </c>
      <c r="C3997" s="12" t="s">
        <v>37</v>
      </c>
      <c r="E3997" s="12">
        <v>5</v>
      </c>
      <c r="F3997" s="12">
        <v>60</v>
      </c>
      <c r="G3997" s="12">
        <f>ROUND(E3997*(1/(F3997/60)),0)</f>
        <v>5</v>
      </c>
      <c r="I3997" s="7">
        <f>IF(J3997=0, 0, (K3997-J3997)*1440)</f>
        <v>0</v>
      </c>
      <c r="J3997" s="11"/>
      <c r="K3997" s="11"/>
      <c r="L3997">
        <f>IF(I3997&gt;0, G3997, 0)</f>
        <v>0</v>
      </c>
      <c r="M3997" s="5">
        <f>IF(I3997=0,0,A3997+J3997)</f>
        <v>0</v>
      </c>
      <c r="N3997" s="5">
        <f>IF(I3997&gt;0,A3997+K3997,0)</f>
        <v>0</v>
      </c>
      <c r="O3997" t="s">
        <v>56</v>
      </c>
      <c r="P3997" t="s">
        <v>57</v>
      </c>
      <c r="Q3997">
        <v>0</v>
      </c>
      <c r="R3997">
        <v>0</v>
      </c>
      <c r="S3997">
        <f>IF(I3997&gt;0, A3997, 0)</f>
        <v>0</v>
      </c>
    </row>
    <row r="3998" spans="1:19" x14ac:dyDescent="0.2">
      <c r="A3998" s="1">
        <v>45673</v>
      </c>
      <c r="B3998" s="12" t="s">
        <v>91</v>
      </c>
      <c r="C3998" s="12" t="s">
        <v>334</v>
      </c>
      <c r="E3998" s="12">
        <v>5</v>
      </c>
      <c r="F3998" s="12">
        <v>60</v>
      </c>
      <c r="G3998" s="12">
        <f>ROUND(E3998*(1/(F3998/60)),0)</f>
        <v>5</v>
      </c>
      <c r="I3998" s="13">
        <f>IF(J3998=0, 0, (K3998-J3998)*1440)</f>
        <v>0</v>
      </c>
      <c r="L3998">
        <f>IF(I3998&gt;0, G3998, 0)</f>
        <v>0</v>
      </c>
      <c r="M3998" s="5">
        <f>IF(I3998=0,0,A3998+J3998)</f>
        <v>0</v>
      </c>
      <c r="N3998" s="5">
        <f>IF(I3998&gt;0,A3998+K3998,0)</f>
        <v>0</v>
      </c>
      <c r="O3998" t="s">
        <v>56</v>
      </c>
      <c r="P3998" t="s">
        <v>57</v>
      </c>
      <c r="Q3998">
        <v>0</v>
      </c>
      <c r="R3998">
        <v>0</v>
      </c>
      <c r="S3998">
        <f>IF(I3998&gt;0, A3998, 0)</f>
        <v>0</v>
      </c>
    </row>
    <row r="3999" spans="1:19" x14ac:dyDescent="0.2">
      <c r="A3999" s="1">
        <v>45673</v>
      </c>
      <c r="B3999" s="12" t="s">
        <v>289</v>
      </c>
      <c r="C3999" s="12" t="s">
        <v>219</v>
      </c>
      <c r="E3999" s="12">
        <v>2</v>
      </c>
      <c r="F3999" s="12">
        <v>30</v>
      </c>
      <c r="G3999" s="12">
        <f>ROUND(E3999*(1/(F3999/60)),0)</f>
        <v>4</v>
      </c>
      <c r="I3999" s="7">
        <f>IF(J3999=0, 0, (K3999-J3999)*1440)</f>
        <v>0</v>
      </c>
      <c r="L3999">
        <f>IF(I3999&gt;0, G3999, 0)</f>
        <v>0</v>
      </c>
      <c r="M3999" s="5">
        <f>IF(I3999=0,0,A3999+J3999)</f>
        <v>0</v>
      </c>
      <c r="N3999" s="5">
        <f>IF(I3999&gt;0,A3999+K3999,0)</f>
        <v>0</v>
      </c>
      <c r="O3999" t="s">
        <v>56</v>
      </c>
      <c r="P3999" t="s">
        <v>57</v>
      </c>
      <c r="Q3999">
        <v>0</v>
      </c>
      <c r="R3999">
        <v>0</v>
      </c>
      <c r="S3999">
        <f>IF(I3999&gt;0, A3999, 0)</f>
        <v>0</v>
      </c>
    </row>
    <row r="4000" spans="1:19" x14ac:dyDescent="0.2">
      <c r="A4000" s="1">
        <v>45673</v>
      </c>
      <c r="B4000" s="7" t="s">
        <v>338</v>
      </c>
      <c r="C4000" s="7" t="s">
        <v>32</v>
      </c>
      <c r="E4000" s="12">
        <v>1</v>
      </c>
      <c r="F4000" s="12">
        <v>20</v>
      </c>
      <c r="G4000" s="12">
        <f>ROUND(E4000*(1/(F4000/60)),0)</f>
        <v>3</v>
      </c>
      <c r="I4000" s="7">
        <f>IF(J4000=0, 0, (K4000-J4000)*1440)</f>
        <v>0</v>
      </c>
      <c r="L4000">
        <f>IF(I4000&gt;0, G4000, 0)</f>
        <v>0</v>
      </c>
      <c r="M4000" s="5">
        <f>IF(I4000=0,0,A4000+J4000)</f>
        <v>0</v>
      </c>
      <c r="N4000" s="5">
        <f>IF(I4000&gt;0,A4000+K4000,0)</f>
        <v>0</v>
      </c>
      <c r="O4000" t="s">
        <v>56</v>
      </c>
      <c r="P4000" t="s">
        <v>57</v>
      </c>
      <c r="Q4000">
        <v>0</v>
      </c>
      <c r="R4000">
        <v>0</v>
      </c>
      <c r="S4000">
        <f>IF(I4000&gt;0, A4000, 0)</f>
        <v>0</v>
      </c>
    </row>
    <row r="4001" spans="1:19" x14ac:dyDescent="0.2">
      <c r="A4001" s="1">
        <v>45673</v>
      </c>
      <c r="B4001" s="12" t="s">
        <v>489</v>
      </c>
      <c r="C4001" s="12" t="s">
        <v>32</v>
      </c>
      <c r="E4001" s="12">
        <v>1</v>
      </c>
      <c r="F4001" s="12">
        <v>20</v>
      </c>
      <c r="G4001" s="12">
        <f>ROUND(E4001*(1/(F4001/60)),0)</f>
        <v>3</v>
      </c>
      <c r="I4001" s="13">
        <f>IF(J4001=0, 0, (K4001-J4001)*1440)</f>
        <v>0</v>
      </c>
      <c r="L4001">
        <f>IF(I4001&gt;0, G4001, 0)</f>
        <v>0</v>
      </c>
      <c r="M4001" s="5">
        <f>IF(I4001=0,0,A4001+J4001)</f>
        <v>0</v>
      </c>
      <c r="N4001" s="5">
        <f>IF(I4001&gt;0,A4001+K4001,0)</f>
        <v>0</v>
      </c>
      <c r="O4001" t="s">
        <v>56</v>
      </c>
      <c r="P4001" t="s">
        <v>57</v>
      </c>
      <c r="Q4001">
        <v>0</v>
      </c>
      <c r="R4001">
        <v>0</v>
      </c>
      <c r="S4001">
        <f>IF(I4001&gt;0, A4001, 0)</f>
        <v>0</v>
      </c>
    </row>
    <row r="4002" spans="1:19" x14ac:dyDescent="0.2">
      <c r="A4002" s="1">
        <v>45673</v>
      </c>
      <c r="B4002" s="12" t="s">
        <v>451</v>
      </c>
      <c r="C4002" s="12" t="s">
        <v>32</v>
      </c>
      <c r="E4002" s="12">
        <v>1</v>
      </c>
      <c r="F4002" s="12">
        <v>20</v>
      </c>
      <c r="G4002" s="12">
        <f>ROUND(E4002*(1/(F4002/60)),0)</f>
        <v>3</v>
      </c>
      <c r="I4002" s="7">
        <f>IF(J4002=0, 0, (K4002-J4002)*1440)</f>
        <v>0</v>
      </c>
      <c r="J4002" s="11"/>
      <c r="K4002" s="11"/>
      <c r="L4002">
        <f>IF(I4002&gt;0, G4002, 0)</f>
        <v>0</v>
      </c>
      <c r="M4002" s="5">
        <f>IF(I4002=0,0,A4002+J4002)</f>
        <v>0</v>
      </c>
      <c r="N4002" s="5">
        <f>IF(I4002&gt;0,A4002+K4002,0)</f>
        <v>0</v>
      </c>
      <c r="O4002" t="s">
        <v>56</v>
      </c>
      <c r="P4002" t="s">
        <v>57</v>
      </c>
      <c r="Q4002">
        <v>0</v>
      </c>
      <c r="R4002">
        <v>0</v>
      </c>
      <c r="S4002">
        <f>IF(I4002&gt;0, A4002, 0)</f>
        <v>0</v>
      </c>
    </row>
    <row r="4003" spans="1:19" x14ac:dyDescent="0.2">
      <c r="A4003" s="1">
        <v>45673</v>
      </c>
      <c r="B4003" s="12" t="s">
        <v>531</v>
      </c>
      <c r="C4003" s="12" t="s">
        <v>32</v>
      </c>
      <c r="E4003" s="12">
        <v>1</v>
      </c>
      <c r="F4003" s="12">
        <v>20</v>
      </c>
      <c r="G4003" s="12">
        <f>ROUND(E4003*(1/(F4003/60)),0)</f>
        <v>3</v>
      </c>
      <c r="I4003" s="7">
        <f>IF(J4003=0, 0, (K4003-J4003)*1440)</f>
        <v>9.9999999999999645</v>
      </c>
      <c r="J4003" s="11">
        <v>0.59027777777777779</v>
      </c>
      <c r="K4003" s="11">
        <v>0.59722222222222221</v>
      </c>
      <c r="L4003">
        <f>IF(I4003&gt;0, G4003, 0)</f>
        <v>3</v>
      </c>
      <c r="M4003" s="5">
        <f>IF(I4003=0,0,A4003+J4003)</f>
        <v>45673.590277777781</v>
      </c>
      <c r="N4003" s="5">
        <f>IF(I4003&gt;0,A4003+K4003,0)</f>
        <v>45673.597222222219</v>
      </c>
      <c r="O4003" t="s">
        <v>56</v>
      </c>
      <c r="P4003" t="s">
        <v>57</v>
      </c>
      <c r="Q4003">
        <v>0</v>
      </c>
      <c r="R4003">
        <v>0</v>
      </c>
      <c r="S4003">
        <f>IF(I4003&gt;0, A4003, 0)</f>
        <v>45673</v>
      </c>
    </row>
    <row r="4004" spans="1:19" x14ac:dyDescent="0.2">
      <c r="A4004" s="1">
        <v>45673</v>
      </c>
      <c r="B4004" s="12" t="s">
        <v>532</v>
      </c>
      <c r="C4004" s="12" t="s">
        <v>32</v>
      </c>
      <c r="E4004" s="12">
        <v>1</v>
      </c>
      <c r="F4004" s="12">
        <v>20</v>
      </c>
      <c r="G4004" s="12">
        <f>ROUND(E4004*(1/(F4004/60)),0)</f>
        <v>3</v>
      </c>
      <c r="I4004" s="7">
        <f>IF(J4004=0, 0, (K4004-J4004)*1440)</f>
        <v>0</v>
      </c>
      <c r="J4004" s="11"/>
      <c r="K4004" s="11"/>
      <c r="L4004">
        <f>IF(I4004&gt;0, G4004, 0)</f>
        <v>0</v>
      </c>
      <c r="M4004" s="5">
        <f>IF(I4004=0,0,A4004+J4004)</f>
        <v>0</v>
      </c>
      <c r="N4004" s="5">
        <f>IF(I4004&gt;0,A4004+K4004,0)</f>
        <v>0</v>
      </c>
      <c r="O4004" t="s">
        <v>56</v>
      </c>
      <c r="P4004" t="s">
        <v>57</v>
      </c>
      <c r="Q4004">
        <v>0</v>
      </c>
      <c r="R4004">
        <v>0</v>
      </c>
      <c r="S4004">
        <f>IF(I4004&gt;0, A4004, 0)</f>
        <v>0</v>
      </c>
    </row>
    <row r="4005" spans="1:19" x14ac:dyDescent="0.2">
      <c r="A4005" s="1">
        <v>45673</v>
      </c>
      <c r="B4005" s="12" t="s">
        <v>533</v>
      </c>
      <c r="C4005" s="12" t="s">
        <v>32</v>
      </c>
      <c r="E4005" s="12">
        <v>1</v>
      </c>
      <c r="F4005" s="12">
        <v>20</v>
      </c>
      <c r="G4005" s="12">
        <f>ROUND(E4005*(1/(F4005/60)),0)</f>
        <v>3</v>
      </c>
      <c r="I4005" s="7">
        <f>IF(J4005=0, 0, (K4005-J4005)*1440)</f>
        <v>0</v>
      </c>
      <c r="J4005" s="11"/>
      <c r="K4005" s="11"/>
      <c r="L4005">
        <f>IF(I4005&gt;0, G4005, 0)</f>
        <v>0</v>
      </c>
      <c r="M4005" s="5">
        <f>IF(I4005=0,0,A4005+J4005)</f>
        <v>0</v>
      </c>
      <c r="N4005" s="5">
        <f>IF(I4005&gt;0,A4005+K4005,0)</f>
        <v>0</v>
      </c>
      <c r="O4005" t="s">
        <v>56</v>
      </c>
      <c r="P4005" t="s">
        <v>57</v>
      </c>
      <c r="Q4005">
        <v>0</v>
      </c>
      <c r="R4005">
        <v>0</v>
      </c>
      <c r="S4005">
        <f>IF(I4005&gt;0, A4005, 0)</f>
        <v>0</v>
      </c>
    </row>
    <row r="4006" spans="1:19" x14ac:dyDescent="0.2">
      <c r="A4006" s="1">
        <v>45673</v>
      </c>
      <c r="B4006" s="12" t="s">
        <v>341</v>
      </c>
      <c r="C4006" s="12" t="s">
        <v>125</v>
      </c>
      <c r="E4006" s="12">
        <v>1</v>
      </c>
      <c r="F4006" s="12">
        <v>30</v>
      </c>
      <c r="G4006" s="12">
        <f>ROUND(E4006*(1/(F4006/60)),0)</f>
        <v>2</v>
      </c>
      <c r="I4006" s="13">
        <f>IF(J4006=0, 0, (K4006-J4006)*1440)</f>
        <v>0</v>
      </c>
      <c r="L4006">
        <f>IF(I4006&gt;0, G4006, 0)</f>
        <v>0</v>
      </c>
      <c r="M4006" s="5">
        <f>IF(I4006=0,0,A4006+J4006)</f>
        <v>0</v>
      </c>
      <c r="N4006" s="5">
        <f>IF(I4006&gt;0,A4006+K4006,0)</f>
        <v>0</v>
      </c>
      <c r="O4006" t="s">
        <v>56</v>
      </c>
      <c r="P4006" t="s">
        <v>57</v>
      </c>
      <c r="Q4006">
        <v>0</v>
      </c>
      <c r="R4006">
        <v>0</v>
      </c>
      <c r="S4006">
        <f>IF(I4006&gt;0, A4006, 0)</f>
        <v>0</v>
      </c>
    </row>
    <row r="4007" spans="1:19" x14ac:dyDescent="0.2">
      <c r="A4007" s="1">
        <v>45673</v>
      </c>
      <c r="B4007" s="12" t="s">
        <v>39</v>
      </c>
      <c r="C4007" s="12" t="s">
        <v>40</v>
      </c>
      <c r="E4007" s="12">
        <v>1</v>
      </c>
      <c r="F4007" s="12">
        <v>30</v>
      </c>
      <c r="G4007" s="12">
        <f>ROUND(E4007*(1/(F4007/60)),0)</f>
        <v>2</v>
      </c>
      <c r="I4007" s="7">
        <f>IF(J4007=0, 0, (K4007-J4007)*1440)</f>
        <v>0</v>
      </c>
      <c r="L4007">
        <f>IF(I4007&gt;0, G4007, 0)</f>
        <v>0</v>
      </c>
      <c r="M4007" s="5">
        <f>IF(I4007=0,0,A4007+J4007)</f>
        <v>0</v>
      </c>
      <c r="N4007" s="5">
        <f>IF(I4007&gt;0,A4007+K4007,0)</f>
        <v>0</v>
      </c>
      <c r="O4007" t="s">
        <v>56</v>
      </c>
      <c r="P4007" t="s">
        <v>57</v>
      </c>
      <c r="Q4007">
        <v>0</v>
      </c>
      <c r="R4007">
        <v>0</v>
      </c>
      <c r="S4007">
        <f>IF(I4007&gt;0, A4007, 0)</f>
        <v>0</v>
      </c>
    </row>
    <row r="4008" spans="1:19" x14ac:dyDescent="0.2">
      <c r="A4008" s="1">
        <v>45673</v>
      </c>
      <c r="B4008" s="12" t="s">
        <v>534</v>
      </c>
      <c r="C4008" s="12" t="s">
        <v>502</v>
      </c>
      <c r="E4008" s="12">
        <v>1</v>
      </c>
      <c r="F4008" s="12">
        <v>30</v>
      </c>
      <c r="G4008" s="12">
        <f>ROUND(E4008*(1/(F4008/60)),0)</f>
        <v>2</v>
      </c>
      <c r="I4008" s="13">
        <f>IF(J4008=0, 0, (K4008-J4008)*1440)</f>
        <v>0</v>
      </c>
      <c r="L4008">
        <f>IF(I4008&gt;0, G4008, 0)</f>
        <v>0</v>
      </c>
      <c r="M4008" s="5">
        <f>IF(I4008=0,0,A4008+J4008)</f>
        <v>0</v>
      </c>
      <c r="N4008" s="5">
        <f>IF(I4008&gt;0,A4008+K4008,0)</f>
        <v>0</v>
      </c>
      <c r="O4008" t="s">
        <v>56</v>
      </c>
      <c r="P4008" t="s">
        <v>57</v>
      </c>
      <c r="Q4008">
        <v>0</v>
      </c>
      <c r="R4008">
        <v>0</v>
      </c>
      <c r="S4008">
        <f>IF(I4008&gt;0, A4008, 0)</f>
        <v>0</v>
      </c>
    </row>
    <row r="4009" spans="1:19" x14ac:dyDescent="0.2">
      <c r="A4009" s="1">
        <v>45673</v>
      </c>
      <c r="B4009" s="12" t="s">
        <v>47</v>
      </c>
      <c r="C4009" s="12" t="s">
        <v>34</v>
      </c>
      <c r="E4009" s="12">
        <v>0</v>
      </c>
      <c r="F4009" s="12">
        <v>30</v>
      </c>
      <c r="G4009" s="12">
        <f>ROUND(E4009*(1/(F4009/60)),0)</f>
        <v>0</v>
      </c>
      <c r="I4009" s="13">
        <f>IF(J4009=0, 0, (K4009-J4009)*1440)</f>
        <v>0</v>
      </c>
      <c r="J4009" s="11"/>
      <c r="K4009" s="11"/>
      <c r="L4009">
        <f>IF(I4009&gt;0, G4009, 0)</f>
        <v>0</v>
      </c>
      <c r="M4009" s="5">
        <f>IF(I4009=0,0,A4009+J4009)</f>
        <v>0</v>
      </c>
      <c r="N4009" s="5">
        <f>IF(I4009&gt;0,A4009+K4009,0)</f>
        <v>0</v>
      </c>
      <c r="O4009" t="s">
        <v>56</v>
      </c>
      <c r="P4009" t="s">
        <v>57</v>
      </c>
      <c r="Q4009">
        <v>0</v>
      </c>
      <c r="R4009">
        <v>0</v>
      </c>
      <c r="S4009">
        <f>IF(I4009&gt;0, A4009, 0)</f>
        <v>0</v>
      </c>
    </row>
    <row r="4010" spans="1:19" x14ac:dyDescent="0.2">
      <c r="A4010" s="1">
        <v>45673</v>
      </c>
      <c r="B4010" s="12" t="s">
        <v>43</v>
      </c>
      <c r="C4010" s="12" t="s">
        <v>34</v>
      </c>
      <c r="E4010" s="12">
        <v>0</v>
      </c>
      <c r="F4010" s="12">
        <v>30</v>
      </c>
      <c r="G4010" s="12">
        <f>ROUND(E4010*(1/(F4010/60)),0)</f>
        <v>0</v>
      </c>
      <c r="I4010" s="7">
        <f>IF(J4010=0, 0, (K4010-J4010)*1440)</f>
        <v>0</v>
      </c>
      <c r="L4010">
        <f>IF(I4010&gt;0, G4010, 0)</f>
        <v>0</v>
      </c>
      <c r="M4010" s="5">
        <f>IF(I4010=0,0,A4010+J4010)</f>
        <v>0</v>
      </c>
      <c r="N4010" s="5">
        <f>IF(I4010&gt;0,A4010+K4010,0)</f>
        <v>0</v>
      </c>
      <c r="O4010" t="s">
        <v>56</v>
      </c>
      <c r="P4010" t="s">
        <v>57</v>
      </c>
      <c r="Q4010">
        <v>0</v>
      </c>
      <c r="R4010">
        <v>0</v>
      </c>
      <c r="S4010">
        <f>IF(I4010&gt;0, A4010, 0)</f>
        <v>0</v>
      </c>
    </row>
    <row r="4011" spans="1:19" x14ac:dyDescent="0.2">
      <c r="A4011" s="1">
        <v>45673</v>
      </c>
      <c r="B4011" s="12" t="s">
        <v>33</v>
      </c>
      <c r="C4011" s="12" t="s">
        <v>34</v>
      </c>
      <c r="E4011" s="12">
        <v>0</v>
      </c>
      <c r="F4011" s="12">
        <v>20</v>
      </c>
      <c r="G4011" s="12">
        <f>ROUND(E4011*(1/(F4011/60)),0)</f>
        <v>0</v>
      </c>
      <c r="I4011" s="7">
        <f>IF(J4011=0, 0, (K4011-J4011)*1440)</f>
        <v>40.000000000000014</v>
      </c>
      <c r="J4011" s="11">
        <v>0.4513888888888889</v>
      </c>
      <c r="K4011" s="11">
        <v>0.47916666666666669</v>
      </c>
      <c r="L4011">
        <f>IF(I4011&gt;0, G4011, 0)</f>
        <v>0</v>
      </c>
      <c r="M4011" s="5">
        <f>IF(I4011=0,0,A4011+J4011)</f>
        <v>45673.451388888891</v>
      </c>
      <c r="N4011" s="5">
        <f>IF(I4011&gt;0,A4011+K4011,0)</f>
        <v>45673.479166666664</v>
      </c>
      <c r="O4011" t="s">
        <v>56</v>
      </c>
      <c r="P4011" t="s">
        <v>57</v>
      </c>
      <c r="Q4011">
        <v>0</v>
      </c>
      <c r="R4011">
        <v>0</v>
      </c>
      <c r="S4011">
        <f>IF(I4011&gt;0, A4011, 0)</f>
        <v>45673</v>
      </c>
    </row>
    <row r="4012" spans="1:19" x14ac:dyDescent="0.2">
      <c r="A4012" s="1">
        <v>45681</v>
      </c>
      <c r="B4012" s="12" t="s">
        <v>48</v>
      </c>
      <c r="C4012" s="12" t="s">
        <v>48</v>
      </c>
      <c r="E4012" s="12">
        <v>4</v>
      </c>
      <c r="F4012" s="12">
        <v>15</v>
      </c>
      <c r="G4012" s="12">
        <f t="shared" ref="G4012" si="584">ROUND(E4012*(1/(F4012/60)),0)</f>
        <v>16</v>
      </c>
      <c r="I4012" s="7">
        <f t="shared" ref="I4012" si="585">IF(J4012=0, 0, (K4012-J4012)*1440)</f>
        <v>0</v>
      </c>
      <c r="L4012">
        <f t="shared" ref="L4012" si="586">IF(I4012&gt;0, G4012, 0)</f>
        <v>0</v>
      </c>
      <c r="M4012" s="5">
        <f t="shared" ref="M4012" si="587">IF(I4012=0,0,A4012+J4012)</f>
        <v>0</v>
      </c>
      <c r="N4012" s="5">
        <f t="shared" ref="N4012" si="588">IF(I4012&gt;0,A4012+K4012,0)</f>
        <v>0</v>
      </c>
      <c r="O4012" t="s">
        <v>56</v>
      </c>
      <c r="P4012" t="s">
        <v>57</v>
      </c>
      <c r="Q4012">
        <v>0</v>
      </c>
      <c r="R4012">
        <v>0</v>
      </c>
      <c r="S4012">
        <f t="shared" ref="S4012" si="589">IF(I4012&gt;0, A4012, 0)</f>
        <v>0</v>
      </c>
    </row>
    <row r="4013" spans="1:19" x14ac:dyDescent="0.2">
      <c r="A4013" s="1">
        <v>45681</v>
      </c>
      <c r="B4013" s="12" t="s">
        <v>329</v>
      </c>
      <c r="C4013" s="12" t="s">
        <v>32</v>
      </c>
      <c r="E4013" s="12">
        <v>4</v>
      </c>
      <c r="F4013" s="12">
        <v>20</v>
      </c>
      <c r="G4013" s="12">
        <f>ROUND(E4013*(1/(F4013/60)),0)</f>
        <v>12</v>
      </c>
      <c r="H4013" s="12">
        <f>F4013*(1/(G4013/60))</f>
        <v>100</v>
      </c>
      <c r="I4013" s="7">
        <f>IF(J4013=0, 0, (K4013-J4013)*1440)</f>
        <v>4.9999999999999822</v>
      </c>
      <c r="J4013" s="11">
        <v>0.53472222222222221</v>
      </c>
      <c r="K4013" s="11">
        <v>0.53819444444444442</v>
      </c>
      <c r="L4013">
        <f>IF(I4013&gt;0, G4013, 0)</f>
        <v>12</v>
      </c>
      <c r="M4013" s="5">
        <f>IF(I4013=0,0,A4013+J4013)</f>
        <v>45681.534722222219</v>
      </c>
      <c r="N4013" s="5">
        <f>IF(I4013&gt;0,A4013+K4013,0)</f>
        <v>45681.538194444445</v>
      </c>
      <c r="O4013" t="s">
        <v>56</v>
      </c>
      <c r="P4013" t="s">
        <v>57</v>
      </c>
      <c r="Q4013">
        <v>0</v>
      </c>
      <c r="R4013">
        <v>0</v>
      </c>
      <c r="S4013">
        <f>IF(I4013&gt;0, A4013, 0)</f>
        <v>45681</v>
      </c>
    </row>
    <row r="4014" spans="1:19" x14ac:dyDescent="0.2">
      <c r="A4014" s="1">
        <v>45681</v>
      </c>
      <c r="B4014" s="12" t="s">
        <v>46</v>
      </c>
      <c r="C4014" s="12" t="s">
        <v>46</v>
      </c>
      <c r="E4014" s="12">
        <v>4</v>
      </c>
      <c r="F4014" s="12">
        <v>20</v>
      </c>
      <c r="G4014" s="12">
        <f>ROUND(E4014*(1/(F4014/60)),0)</f>
        <v>12</v>
      </c>
      <c r="I4014" s="7">
        <f>IF(J4014=0, 0, (K4014-J4014)*1440)</f>
        <v>0</v>
      </c>
      <c r="L4014">
        <f>IF(I4014&gt;0, G4014, 0)</f>
        <v>0</v>
      </c>
      <c r="M4014" s="5">
        <f>IF(I4014=0,0,A4014+J4014)</f>
        <v>0</v>
      </c>
      <c r="N4014" s="5">
        <f>IF(I4014&gt;0,A4014+K4014,0)</f>
        <v>0</v>
      </c>
      <c r="O4014" t="s">
        <v>56</v>
      </c>
      <c r="P4014" t="s">
        <v>57</v>
      </c>
      <c r="Q4014">
        <v>0</v>
      </c>
      <c r="R4014">
        <v>0</v>
      </c>
      <c r="S4014">
        <f>IF(I4014&gt;0, A4014, 0)</f>
        <v>0</v>
      </c>
    </row>
    <row r="4015" spans="1:19" x14ac:dyDescent="0.2">
      <c r="A4015" s="1">
        <v>45681</v>
      </c>
      <c r="B4015" s="12" t="s">
        <v>63</v>
      </c>
      <c r="C4015" s="12" t="s">
        <v>32</v>
      </c>
      <c r="E4015" s="12">
        <v>4</v>
      </c>
      <c r="F4015" s="12">
        <v>20</v>
      </c>
      <c r="G4015" s="12">
        <f>ROUND(E4015*(1/(F4015/60)),0)</f>
        <v>12</v>
      </c>
      <c r="I4015" s="7">
        <f>IF(J4015=0, 0, (K4015-J4015)*1440)</f>
        <v>-1185</v>
      </c>
      <c r="J4015" s="11">
        <v>0.82291666666666663</v>
      </c>
      <c r="L4015">
        <f>IF(I4015&gt;0, G4015, 0)</f>
        <v>0</v>
      </c>
      <c r="M4015" s="5">
        <f>IF(I4015=0,0,A4015+J4015)</f>
        <v>45681.822916666664</v>
      </c>
      <c r="N4015" s="5">
        <f>IF(I4015&gt;0,A4015+K4015,0)</f>
        <v>0</v>
      </c>
      <c r="O4015" t="s">
        <v>56</v>
      </c>
      <c r="P4015" t="s">
        <v>57</v>
      </c>
      <c r="Q4015">
        <v>0</v>
      </c>
      <c r="R4015">
        <v>0</v>
      </c>
      <c r="S4015">
        <f>IF(I4015&gt;0, A4015, 0)</f>
        <v>0</v>
      </c>
    </row>
    <row r="4016" spans="1:19" x14ac:dyDescent="0.2">
      <c r="A4016" s="1">
        <v>45681</v>
      </c>
      <c r="B4016" s="12" t="s">
        <v>384</v>
      </c>
      <c r="C4016" s="12" t="s">
        <v>32</v>
      </c>
      <c r="E4016" s="12">
        <v>5</v>
      </c>
      <c r="F4016" s="12">
        <v>30</v>
      </c>
      <c r="G4016" s="12">
        <f>ROUND(E4016*(1/(F4016/60)),0)</f>
        <v>10</v>
      </c>
      <c r="I4016" s="7">
        <f>IF(J4016=0, 0, (K4016-J4016)*1440)</f>
        <v>0</v>
      </c>
      <c r="L4016">
        <f>IF(I4016&gt;0, G4016, 0)</f>
        <v>0</v>
      </c>
      <c r="M4016" s="5">
        <f>IF(I4016=0,0,A4016+J4016)</f>
        <v>0</v>
      </c>
      <c r="N4016" s="5">
        <f>IF(I4016&gt;0,A4016+K4016,0)</f>
        <v>0</v>
      </c>
      <c r="O4016" t="s">
        <v>56</v>
      </c>
      <c r="P4016" t="s">
        <v>57</v>
      </c>
      <c r="Q4016">
        <v>0</v>
      </c>
      <c r="R4016">
        <v>0</v>
      </c>
      <c r="S4016">
        <f>IF(I4016&gt;0, A4016, 0)</f>
        <v>0</v>
      </c>
    </row>
    <row r="4017" spans="1:19" x14ac:dyDescent="0.2">
      <c r="A4017" s="1">
        <v>45681</v>
      </c>
      <c r="B4017" s="12" t="s">
        <v>523</v>
      </c>
      <c r="C4017" s="12" t="s">
        <v>32</v>
      </c>
      <c r="E4017" s="12">
        <v>5</v>
      </c>
      <c r="F4017" s="12">
        <v>30</v>
      </c>
      <c r="G4017" s="12">
        <f>ROUND(E4017*(1/(F4017/60)),0)</f>
        <v>10</v>
      </c>
      <c r="I4017" s="7">
        <f>IF(J4017=0, 0, (K4017-J4017)*1440)</f>
        <v>0</v>
      </c>
      <c r="J4017" s="11"/>
      <c r="K4017" s="11"/>
      <c r="L4017">
        <f>IF(I4017&gt;0, G4017, 0)</f>
        <v>0</v>
      </c>
      <c r="M4017" s="5">
        <f>IF(I4017=0,0,A4017+J4017)</f>
        <v>0</v>
      </c>
      <c r="N4017" s="5">
        <f>IF(I4017&gt;0,A4017+K4017,0)</f>
        <v>0</v>
      </c>
      <c r="O4017" t="s">
        <v>56</v>
      </c>
      <c r="P4017" t="s">
        <v>57</v>
      </c>
      <c r="Q4017">
        <v>0</v>
      </c>
      <c r="R4017">
        <v>0</v>
      </c>
      <c r="S4017">
        <f>IF(I4017&gt;0, A4017, 0)</f>
        <v>0</v>
      </c>
    </row>
    <row r="4018" spans="1:19" x14ac:dyDescent="0.2">
      <c r="A4018" s="1">
        <v>45681</v>
      </c>
      <c r="B4018" s="12" t="s">
        <v>521</v>
      </c>
      <c r="C4018" s="12" t="s">
        <v>32</v>
      </c>
      <c r="E4018" s="12">
        <v>3</v>
      </c>
      <c r="F4018" s="12">
        <v>20</v>
      </c>
      <c r="G4018" s="12">
        <f>ROUND(E4018*(1/(F4018/60)),0)</f>
        <v>9</v>
      </c>
      <c r="I4018" s="7">
        <f>IF(J4018=0, 0, (K4018-J4018)*1440)</f>
        <v>0</v>
      </c>
      <c r="L4018">
        <f>IF(I4018&gt;0, G4018, 0)</f>
        <v>0</v>
      </c>
      <c r="M4018" s="5">
        <f>IF(I4018=0,0,A4018+J4018)</f>
        <v>0</v>
      </c>
      <c r="N4018" s="5">
        <f>IF(I4018&gt;0,A4018+K4018,0)</f>
        <v>0</v>
      </c>
      <c r="O4018" t="s">
        <v>56</v>
      </c>
      <c r="P4018" t="s">
        <v>57</v>
      </c>
      <c r="Q4018">
        <v>0</v>
      </c>
      <c r="R4018">
        <v>0</v>
      </c>
      <c r="S4018">
        <f>IF(I4018&gt;0, A4018, 0)</f>
        <v>0</v>
      </c>
    </row>
    <row r="4019" spans="1:19" x14ac:dyDescent="0.2">
      <c r="A4019" s="1">
        <v>45681</v>
      </c>
      <c r="B4019" s="12" t="s">
        <v>527</v>
      </c>
      <c r="C4019" s="12" t="s">
        <v>32</v>
      </c>
      <c r="E4019" s="12">
        <v>3</v>
      </c>
      <c r="F4019" s="12">
        <v>20</v>
      </c>
      <c r="G4019" s="12">
        <f>ROUND(E4019*(1/(F4019/60)),0)</f>
        <v>9</v>
      </c>
      <c r="I4019" s="13">
        <f>IF(J4019=0, 0, (K4019-J4019)*1440)</f>
        <v>0</v>
      </c>
      <c r="L4019">
        <f>IF(I4019&gt;0, G4019, 0)</f>
        <v>0</v>
      </c>
      <c r="M4019" s="5">
        <f>IF(I4019=0,0,A4019+J4019)</f>
        <v>0</v>
      </c>
      <c r="N4019" s="5">
        <f>IF(I4019&gt;0,A4019+K4019,0)</f>
        <v>0</v>
      </c>
      <c r="O4019" t="s">
        <v>56</v>
      </c>
      <c r="P4019" t="s">
        <v>57</v>
      </c>
      <c r="Q4019">
        <v>0</v>
      </c>
      <c r="R4019">
        <v>0</v>
      </c>
      <c r="S4019">
        <f>IF(I4019&gt;0, A4019, 0)</f>
        <v>0</v>
      </c>
    </row>
    <row r="4020" spans="1:19" x14ac:dyDescent="0.2">
      <c r="A4020" s="1">
        <v>45681</v>
      </c>
      <c r="B4020" s="12" t="s">
        <v>365</v>
      </c>
      <c r="C4020" s="12" t="s">
        <v>54</v>
      </c>
      <c r="E4020" s="12">
        <v>4</v>
      </c>
      <c r="F4020" s="12">
        <v>30</v>
      </c>
      <c r="G4020" s="12">
        <f>ROUND(E4020*(1/(F4020/60)),0)</f>
        <v>8</v>
      </c>
      <c r="I4020" s="7">
        <f>IF(J4020=0, 0, (K4020-J4020)*1440)</f>
        <v>4.9999999999999822</v>
      </c>
      <c r="J4020" s="11">
        <v>0.4861111111111111</v>
      </c>
      <c r="K4020" s="11">
        <v>0.48958333333333331</v>
      </c>
      <c r="L4020">
        <f>IF(I4020&gt;0, G4020, 0)</f>
        <v>8</v>
      </c>
      <c r="M4020" s="5">
        <f>IF(I4020=0,0,A4020+J4020)</f>
        <v>45681.486111111109</v>
      </c>
      <c r="N4020" s="5">
        <f>IF(I4020&gt;0,A4020+K4020,0)</f>
        <v>45681.489583333336</v>
      </c>
      <c r="O4020" t="s">
        <v>56</v>
      </c>
      <c r="P4020" t="s">
        <v>57</v>
      </c>
      <c r="Q4020">
        <v>0</v>
      </c>
      <c r="R4020">
        <v>0</v>
      </c>
      <c r="S4020">
        <f>IF(I4020&gt;0, A4020, 0)</f>
        <v>45681</v>
      </c>
    </row>
    <row r="4021" spans="1:19" x14ac:dyDescent="0.2">
      <c r="A4021" s="1">
        <v>45681</v>
      </c>
      <c r="B4021" s="12" t="s">
        <v>393</v>
      </c>
      <c r="C4021" s="12" t="s">
        <v>37</v>
      </c>
      <c r="E4021" s="12">
        <v>4</v>
      </c>
      <c r="F4021" s="12">
        <v>30</v>
      </c>
      <c r="G4021" s="12">
        <f>ROUND(E4021*(1/(F4021/60)),0)</f>
        <v>8</v>
      </c>
      <c r="I4021" s="7">
        <f>IF(J4021=0, 0, (K4021-J4021)*1440)</f>
        <v>0</v>
      </c>
      <c r="J4021" s="11"/>
      <c r="K4021" s="11"/>
      <c r="L4021">
        <f>IF(I4021&gt;0, G4021, 0)</f>
        <v>0</v>
      </c>
      <c r="M4021" s="5">
        <f>IF(I4021=0,0,A4021+J4021)</f>
        <v>0</v>
      </c>
      <c r="N4021" s="5">
        <f>IF(I4021&gt;0,A4021+K4021,0)</f>
        <v>0</v>
      </c>
      <c r="O4021" t="s">
        <v>56</v>
      </c>
      <c r="P4021" t="s">
        <v>57</v>
      </c>
      <c r="Q4021">
        <v>0</v>
      </c>
      <c r="R4021">
        <v>0</v>
      </c>
      <c r="S4021">
        <f>IF(I4021&gt;0, A4021, 0)</f>
        <v>0</v>
      </c>
    </row>
    <row r="4022" spans="1:19" x14ac:dyDescent="0.2">
      <c r="A4022" s="1">
        <v>45681</v>
      </c>
      <c r="B4022" s="12" t="s">
        <v>528</v>
      </c>
      <c r="C4022" s="12" t="s">
        <v>32</v>
      </c>
      <c r="E4022" s="12">
        <v>4</v>
      </c>
      <c r="F4022" s="12">
        <v>30</v>
      </c>
      <c r="G4022" s="12">
        <f>ROUND(E4022*(1/(F4022/60)),0)</f>
        <v>8</v>
      </c>
      <c r="I4022" s="13">
        <f>IF(J4022=0, 0, (K4022-J4022)*1440)</f>
        <v>0</v>
      </c>
      <c r="J4022" s="11"/>
      <c r="K4022" s="11"/>
      <c r="L4022">
        <f>IF(I4022&gt;0, G4022, 0)</f>
        <v>0</v>
      </c>
      <c r="M4022" s="5">
        <f>IF(I4022=0,0,A4022+J4022)</f>
        <v>0</v>
      </c>
      <c r="N4022" s="5">
        <f>IF(I4022&gt;0,A4022+K4022,0)</f>
        <v>0</v>
      </c>
      <c r="O4022" t="s">
        <v>56</v>
      </c>
      <c r="P4022" t="s">
        <v>57</v>
      </c>
      <c r="Q4022">
        <v>0</v>
      </c>
      <c r="R4022">
        <v>0</v>
      </c>
      <c r="S4022">
        <f>IF(I4022&gt;0, A4022, 0)</f>
        <v>0</v>
      </c>
    </row>
    <row r="4023" spans="1:19" x14ac:dyDescent="0.2">
      <c r="A4023" s="1">
        <v>45681</v>
      </c>
      <c r="B4023" s="12" t="s">
        <v>480</v>
      </c>
      <c r="C4023" s="12" t="s">
        <v>406</v>
      </c>
      <c r="E4023" s="12">
        <v>3</v>
      </c>
      <c r="F4023" s="12">
        <v>30</v>
      </c>
      <c r="G4023" s="12">
        <f>ROUND(E4023*(1/(F4023/60)),0)</f>
        <v>6</v>
      </c>
      <c r="I4023" s="7">
        <f>IF(J4023=0, 0, (K4023-J4023)*1440)</f>
        <v>0</v>
      </c>
      <c r="L4023">
        <f>IF(I4023&gt;0, G4023, 0)</f>
        <v>0</v>
      </c>
      <c r="M4023" s="5">
        <f>IF(I4023=0,0,A4023+J4023)</f>
        <v>0</v>
      </c>
      <c r="N4023" s="5">
        <f>IF(I4023&gt;0,A4023+K4023,0)</f>
        <v>0</v>
      </c>
      <c r="O4023" t="s">
        <v>56</v>
      </c>
      <c r="P4023" t="s">
        <v>57</v>
      </c>
      <c r="Q4023">
        <v>0</v>
      </c>
      <c r="R4023">
        <v>0</v>
      </c>
      <c r="S4023">
        <f>IF(I4023&gt;0, A4023, 0)</f>
        <v>0</v>
      </c>
    </row>
    <row r="4024" spans="1:19" x14ac:dyDescent="0.2">
      <c r="A4024" s="1">
        <v>45681</v>
      </c>
      <c r="B4024" s="12" t="s">
        <v>447</v>
      </c>
      <c r="C4024" s="12" t="s">
        <v>448</v>
      </c>
      <c r="E4024" s="12">
        <v>3</v>
      </c>
      <c r="F4024" s="12">
        <v>30</v>
      </c>
      <c r="G4024" s="12">
        <f>ROUND(E4024*(1/(F4024/60)),0)</f>
        <v>6</v>
      </c>
      <c r="I4024" s="7">
        <f>IF(J4024=0, 0, (K4024-J4024)*1440)</f>
        <v>0</v>
      </c>
      <c r="L4024">
        <f>IF(I4024&gt;0, G4024, 0)</f>
        <v>0</v>
      </c>
      <c r="M4024" s="5">
        <f>IF(I4024=0,0,A4024+J4024)</f>
        <v>0</v>
      </c>
      <c r="N4024" s="5">
        <f>IF(I4024&gt;0,A4024+K4024,0)</f>
        <v>0</v>
      </c>
      <c r="O4024" t="s">
        <v>56</v>
      </c>
      <c r="P4024" t="s">
        <v>57</v>
      </c>
      <c r="Q4024">
        <v>0</v>
      </c>
      <c r="R4024">
        <v>0</v>
      </c>
      <c r="S4024">
        <f>IF(I4024&gt;0, A4024, 0)</f>
        <v>0</v>
      </c>
    </row>
    <row r="4025" spans="1:19" x14ac:dyDescent="0.2">
      <c r="A4025" s="1">
        <v>45681</v>
      </c>
      <c r="B4025" s="12" t="s">
        <v>179</v>
      </c>
      <c r="C4025" s="12" t="s">
        <v>335</v>
      </c>
      <c r="E4025" s="12">
        <v>3</v>
      </c>
      <c r="F4025" s="12">
        <v>30</v>
      </c>
      <c r="G4025" s="12">
        <f>ROUND(E4025*(1/(F4025/60)),0)</f>
        <v>6</v>
      </c>
      <c r="I4025" s="7">
        <f>IF(J4025=0, 0, (K4025-J4025)*1440)</f>
        <v>0</v>
      </c>
      <c r="L4025">
        <f>IF(I4025&gt;0, G4025, 0)</f>
        <v>0</v>
      </c>
      <c r="M4025" s="5">
        <f>IF(I4025=0,0,A4025+J4025)</f>
        <v>0</v>
      </c>
      <c r="N4025" s="5">
        <f>IF(I4025&gt;0,A4025+K4025,0)</f>
        <v>0</v>
      </c>
      <c r="O4025" t="s">
        <v>56</v>
      </c>
      <c r="P4025" t="s">
        <v>57</v>
      </c>
      <c r="Q4025">
        <v>0</v>
      </c>
      <c r="R4025">
        <v>0</v>
      </c>
      <c r="S4025">
        <f>IF(I4025&gt;0, A4025, 0)</f>
        <v>0</v>
      </c>
    </row>
    <row r="4026" spans="1:19" x14ac:dyDescent="0.2">
      <c r="A4026" s="1">
        <v>45681</v>
      </c>
      <c r="B4026" s="12" t="s">
        <v>510</v>
      </c>
      <c r="C4026" s="12" t="s">
        <v>219</v>
      </c>
      <c r="E4026" s="12">
        <v>3</v>
      </c>
      <c r="F4026" s="12">
        <v>30</v>
      </c>
      <c r="G4026" s="12">
        <f>ROUND(E4026*(1/(F4026/60)),0)</f>
        <v>6</v>
      </c>
      <c r="I4026" s="13">
        <f>IF(J4026=0, 0, (K4026-J4026)*1440)</f>
        <v>0</v>
      </c>
      <c r="L4026">
        <f>IF(I4026&gt;0, G4026, 0)</f>
        <v>0</v>
      </c>
      <c r="M4026" s="5">
        <f>IF(I4026=0,0,A4026+J4026)</f>
        <v>0</v>
      </c>
      <c r="N4026" s="5">
        <f>IF(I4026&gt;0,A4026+K4026,0)</f>
        <v>0</v>
      </c>
      <c r="O4026" t="s">
        <v>56</v>
      </c>
      <c r="P4026" t="s">
        <v>57</v>
      </c>
      <c r="Q4026">
        <v>0</v>
      </c>
      <c r="R4026">
        <v>0</v>
      </c>
      <c r="S4026">
        <f>IF(I4026&gt;0, A4026, 0)</f>
        <v>0</v>
      </c>
    </row>
    <row r="4027" spans="1:19" x14ac:dyDescent="0.2">
      <c r="A4027" s="1">
        <v>45681</v>
      </c>
      <c r="B4027" s="12" t="s">
        <v>219</v>
      </c>
      <c r="C4027" s="12" t="s">
        <v>448</v>
      </c>
      <c r="E4027" s="12">
        <v>3</v>
      </c>
      <c r="F4027" s="12">
        <v>30</v>
      </c>
      <c r="G4027" s="12">
        <f>ROUND(E4027*(1/(F4027/60)),0)</f>
        <v>6</v>
      </c>
      <c r="I4027" s="7">
        <f>IF(J4027=0, 0, (K4027-J4027)*1440)</f>
        <v>0</v>
      </c>
      <c r="L4027">
        <f>IF(I4027&gt;0, G4027, 0)</f>
        <v>0</v>
      </c>
      <c r="M4027" s="5">
        <f>IF(I4027=0,0,A4027+J4027)</f>
        <v>0</v>
      </c>
      <c r="N4027" s="5">
        <f>IF(I4027&gt;0,A4027+K4027,0)</f>
        <v>0</v>
      </c>
      <c r="O4027" t="s">
        <v>56</v>
      </c>
      <c r="P4027" t="s">
        <v>57</v>
      </c>
      <c r="Q4027">
        <v>0</v>
      </c>
      <c r="R4027">
        <v>0</v>
      </c>
      <c r="S4027">
        <f>IF(I4027&gt;0, A4027, 0)</f>
        <v>0</v>
      </c>
    </row>
    <row r="4028" spans="1:19" x14ac:dyDescent="0.2">
      <c r="A4028" s="1">
        <v>45681</v>
      </c>
      <c r="B4028" s="12" t="s">
        <v>425</v>
      </c>
      <c r="C4028" s="12" t="s">
        <v>32</v>
      </c>
      <c r="E4028" s="12">
        <v>3</v>
      </c>
      <c r="F4028" s="12">
        <v>30</v>
      </c>
      <c r="G4028" s="12">
        <f>ROUND(E4028*(1/(F4028/60)),0)</f>
        <v>6</v>
      </c>
      <c r="I4028" s="13">
        <f>IF(J4028=0, 0, (K4028-J4028)*1440)</f>
        <v>0</v>
      </c>
      <c r="L4028">
        <f>IF(I4028&gt;0, G4028, 0)</f>
        <v>0</v>
      </c>
      <c r="M4028" s="5">
        <f>IF(I4028=0,0,A4028+J4028)</f>
        <v>0</v>
      </c>
      <c r="N4028" s="5">
        <f>IF(I4028&gt;0,A4028+K4028,0)</f>
        <v>0</v>
      </c>
      <c r="O4028" t="s">
        <v>56</v>
      </c>
      <c r="P4028" t="s">
        <v>57</v>
      </c>
      <c r="Q4028">
        <v>0</v>
      </c>
      <c r="R4028">
        <v>0</v>
      </c>
      <c r="S4028">
        <f>IF(I4028&gt;0, A4028, 0)</f>
        <v>0</v>
      </c>
    </row>
    <row r="4029" spans="1:19" x14ac:dyDescent="0.2">
      <c r="A4029" s="1">
        <v>45681</v>
      </c>
      <c r="B4029" s="12" t="s">
        <v>36</v>
      </c>
      <c r="C4029" s="12" t="s">
        <v>37</v>
      </c>
      <c r="E4029" s="12">
        <v>5</v>
      </c>
      <c r="F4029" s="12">
        <v>60</v>
      </c>
      <c r="G4029" s="12">
        <f>ROUND(E4029*(1/(F4029/60)),0)</f>
        <v>5</v>
      </c>
      <c r="I4029" s="7">
        <f>IF(J4029=0, 0, (K4029-J4029)*1440)</f>
        <v>120.00000000000006</v>
      </c>
      <c r="J4029" s="11">
        <v>0.33333333333333331</v>
      </c>
      <c r="K4029" s="11">
        <v>0.41666666666666669</v>
      </c>
      <c r="L4029">
        <f>IF(I4029&gt;0, G4029, 0)</f>
        <v>5</v>
      </c>
      <c r="M4029" s="5">
        <f>IF(I4029=0,0,A4029+J4029)</f>
        <v>45681.333333333336</v>
      </c>
      <c r="N4029" s="5">
        <f>IF(I4029&gt;0,A4029+K4029,0)</f>
        <v>45681.416666666664</v>
      </c>
      <c r="O4029" t="s">
        <v>56</v>
      </c>
      <c r="P4029" t="s">
        <v>57</v>
      </c>
      <c r="Q4029">
        <v>0</v>
      </c>
      <c r="R4029">
        <v>0</v>
      </c>
      <c r="S4029">
        <f>IF(I4029&gt;0, A4029, 0)</f>
        <v>45681</v>
      </c>
    </row>
    <row r="4030" spans="1:19" x14ac:dyDescent="0.2">
      <c r="A4030" s="1">
        <v>45681</v>
      </c>
      <c r="B4030" s="12" t="s">
        <v>36</v>
      </c>
      <c r="C4030" s="12" t="s">
        <v>37</v>
      </c>
      <c r="E4030" s="12">
        <v>5</v>
      </c>
      <c r="F4030" s="12">
        <v>60</v>
      </c>
      <c r="G4030" s="12">
        <f>ROUND(E4030*(1/(F4030/60)),0)</f>
        <v>5</v>
      </c>
      <c r="I4030" s="7">
        <f>IF(J4030=0, 0, (K4030-J4030)*1440)</f>
        <v>14.999999999999947</v>
      </c>
      <c r="J4030" s="11">
        <v>0.625</v>
      </c>
      <c r="K4030" s="11">
        <v>0.63541666666666663</v>
      </c>
      <c r="L4030">
        <f>IF(I4030&gt;0, G4030, 0)</f>
        <v>5</v>
      </c>
      <c r="M4030" s="5">
        <f>IF(I4030=0,0,A4030+J4030)</f>
        <v>45681.625</v>
      </c>
      <c r="N4030" s="5">
        <f>IF(I4030&gt;0,A4030+K4030,0)</f>
        <v>45681.635416666664</v>
      </c>
      <c r="O4030" t="s">
        <v>56</v>
      </c>
      <c r="P4030" t="s">
        <v>57</v>
      </c>
      <c r="Q4030">
        <v>0</v>
      </c>
      <c r="R4030">
        <v>0</v>
      </c>
      <c r="S4030">
        <f>IF(I4030&gt;0, A4030, 0)</f>
        <v>45681</v>
      </c>
    </row>
    <row r="4031" spans="1:19" x14ac:dyDescent="0.2">
      <c r="A4031" s="1">
        <v>45681</v>
      </c>
      <c r="B4031" s="12" t="s">
        <v>36</v>
      </c>
      <c r="C4031" s="12" t="s">
        <v>37</v>
      </c>
      <c r="E4031" s="12">
        <v>5</v>
      </c>
      <c r="F4031" s="12">
        <v>60</v>
      </c>
      <c r="G4031" s="12">
        <f>ROUND(E4031*(1/(F4031/60)),0)</f>
        <v>5</v>
      </c>
      <c r="I4031" s="7">
        <f>IF(J4031=0, 0, (K4031-J4031)*1440)</f>
        <v>119.99999999999989</v>
      </c>
      <c r="J4031" s="11">
        <v>0.83333333333333337</v>
      </c>
      <c r="K4031" s="11">
        <v>0.91666666666666663</v>
      </c>
      <c r="L4031">
        <f>IF(I4031&gt;0, G4031, 0)</f>
        <v>5</v>
      </c>
      <c r="M4031" s="5">
        <f>IF(I4031=0,0,A4031+J4031)</f>
        <v>45681.833333333336</v>
      </c>
      <c r="N4031" s="5">
        <f>IF(I4031&gt;0,A4031+K4031,0)</f>
        <v>45681.916666666664</v>
      </c>
      <c r="O4031" t="s">
        <v>56</v>
      </c>
      <c r="P4031" t="s">
        <v>57</v>
      </c>
      <c r="Q4031">
        <v>0</v>
      </c>
      <c r="R4031">
        <v>0</v>
      </c>
      <c r="S4031">
        <f>IF(I4031&gt;0, A4031, 0)</f>
        <v>45681</v>
      </c>
    </row>
    <row r="4032" spans="1:19" x14ac:dyDescent="0.2">
      <c r="A4032" s="1">
        <v>45681</v>
      </c>
      <c r="B4032" s="12" t="s">
        <v>91</v>
      </c>
      <c r="C4032" s="12" t="s">
        <v>334</v>
      </c>
      <c r="E4032" s="12">
        <v>5</v>
      </c>
      <c r="F4032" s="12">
        <v>60</v>
      </c>
      <c r="G4032" s="12">
        <f>ROUND(E4032*(1/(F4032/60)),0)</f>
        <v>5</v>
      </c>
      <c r="I4032" s="13">
        <f>IF(J4032=0, 0, (K4032-J4032)*1440)</f>
        <v>0</v>
      </c>
      <c r="L4032">
        <f>IF(I4032&gt;0, G4032, 0)</f>
        <v>0</v>
      </c>
      <c r="M4032" s="5">
        <f>IF(I4032=0,0,A4032+J4032)</f>
        <v>0</v>
      </c>
      <c r="N4032" s="5">
        <f>IF(I4032&gt;0,A4032+K4032,0)</f>
        <v>0</v>
      </c>
      <c r="O4032" t="s">
        <v>56</v>
      </c>
      <c r="P4032" t="s">
        <v>57</v>
      </c>
      <c r="Q4032">
        <v>0</v>
      </c>
      <c r="R4032">
        <v>0</v>
      </c>
      <c r="S4032">
        <f>IF(I4032&gt;0, A4032, 0)</f>
        <v>0</v>
      </c>
    </row>
    <row r="4033" spans="1:19" x14ac:dyDescent="0.2">
      <c r="A4033" s="1">
        <v>45681</v>
      </c>
      <c r="B4033" s="12" t="s">
        <v>289</v>
      </c>
      <c r="C4033" s="12" t="s">
        <v>219</v>
      </c>
      <c r="E4033" s="12">
        <v>2</v>
      </c>
      <c r="F4033" s="12">
        <v>30</v>
      </c>
      <c r="G4033" s="12">
        <f>ROUND(E4033*(1/(F4033/60)),0)</f>
        <v>4</v>
      </c>
      <c r="I4033" s="7">
        <f>IF(J4033=0, 0, (K4033-J4033)*1440)</f>
        <v>0</v>
      </c>
      <c r="L4033">
        <f>IF(I4033&gt;0, G4033, 0)</f>
        <v>0</v>
      </c>
      <c r="M4033" s="5">
        <f>IF(I4033=0,0,A4033+J4033)</f>
        <v>0</v>
      </c>
      <c r="N4033" s="5">
        <f>IF(I4033&gt;0,A4033+K4033,0)</f>
        <v>0</v>
      </c>
      <c r="O4033" t="s">
        <v>56</v>
      </c>
      <c r="P4033" t="s">
        <v>57</v>
      </c>
      <c r="Q4033">
        <v>0</v>
      </c>
      <c r="R4033">
        <v>0</v>
      </c>
      <c r="S4033">
        <f>IF(I4033&gt;0, A4033, 0)</f>
        <v>0</v>
      </c>
    </row>
    <row r="4034" spans="1:19" x14ac:dyDescent="0.2">
      <c r="A4034" s="1">
        <v>45681</v>
      </c>
      <c r="B4034" s="7" t="s">
        <v>338</v>
      </c>
      <c r="C4034" s="7" t="s">
        <v>32</v>
      </c>
      <c r="E4034" s="12">
        <v>1</v>
      </c>
      <c r="F4034" s="12">
        <v>20</v>
      </c>
      <c r="G4034" s="12">
        <f>ROUND(E4034*(1/(F4034/60)),0)</f>
        <v>3</v>
      </c>
      <c r="I4034" s="7">
        <f>IF(J4034=0, 0, (K4034-J4034)*1440)</f>
        <v>0</v>
      </c>
      <c r="L4034">
        <f>IF(I4034&gt;0, G4034, 0)</f>
        <v>0</v>
      </c>
      <c r="M4034" s="5">
        <f>IF(I4034=0,0,A4034+J4034)</f>
        <v>0</v>
      </c>
      <c r="N4034" s="5">
        <f>IF(I4034&gt;0,A4034+K4034,0)</f>
        <v>0</v>
      </c>
      <c r="O4034" t="s">
        <v>56</v>
      </c>
      <c r="P4034" t="s">
        <v>57</v>
      </c>
      <c r="Q4034">
        <v>0</v>
      </c>
      <c r="R4034">
        <v>0</v>
      </c>
      <c r="S4034">
        <f>IF(I4034&gt;0, A4034, 0)</f>
        <v>0</v>
      </c>
    </row>
    <row r="4035" spans="1:19" x14ac:dyDescent="0.2">
      <c r="A4035" s="1">
        <v>45681</v>
      </c>
      <c r="B4035" s="12" t="s">
        <v>489</v>
      </c>
      <c r="C4035" s="12" t="s">
        <v>32</v>
      </c>
      <c r="E4035" s="12">
        <v>1</v>
      </c>
      <c r="F4035" s="12">
        <v>20</v>
      </c>
      <c r="G4035" s="12">
        <f>ROUND(E4035*(1/(F4035/60)),0)</f>
        <v>3</v>
      </c>
      <c r="I4035" s="13">
        <f>IF(J4035=0, 0, (K4035-J4035)*1440)</f>
        <v>0</v>
      </c>
      <c r="L4035">
        <f>IF(I4035&gt;0, G4035, 0)</f>
        <v>0</v>
      </c>
      <c r="M4035" s="5">
        <f>IF(I4035=0,0,A4035+J4035)</f>
        <v>0</v>
      </c>
      <c r="N4035" s="5">
        <f>IF(I4035&gt;0,A4035+K4035,0)</f>
        <v>0</v>
      </c>
      <c r="O4035" t="s">
        <v>56</v>
      </c>
      <c r="P4035" t="s">
        <v>57</v>
      </c>
      <c r="Q4035">
        <v>0</v>
      </c>
      <c r="R4035">
        <v>0</v>
      </c>
      <c r="S4035">
        <f>IF(I4035&gt;0, A4035, 0)</f>
        <v>0</v>
      </c>
    </row>
    <row r="4036" spans="1:19" x14ac:dyDescent="0.2">
      <c r="A4036" s="1">
        <v>45681</v>
      </c>
      <c r="B4036" s="12" t="s">
        <v>451</v>
      </c>
      <c r="C4036" s="12" t="s">
        <v>32</v>
      </c>
      <c r="E4036" s="12">
        <v>1</v>
      </c>
      <c r="F4036" s="12">
        <v>20</v>
      </c>
      <c r="G4036" s="12">
        <f>ROUND(E4036*(1/(F4036/60)),0)</f>
        <v>3</v>
      </c>
      <c r="I4036" s="7">
        <f>IF(J4036=0, 0, (K4036-J4036)*1440)</f>
        <v>4.9999999999999822</v>
      </c>
      <c r="J4036" s="11">
        <v>0.53819444444444442</v>
      </c>
      <c r="K4036" s="11">
        <v>0.54166666666666663</v>
      </c>
      <c r="L4036">
        <f>IF(I4036&gt;0, G4036, 0)</f>
        <v>3</v>
      </c>
      <c r="M4036" s="5">
        <f>IF(I4036=0,0,A4036+J4036)</f>
        <v>45681.538194444445</v>
      </c>
      <c r="N4036" s="5">
        <f>IF(I4036&gt;0,A4036+K4036,0)</f>
        <v>45681.541666666664</v>
      </c>
      <c r="O4036" t="s">
        <v>56</v>
      </c>
      <c r="P4036" t="s">
        <v>57</v>
      </c>
      <c r="Q4036">
        <v>0</v>
      </c>
      <c r="R4036">
        <v>0</v>
      </c>
      <c r="S4036">
        <f>IF(I4036&gt;0, A4036, 0)</f>
        <v>45681</v>
      </c>
    </row>
    <row r="4037" spans="1:19" x14ac:dyDescent="0.2">
      <c r="A4037" s="1">
        <v>45681</v>
      </c>
      <c r="B4037" s="12" t="s">
        <v>531</v>
      </c>
      <c r="C4037" s="12" t="s">
        <v>32</v>
      </c>
      <c r="E4037" s="12">
        <v>1</v>
      </c>
      <c r="F4037" s="12">
        <v>20</v>
      </c>
      <c r="G4037" s="12">
        <f>ROUND(E4037*(1/(F4037/60)),0)</f>
        <v>3</v>
      </c>
      <c r="I4037" s="7">
        <f>IF(J4037=0, 0, (K4037-J4037)*1440)</f>
        <v>0</v>
      </c>
      <c r="J4037" s="11"/>
      <c r="K4037" s="11"/>
      <c r="L4037">
        <f>IF(I4037&gt;0, G4037, 0)</f>
        <v>0</v>
      </c>
      <c r="M4037" s="5">
        <f>IF(I4037=0,0,A4037+J4037)</f>
        <v>0</v>
      </c>
      <c r="N4037" s="5">
        <f>IF(I4037&gt;0,A4037+K4037,0)</f>
        <v>0</v>
      </c>
      <c r="O4037" t="s">
        <v>56</v>
      </c>
      <c r="P4037" t="s">
        <v>57</v>
      </c>
      <c r="Q4037">
        <v>0</v>
      </c>
      <c r="R4037">
        <v>0</v>
      </c>
      <c r="S4037">
        <f>IF(I4037&gt;0, A4037, 0)</f>
        <v>0</v>
      </c>
    </row>
    <row r="4038" spans="1:19" x14ac:dyDescent="0.2">
      <c r="A4038" s="1">
        <v>45681</v>
      </c>
      <c r="B4038" s="12" t="s">
        <v>532</v>
      </c>
      <c r="C4038" s="12" t="s">
        <v>32</v>
      </c>
      <c r="E4038" s="12">
        <v>1</v>
      </c>
      <c r="F4038" s="12">
        <v>20</v>
      </c>
      <c r="G4038" s="12">
        <f>ROUND(E4038*(1/(F4038/60)),0)</f>
        <v>3</v>
      </c>
      <c r="I4038" s="7">
        <f>IF(J4038=0, 0, (K4038-J4038)*1440)</f>
        <v>0</v>
      </c>
      <c r="J4038" s="11"/>
      <c r="K4038" s="11"/>
      <c r="L4038">
        <f>IF(I4038&gt;0, G4038, 0)</f>
        <v>0</v>
      </c>
      <c r="M4038" s="5">
        <f>IF(I4038=0,0,A4038+J4038)</f>
        <v>0</v>
      </c>
      <c r="N4038" s="5">
        <f>IF(I4038&gt;0,A4038+K4038,0)</f>
        <v>0</v>
      </c>
      <c r="O4038" t="s">
        <v>56</v>
      </c>
      <c r="P4038" t="s">
        <v>57</v>
      </c>
      <c r="Q4038">
        <v>0</v>
      </c>
      <c r="R4038">
        <v>0</v>
      </c>
      <c r="S4038">
        <f>IF(I4038&gt;0, A4038, 0)</f>
        <v>0</v>
      </c>
    </row>
    <row r="4039" spans="1:19" x14ac:dyDescent="0.2">
      <c r="A4039" s="1">
        <v>45681</v>
      </c>
      <c r="B4039" s="12" t="s">
        <v>535</v>
      </c>
      <c r="C4039" s="12" t="s">
        <v>32</v>
      </c>
      <c r="E4039" s="12">
        <v>1</v>
      </c>
      <c r="F4039" s="12">
        <v>20</v>
      </c>
      <c r="G4039" s="12">
        <f>ROUND(E4039*(1/(F4039/60)),0)</f>
        <v>3</v>
      </c>
      <c r="I4039" s="7">
        <f>IF(J4039=0, 0, (K4039-J4039)*1440)</f>
        <v>4.9999999999999822</v>
      </c>
      <c r="J4039" s="11">
        <v>0.78819444444444442</v>
      </c>
      <c r="K4039" s="11">
        <v>0.79166666666666663</v>
      </c>
      <c r="L4039">
        <f>IF(I4039&gt;0, G4039, 0)</f>
        <v>3</v>
      </c>
      <c r="M4039" s="5">
        <f>IF(I4039=0,0,A4039+J4039)</f>
        <v>45681.788194444445</v>
      </c>
      <c r="N4039" s="5">
        <f>IF(I4039&gt;0,A4039+K4039,0)</f>
        <v>45681.791666666664</v>
      </c>
      <c r="O4039" t="s">
        <v>56</v>
      </c>
      <c r="P4039" t="s">
        <v>57</v>
      </c>
      <c r="Q4039">
        <v>0</v>
      </c>
      <c r="R4039">
        <v>0</v>
      </c>
      <c r="S4039">
        <f>IF(I4039&gt;0, A4039, 0)</f>
        <v>45681</v>
      </c>
    </row>
    <row r="4040" spans="1:19" x14ac:dyDescent="0.2">
      <c r="A4040" s="1">
        <v>45681</v>
      </c>
      <c r="B4040" s="12" t="s">
        <v>341</v>
      </c>
      <c r="C4040" s="12" t="s">
        <v>125</v>
      </c>
      <c r="E4040" s="12">
        <v>1</v>
      </c>
      <c r="F4040" s="12">
        <v>30</v>
      </c>
      <c r="G4040" s="12">
        <f>ROUND(E4040*(1/(F4040/60)),0)</f>
        <v>2</v>
      </c>
      <c r="I4040" s="13">
        <f>IF(J4040=0, 0, (K4040-J4040)*1440)</f>
        <v>0</v>
      </c>
      <c r="L4040">
        <f>IF(I4040&gt;0, G4040, 0)</f>
        <v>0</v>
      </c>
      <c r="M4040" s="5">
        <f>IF(I4040=0,0,A4040+J4040)</f>
        <v>0</v>
      </c>
      <c r="N4040" s="5">
        <f>IF(I4040&gt;0,A4040+K4040,0)</f>
        <v>0</v>
      </c>
      <c r="O4040" t="s">
        <v>56</v>
      </c>
      <c r="P4040" t="s">
        <v>57</v>
      </c>
      <c r="Q4040">
        <v>0</v>
      </c>
      <c r="R4040">
        <v>0</v>
      </c>
      <c r="S4040">
        <f>IF(I4040&gt;0, A4040, 0)</f>
        <v>0</v>
      </c>
    </row>
    <row r="4041" spans="1:19" x14ac:dyDescent="0.2">
      <c r="A4041" s="1">
        <v>45681</v>
      </c>
      <c r="B4041" s="12" t="s">
        <v>39</v>
      </c>
      <c r="C4041" s="12" t="s">
        <v>40</v>
      </c>
      <c r="E4041" s="12">
        <v>1</v>
      </c>
      <c r="F4041" s="12">
        <v>30</v>
      </c>
      <c r="G4041" s="12">
        <f>ROUND(E4041*(1/(F4041/60)),0)</f>
        <v>2</v>
      </c>
      <c r="I4041" s="7">
        <f>IF(J4041=0, 0, (K4041-J4041)*1440)</f>
        <v>0</v>
      </c>
      <c r="L4041">
        <f>IF(I4041&gt;0, G4041, 0)</f>
        <v>0</v>
      </c>
      <c r="M4041" s="5">
        <f>IF(I4041=0,0,A4041+J4041)</f>
        <v>0</v>
      </c>
      <c r="N4041" s="5">
        <f>IF(I4041&gt;0,A4041+K4041,0)</f>
        <v>0</v>
      </c>
      <c r="O4041" t="s">
        <v>56</v>
      </c>
      <c r="P4041" t="s">
        <v>57</v>
      </c>
      <c r="Q4041">
        <v>0</v>
      </c>
      <c r="R4041">
        <v>0</v>
      </c>
      <c r="S4041">
        <f>IF(I4041&gt;0, A4041, 0)</f>
        <v>0</v>
      </c>
    </row>
    <row r="4042" spans="1:19" x14ac:dyDescent="0.2">
      <c r="A4042" s="1">
        <v>45681</v>
      </c>
      <c r="B4042" s="12" t="s">
        <v>534</v>
      </c>
      <c r="C4042" s="12" t="s">
        <v>502</v>
      </c>
      <c r="E4042" s="12">
        <v>1</v>
      </c>
      <c r="F4042" s="12">
        <v>30</v>
      </c>
      <c r="G4042" s="12">
        <f>ROUND(E4042*(1/(F4042/60)),0)</f>
        <v>2</v>
      </c>
      <c r="I4042" s="13">
        <f>IF(J4042=0, 0, (K4042-J4042)*1440)</f>
        <v>90</v>
      </c>
      <c r="J4042" s="11">
        <v>0.63541666666666663</v>
      </c>
      <c r="K4042" s="11">
        <v>0.69791666666666663</v>
      </c>
      <c r="L4042">
        <f>IF(I4042&gt;0, G4042, 0)</f>
        <v>2</v>
      </c>
      <c r="M4042" s="5">
        <f>IF(I4042=0,0,A4042+J4042)</f>
        <v>45681.635416666664</v>
      </c>
      <c r="N4042" s="5">
        <f>IF(I4042&gt;0,A4042+K4042,0)</f>
        <v>45681.697916666664</v>
      </c>
      <c r="O4042" t="s">
        <v>56</v>
      </c>
      <c r="P4042" t="s">
        <v>57</v>
      </c>
      <c r="Q4042">
        <v>0</v>
      </c>
      <c r="R4042">
        <v>0</v>
      </c>
      <c r="S4042">
        <f>IF(I4042&gt;0, A4042, 0)</f>
        <v>45681</v>
      </c>
    </row>
    <row r="4043" spans="1:19" x14ac:dyDescent="0.2">
      <c r="A4043" s="1">
        <v>45681</v>
      </c>
      <c r="B4043" s="12" t="s">
        <v>47</v>
      </c>
      <c r="C4043" s="12" t="s">
        <v>34</v>
      </c>
      <c r="E4043" s="12">
        <v>0</v>
      </c>
      <c r="F4043" s="12">
        <v>30</v>
      </c>
      <c r="G4043" s="12">
        <f>ROUND(E4043*(1/(F4043/60)),0)</f>
        <v>0</v>
      </c>
      <c r="I4043" s="13">
        <f>IF(J4043=0, 0, (K4043-J4043)*1440)</f>
        <v>4.9999999999999822</v>
      </c>
      <c r="J4043" s="11">
        <v>0.69791666666666663</v>
      </c>
      <c r="K4043" s="11">
        <v>0.70138888888888884</v>
      </c>
      <c r="L4043">
        <f>IF(I4043&gt;0, G4043, 0)</f>
        <v>0</v>
      </c>
      <c r="M4043" s="5">
        <f>IF(I4043=0,0,A4043+J4043)</f>
        <v>45681.697916666664</v>
      </c>
      <c r="N4043" s="5">
        <f>IF(I4043&gt;0,A4043+K4043,0)</f>
        <v>45681.701388888891</v>
      </c>
      <c r="O4043" t="s">
        <v>56</v>
      </c>
      <c r="P4043" t="s">
        <v>57</v>
      </c>
      <c r="Q4043">
        <v>0</v>
      </c>
      <c r="R4043">
        <v>0</v>
      </c>
      <c r="S4043">
        <f>IF(I4043&gt;0, A4043, 0)</f>
        <v>45681</v>
      </c>
    </row>
    <row r="4044" spans="1:19" x14ac:dyDescent="0.2">
      <c r="A4044" s="1">
        <v>45681</v>
      </c>
      <c r="B4044" s="12" t="s">
        <v>43</v>
      </c>
      <c r="C4044" s="12" t="s">
        <v>34</v>
      </c>
      <c r="E4044" s="12">
        <v>0</v>
      </c>
      <c r="F4044" s="12">
        <v>30</v>
      </c>
      <c r="G4044" s="12">
        <f>ROUND(E4044*(1/(F4044/60)),0)</f>
        <v>0</v>
      </c>
      <c r="I4044" s="7">
        <f>IF(J4044=0, 0, (K4044-J4044)*1440)</f>
        <v>19.999999999999929</v>
      </c>
      <c r="J4044" s="11">
        <v>0.84027777777777779</v>
      </c>
      <c r="K4044" s="11">
        <v>0.85416666666666663</v>
      </c>
      <c r="L4044">
        <f>IF(I4044&gt;0, G4044, 0)</f>
        <v>0</v>
      </c>
      <c r="M4044" s="5">
        <f>IF(I4044=0,0,A4044+J4044)</f>
        <v>45681.840277777781</v>
      </c>
      <c r="N4044" s="5">
        <f>IF(I4044&gt;0,A4044+K4044,0)</f>
        <v>45681.854166666664</v>
      </c>
      <c r="O4044" t="s">
        <v>56</v>
      </c>
      <c r="P4044" t="s">
        <v>57</v>
      </c>
      <c r="Q4044">
        <v>0</v>
      </c>
      <c r="R4044">
        <v>0</v>
      </c>
      <c r="S4044">
        <f>IF(I4044&gt;0, A4044, 0)</f>
        <v>45681</v>
      </c>
    </row>
    <row r="4045" spans="1:19" x14ac:dyDescent="0.2">
      <c r="A4045" s="1">
        <v>45681</v>
      </c>
      <c r="B4045" s="12" t="s">
        <v>33</v>
      </c>
      <c r="C4045" s="12" t="s">
        <v>34</v>
      </c>
      <c r="E4045" s="12">
        <v>0</v>
      </c>
      <c r="F4045" s="12">
        <v>20</v>
      </c>
      <c r="G4045" s="12">
        <f>ROUND(E4045*(1/(F4045/60)),0)</f>
        <v>0</v>
      </c>
      <c r="I4045" s="7">
        <f>IF(J4045=0, 0, (K4045-J4045)*1440)</f>
        <v>24.999999999999993</v>
      </c>
      <c r="J4045" s="11">
        <v>0.4236111111111111</v>
      </c>
      <c r="K4045" s="11">
        <v>0.44097222222222221</v>
      </c>
      <c r="L4045">
        <f>IF(I4045&gt;0, G4045, 0)</f>
        <v>0</v>
      </c>
      <c r="M4045" s="5">
        <f>IF(I4045=0,0,A4045+J4045)</f>
        <v>45681.423611111109</v>
      </c>
      <c r="N4045" s="5">
        <f>IF(I4045&gt;0,A4045+K4045,0)</f>
        <v>45681.440972222219</v>
      </c>
      <c r="O4045" t="s">
        <v>56</v>
      </c>
      <c r="P4045" t="s">
        <v>57</v>
      </c>
      <c r="Q4045">
        <v>0</v>
      </c>
      <c r="R4045">
        <v>0</v>
      </c>
      <c r="S4045">
        <f>IF(I4045&gt;0, A4045, 0)</f>
        <v>45681</v>
      </c>
    </row>
    <row r="4046" spans="1:19" x14ac:dyDescent="0.2">
      <c r="A4046" s="1">
        <v>45681</v>
      </c>
      <c r="B4046" s="12" t="s">
        <v>461</v>
      </c>
      <c r="C4046" s="12" t="s">
        <v>42</v>
      </c>
      <c r="E4046" s="12">
        <v>1</v>
      </c>
      <c r="F4046" s="12">
        <v>30</v>
      </c>
      <c r="G4046" s="12">
        <f>ROUND(E4046*(1/(F4046/60)),0)</f>
        <v>2</v>
      </c>
      <c r="I4046" s="7">
        <f>IF(J4046=0, 0, (K4046-J4046)*1440)</f>
        <v>60.000000000000028</v>
      </c>
      <c r="J4046" s="11">
        <v>0.45833333333333331</v>
      </c>
      <c r="K4046" s="11">
        <v>0.5</v>
      </c>
      <c r="L4046">
        <f>IF(I4046&gt;0, G4046, 0)</f>
        <v>2</v>
      </c>
      <c r="M4046" s="5">
        <f>IF(I4046=0,0,A4046+J4046)</f>
        <v>45681.458333333336</v>
      </c>
      <c r="N4046" s="5">
        <f>IF(I4046&gt;0,A4046+K4046,0)</f>
        <v>45681.5</v>
      </c>
      <c r="O4046" t="s">
        <v>56</v>
      </c>
      <c r="P4046" t="s">
        <v>57</v>
      </c>
      <c r="Q4046">
        <v>0</v>
      </c>
      <c r="R4046">
        <v>0</v>
      </c>
      <c r="S4046">
        <f>IF(I4046&gt;0, A4046, 0)</f>
        <v>45681</v>
      </c>
    </row>
    <row r="4047" spans="1:19" x14ac:dyDescent="0.2">
      <c r="A4047" s="1">
        <v>45681</v>
      </c>
      <c r="B4047" s="12" t="s">
        <v>536</v>
      </c>
      <c r="C4047" s="12" t="s">
        <v>32</v>
      </c>
      <c r="E4047" s="12">
        <v>4</v>
      </c>
      <c r="F4047" s="12">
        <v>20</v>
      </c>
      <c r="G4047" s="12">
        <f>ROUND(E4047*(1/(F4047/60)),0)</f>
        <v>12</v>
      </c>
      <c r="I4047" s="7">
        <f>IF(J4047=0, 0, (K4047-J4047)*1440)</f>
        <v>0</v>
      </c>
      <c r="L4047">
        <f>IF(I4047&gt;0, G4047, 0)</f>
        <v>0</v>
      </c>
      <c r="M4047" s="5">
        <f>IF(I4047=0,0,A4047+J4047)</f>
        <v>0</v>
      </c>
      <c r="N4047" s="5">
        <f>IF(I4047&gt;0,A4047+K4047,0)</f>
        <v>0</v>
      </c>
      <c r="O4047" t="s">
        <v>56</v>
      </c>
      <c r="P4047" t="s">
        <v>57</v>
      </c>
      <c r="Q4047">
        <v>0</v>
      </c>
      <c r="R4047">
        <v>0</v>
      </c>
      <c r="S4047">
        <f>IF(I4047&gt;0, A4047, 0)</f>
        <v>0</v>
      </c>
    </row>
    <row r="4048" spans="1:19" x14ac:dyDescent="0.2">
      <c r="A4048" s="1">
        <v>45681</v>
      </c>
      <c r="B4048" s="12" t="s">
        <v>219</v>
      </c>
      <c r="C4048" s="12" t="s">
        <v>537</v>
      </c>
      <c r="E4048" s="12">
        <v>2</v>
      </c>
      <c r="F4048" s="12">
        <v>30</v>
      </c>
      <c r="G4048" s="12">
        <f>ROUND(E4048*(1/(F4048/60)),0)</f>
        <v>4</v>
      </c>
      <c r="I4048" s="7">
        <f>IF(J4048=0, 0, (K4048-J4048)*1440)</f>
        <v>75.000000000000057</v>
      </c>
      <c r="J4048" s="11">
        <v>0.54166666666666663</v>
      </c>
      <c r="K4048" s="11">
        <v>0.59375</v>
      </c>
      <c r="L4048">
        <f>IF(I4048&gt;0, G4048, 0)</f>
        <v>4</v>
      </c>
      <c r="M4048" s="5">
        <f>IF(I4048=0,0,A4048+J4048)</f>
        <v>45681.541666666664</v>
      </c>
      <c r="N4048" s="5">
        <f>IF(I4048&gt;0,A4048+K4048,0)</f>
        <v>45681.59375</v>
      </c>
      <c r="O4048" t="s">
        <v>56</v>
      </c>
      <c r="P4048" t="s">
        <v>57</v>
      </c>
      <c r="Q4048">
        <v>0</v>
      </c>
      <c r="R4048">
        <v>0</v>
      </c>
      <c r="S4048">
        <f>IF(I4048&gt;0, A4048, 0)</f>
        <v>45681</v>
      </c>
    </row>
    <row r="4049" spans="1:19" x14ac:dyDescent="0.2">
      <c r="A4049" s="1">
        <v>45681</v>
      </c>
      <c r="B4049" s="12" t="s">
        <v>219</v>
      </c>
      <c r="C4049" s="12" t="s">
        <v>236</v>
      </c>
      <c r="E4049" s="12">
        <v>2</v>
      </c>
      <c r="F4049" s="12">
        <v>30</v>
      </c>
      <c r="G4049" s="12">
        <f>ROUND(E4049*(1/(F4049/60)),0)</f>
        <v>4</v>
      </c>
      <c r="I4049" s="7">
        <f>IF(J4049=0, 0, (K4049-J4049)*1440)</f>
        <v>45</v>
      </c>
      <c r="J4049" s="11">
        <v>0.59375</v>
      </c>
      <c r="K4049" s="11">
        <v>0.625</v>
      </c>
      <c r="L4049">
        <f>IF(I4049&gt;0, G4049, 0)</f>
        <v>4</v>
      </c>
      <c r="M4049" s="5">
        <f>IF(I4049=0,0,A4049+J4049)</f>
        <v>45681.59375</v>
      </c>
      <c r="N4049" s="5">
        <f>IF(I4049&gt;0,A4049+K4049,0)</f>
        <v>45681.625</v>
      </c>
      <c r="O4049" t="s">
        <v>56</v>
      </c>
      <c r="P4049" t="s">
        <v>57</v>
      </c>
      <c r="Q4049">
        <v>0</v>
      </c>
      <c r="R4049">
        <v>0</v>
      </c>
      <c r="S4049">
        <f>IF(I4049&gt;0, A4049, 0)</f>
        <v>45681</v>
      </c>
    </row>
    <row r="4050" spans="1:19" x14ac:dyDescent="0.2">
      <c r="A4050" s="1">
        <v>45681</v>
      </c>
      <c r="B4050" s="12" t="s">
        <v>219</v>
      </c>
      <c r="C4050" s="12" t="s">
        <v>236</v>
      </c>
      <c r="E4050" s="12">
        <v>2</v>
      </c>
      <c r="F4050" s="12">
        <v>30</v>
      </c>
      <c r="G4050" s="12">
        <f>ROUND(E4050*(1/(F4050/60)),0)</f>
        <v>4</v>
      </c>
      <c r="I4050" s="7">
        <f>IF(J4050=0, 0, (K4050-J4050)*1440)</f>
        <v>55.000000000000128</v>
      </c>
      <c r="J4050" s="11">
        <v>0.70138888888888884</v>
      </c>
      <c r="K4050" s="11">
        <v>0.73958333333333337</v>
      </c>
      <c r="L4050">
        <f>IF(I4050&gt;0, G4050, 0)</f>
        <v>4</v>
      </c>
      <c r="M4050" s="5">
        <f>IF(I4050=0,0,A4050+J4050)</f>
        <v>45681.701388888891</v>
      </c>
      <c r="N4050" s="5">
        <f>IF(I4050&gt;0,A4050+K4050,0)</f>
        <v>45681.739583333336</v>
      </c>
      <c r="O4050" t="s">
        <v>56</v>
      </c>
      <c r="P4050" t="s">
        <v>57</v>
      </c>
      <c r="Q4050">
        <v>0</v>
      </c>
      <c r="R4050">
        <v>0</v>
      </c>
      <c r="S4050">
        <f>IF(I4050&gt;0, A4050, 0)</f>
        <v>45681</v>
      </c>
    </row>
    <row r="4051" spans="1:19" x14ac:dyDescent="0.2">
      <c r="A4051" s="1">
        <v>45681</v>
      </c>
      <c r="B4051" s="12" t="s">
        <v>534</v>
      </c>
      <c r="C4051" s="12" t="s">
        <v>502</v>
      </c>
      <c r="E4051" s="12">
        <v>1</v>
      </c>
      <c r="F4051" s="12">
        <v>30</v>
      </c>
      <c r="G4051" s="12">
        <f>ROUND(E4051*(1/(F4051/60)),0)</f>
        <v>2</v>
      </c>
      <c r="I4051" s="13">
        <f>IF(J4051=0, 0, (K4051-J4051)*1440)</f>
        <v>54.999999999999964</v>
      </c>
      <c r="J4051" s="11">
        <v>0.75347222222222221</v>
      </c>
      <c r="K4051" s="11">
        <v>0.79166666666666663</v>
      </c>
      <c r="L4051">
        <f>IF(I4051&gt;0, G4051, 0)</f>
        <v>2</v>
      </c>
      <c r="M4051" s="5">
        <f>IF(I4051=0,0,A4051+J4051)</f>
        <v>45681.753472222219</v>
      </c>
      <c r="N4051" s="5">
        <f>IF(I4051&gt;0,A4051+K4051,0)</f>
        <v>45681.791666666664</v>
      </c>
      <c r="O4051" t="s">
        <v>56</v>
      </c>
      <c r="P4051" t="s">
        <v>57</v>
      </c>
      <c r="Q4051">
        <v>0</v>
      </c>
      <c r="R4051">
        <v>0</v>
      </c>
      <c r="S4051">
        <f>IF(I4051&gt;0, A4051, 0)</f>
        <v>45681</v>
      </c>
    </row>
    <row r="4052" spans="1:19" x14ac:dyDescent="0.2">
      <c r="A4052" s="1">
        <v>45681</v>
      </c>
      <c r="B4052" s="12" t="s">
        <v>538</v>
      </c>
      <c r="C4052" s="12" t="s">
        <v>417</v>
      </c>
      <c r="D4052" t="s">
        <v>539</v>
      </c>
      <c r="E4052" s="12">
        <v>4</v>
      </c>
      <c r="F4052" s="12">
        <v>30</v>
      </c>
      <c r="G4052" s="12">
        <f>ROUND(E4052*(1/(F4052/60)),0)</f>
        <v>8</v>
      </c>
      <c r="I4052" s="13">
        <f>IF(J4052=0, 0, (K4052-J4052)*1440)</f>
        <v>45</v>
      </c>
      <c r="J4052" s="11">
        <v>0.79166666666666663</v>
      </c>
      <c r="K4052" s="11">
        <v>0.82291666666666663</v>
      </c>
      <c r="L4052">
        <f>IF(I4052&gt;0, G4052, 0)</f>
        <v>8</v>
      </c>
      <c r="M4052" s="5">
        <f>IF(I4052=0,0,A4052+J4052)</f>
        <v>45681.791666666664</v>
      </c>
      <c r="N4052" s="5">
        <f>IF(I4052&gt;0,A4052+K4052,0)</f>
        <v>45681.822916666664</v>
      </c>
      <c r="O4052" t="s">
        <v>56</v>
      </c>
      <c r="P4052" t="s">
        <v>57</v>
      </c>
      <c r="Q4052">
        <v>0</v>
      </c>
      <c r="R4052">
        <v>0</v>
      </c>
      <c r="S4052">
        <f>IF(I4052&gt;0, A4052, 0)</f>
        <v>45681</v>
      </c>
    </row>
    <row r="4053" spans="1:19" x14ac:dyDescent="0.2">
      <c r="A4053" s="1">
        <v>45682</v>
      </c>
      <c r="B4053" s="12" t="s">
        <v>48</v>
      </c>
      <c r="C4053" s="12" t="s">
        <v>48</v>
      </c>
      <c r="E4053" s="12">
        <v>4</v>
      </c>
      <c r="F4053" s="12">
        <v>15</v>
      </c>
      <c r="G4053" s="12">
        <f t="shared" ref="G4053" si="590">ROUND(E4053*(1/(F4053/60)),0)</f>
        <v>16</v>
      </c>
      <c r="I4053" s="7">
        <f t="shared" ref="I4053" si="591">IF(J4053=0, 0, (K4053-J4053)*1440)</f>
        <v>0</v>
      </c>
      <c r="L4053">
        <f t="shared" ref="L4053" si="592">IF(I4053&gt;0, G4053, 0)</f>
        <v>0</v>
      </c>
      <c r="M4053" s="5">
        <f t="shared" ref="M4053" si="593">IF(I4053=0,0,A4053+J4053)</f>
        <v>0</v>
      </c>
      <c r="N4053" s="5">
        <f t="shared" ref="N4053" si="594">IF(I4053&gt;0,A4053+K4053,0)</f>
        <v>0</v>
      </c>
      <c r="O4053" t="s">
        <v>56</v>
      </c>
      <c r="P4053" t="s">
        <v>57</v>
      </c>
      <c r="Q4053">
        <v>0</v>
      </c>
      <c r="R4053">
        <v>0</v>
      </c>
      <c r="S4053">
        <f t="shared" ref="S4053" si="595">IF(I4053&gt;0, A4053, 0)</f>
        <v>0</v>
      </c>
    </row>
    <row r="4054" spans="1:19" x14ac:dyDescent="0.2">
      <c r="A4054" s="1">
        <v>45682</v>
      </c>
      <c r="B4054" s="12" t="s">
        <v>329</v>
      </c>
      <c r="C4054" s="12" t="s">
        <v>32</v>
      </c>
      <c r="E4054" s="12">
        <v>4</v>
      </c>
      <c r="F4054" s="12">
        <v>20</v>
      </c>
      <c r="G4054" s="12">
        <f>ROUND(E4054*(1/(F4054/60)),0)</f>
        <v>12</v>
      </c>
      <c r="H4054" s="12">
        <f>F4054*(1/(G4054/60))</f>
        <v>100</v>
      </c>
      <c r="I4054" s="7">
        <f>IF(J4054=0, 0, (K4054-J4054)*1440)</f>
        <v>0</v>
      </c>
      <c r="J4054" s="11"/>
      <c r="K4054" s="11"/>
      <c r="L4054">
        <f>IF(I4054&gt;0, G4054, 0)</f>
        <v>0</v>
      </c>
      <c r="M4054" s="5">
        <f>IF(I4054=0,0,A4054+J4054)</f>
        <v>0</v>
      </c>
      <c r="N4054" s="5">
        <f>IF(I4054&gt;0,A4054+K4054,0)</f>
        <v>0</v>
      </c>
      <c r="O4054" t="s">
        <v>56</v>
      </c>
      <c r="P4054" t="s">
        <v>57</v>
      </c>
      <c r="Q4054">
        <v>0</v>
      </c>
      <c r="R4054">
        <v>0</v>
      </c>
      <c r="S4054">
        <f>IF(I4054&gt;0, A4054, 0)</f>
        <v>0</v>
      </c>
    </row>
    <row r="4055" spans="1:19" x14ac:dyDescent="0.2">
      <c r="A4055" s="1">
        <v>45682</v>
      </c>
      <c r="B4055" s="12" t="s">
        <v>46</v>
      </c>
      <c r="C4055" s="12" t="s">
        <v>46</v>
      </c>
      <c r="E4055" s="12">
        <v>4</v>
      </c>
      <c r="F4055" s="12">
        <v>20</v>
      </c>
      <c r="G4055" s="12">
        <f>ROUND(E4055*(1/(F4055/60)),0)</f>
        <v>12</v>
      </c>
      <c r="I4055" s="7">
        <f>IF(J4055=0, 0, (K4055-J4055)*1440)</f>
        <v>0</v>
      </c>
      <c r="L4055">
        <f>IF(I4055&gt;0, G4055, 0)</f>
        <v>0</v>
      </c>
      <c r="M4055" s="5">
        <f>IF(I4055=0,0,A4055+J4055)</f>
        <v>0</v>
      </c>
      <c r="N4055" s="5">
        <f>IF(I4055&gt;0,A4055+K4055,0)</f>
        <v>0</v>
      </c>
      <c r="O4055" t="s">
        <v>56</v>
      </c>
      <c r="P4055" t="s">
        <v>57</v>
      </c>
      <c r="Q4055">
        <v>0</v>
      </c>
      <c r="R4055">
        <v>0</v>
      </c>
      <c r="S4055">
        <f>IF(I4055&gt;0, A4055, 0)</f>
        <v>0</v>
      </c>
    </row>
    <row r="4056" spans="1:19" x14ac:dyDescent="0.2">
      <c r="A4056" s="1">
        <v>45682</v>
      </c>
      <c r="B4056" s="12" t="s">
        <v>63</v>
      </c>
      <c r="C4056" s="12" t="s">
        <v>32</v>
      </c>
      <c r="E4056" s="12">
        <v>4</v>
      </c>
      <c r="F4056" s="12">
        <v>20</v>
      </c>
      <c r="G4056" s="12">
        <f>ROUND(E4056*(1/(F4056/60)),0)</f>
        <v>12</v>
      </c>
      <c r="I4056" s="7">
        <f>IF(J4056=0, 0, (K4056-J4056)*1440)</f>
        <v>0</v>
      </c>
      <c r="J4056" s="11"/>
      <c r="L4056">
        <f>IF(I4056&gt;0, G4056, 0)</f>
        <v>0</v>
      </c>
      <c r="M4056" s="5">
        <f>IF(I4056=0,0,A4056+J4056)</f>
        <v>0</v>
      </c>
      <c r="N4056" s="5">
        <f>IF(I4056&gt;0,A4056+K4056,0)</f>
        <v>0</v>
      </c>
      <c r="O4056" t="s">
        <v>56</v>
      </c>
      <c r="P4056" t="s">
        <v>57</v>
      </c>
      <c r="Q4056">
        <v>0</v>
      </c>
      <c r="R4056">
        <v>0</v>
      </c>
      <c r="S4056">
        <f>IF(I4056&gt;0, A4056, 0)</f>
        <v>0</v>
      </c>
    </row>
    <row r="4057" spans="1:19" x14ac:dyDescent="0.2">
      <c r="A4057" s="1">
        <v>45682</v>
      </c>
      <c r="B4057" s="12" t="s">
        <v>384</v>
      </c>
      <c r="C4057" s="12" t="s">
        <v>32</v>
      </c>
      <c r="E4057" s="12">
        <v>5</v>
      </c>
      <c r="F4057" s="12">
        <v>30</v>
      </c>
      <c r="G4057" s="12">
        <f>ROUND(E4057*(1/(F4057/60)),0)</f>
        <v>10</v>
      </c>
      <c r="I4057" s="7">
        <f>IF(J4057=0, 0, (K4057-J4057)*1440)</f>
        <v>0</v>
      </c>
      <c r="L4057">
        <f>IF(I4057&gt;0, G4057, 0)</f>
        <v>0</v>
      </c>
      <c r="M4057" s="5">
        <f>IF(I4057=0,0,A4057+J4057)</f>
        <v>0</v>
      </c>
      <c r="N4057" s="5">
        <f>IF(I4057&gt;0,A4057+K4057,0)</f>
        <v>0</v>
      </c>
      <c r="O4057" t="s">
        <v>56</v>
      </c>
      <c r="P4057" t="s">
        <v>57</v>
      </c>
      <c r="Q4057">
        <v>0</v>
      </c>
      <c r="R4057">
        <v>0</v>
      </c>
      <c r="S4057">
        <f>IF(I4057&gt;0, A4057, 0)</f>
        <v>0</v>
      </c>
    </row>
    <row r="4058" spans="1:19" x14ac:dyDescent="0.2">
      <c r="A4058" s="1">
        <v>45682</v>
      </c>
      <c r="B4058" s="12" t="s">
        <v>523</v>
      </c>
      <c r="C4058" s="12" t="s">
        <v>32</v>
      </c>
      <c r="E4058" s="12">
        <v>5</v>
      </c>
      <c r="F4058" s="12">
        <v>30</v>
      </c>
      <c r="G4058" s="12">
        <f>ROUND(E4058*(1/(F4058/60)),0)</f>
        <v>10</v>
      </c>
      <c r="I4058" s="7">
        <f>IF(J4058=0, 0, (K4058-J4058)*1440)</f>
        <v>0</v>
      </c>
      <c r="J4058" s="11"/>
      <c r="K4058" s="11"/>
      <c r="L4058">
        <f>IF(I4058&gt;0, G4058, 0)</f>
        <v>0</v>
      </c>
      <c r="M4058" s="5">
        <f>IF(I4058=0,0,A4058+J4058)</f>
        <v>0</v>
      </c>
      <c r="N4058" s="5">
        <f>IF(I4058&gt;0,A4058+K4058,0)</f>
        <v>0</v>
      </c>
      <c r="O4058" t="s">
        <v>56</v>
      </c>
      <c r="P4058" t="s">
        <v>57</v>
      </c>
      <c r="Q4058">
        <v>0</v>
      </c>
      <c r="R4058">
        <v>0</v>
      </c>
      <c r="S4058">
        <f>IF(I4058&gt;0, A4058, 0)</f>
        <v>0</v>
      </c>
    </row>
    <row r="4059" spans="1:19" x14ac:dyDescent="0.2">
      <c r="A4059" s="1">
        <v>45682</v>
      </c>
      <c r="B4059" s="12" t="s">
        <v>521</v>
      </c>
      <c r="C4059" s="12" t="s">
        <v>32</v>
      </c>
      <c r="E4059" s="12">
        <v>3</v>
      </c>
      <c r="F4059" s="12">
        <v>20</v>
      </c>
      <c r="G4059" s="12">
        <f>ROUND(E4059*(1/(F4059/60)),0)</f>
        <v>9</v>
      </c>
      <c r="I4059" s="7">
        <f>IF(J4059=0, 0, (K4059-J4059)*1440)</f>
        <v>0</v>
      </c>
      <c r="L4059">
        <f>IF(I4059&gt;0, G4059, 0)</f>
        <v>0</v>
      </c>
      <c r="M4059" s="5">
        <f>IF(I4059=0,0,A4059+J4059)</f>
        <v>0</v>
      </c>
      <c r="N4059" s="5">
        <f>IF(I4059&gt;0,A4059+K4059,0)</f>
        <v>0</v>
      </c>
      <c r="O4059" t="s">
        <v>56</v>
      </c>
      <c r="P4059" t="s">
        <v>57</v>
      </c>
      <c r="Q4059">
        <v>0</v>
      </c>
      <c r="R4059">
        <v>0</v>
      </c>
      <c r="S4059">
        <f>IF(I4059&gt;0, A4059, 0)</f>
        <v>0</v>
      </c>
    </row>
    <row r="4060" spans="1:19" x14ac:dyDescent="0.2">
      <c r="A4060" s="1">
        <v>45682</v>
      </c>
      <c r="B4060" s="12" t="s">
        <v>527</v>
      </c>
      <c r="C4060" s="12" t="s">
        <v>32</v>
      </c>
      <c r="E4060" s="12">
        <v>3</v>
      </c>
      <c r="F4060" s="12">
        <v>20</v>
      </c>
      <c r="G4060" s="12">
        <f>ROUND(E4060*(1/(F4060/60)),0)</f>
        <v>9</v>
      </c>
      <c r="I4060" s="13">
        <f>IF(J4060=0, 0, (K4060-J4060)*1440)</f>
        <v>0</v>
      </c>
      <c r="L4060">
        <f>IF(I4060&gt;0, G4060, 0)</f>
        <v>0</v>
      </c>
      <c r="M4060" s="5">
        <f>IF(I4060=0,0,A4060+J4060)</f>
        <v>0</v>
      </c>
      <c r="N4060" s="5">
        <f>IF(I4060&gt;0,A4060+K4060,0)</f>
        <v>0</v>
      </c>
      <c r="O4060" t="s">
        <v>56</v>
      </c>
      <c r="P4060" t="s">
        <v>57</v>
      </c>
      <c r="Q4060">
        <v>0</v>
      </c>
      <c r="R4060">
        <v>0</v>
      </c>
      <c r="S4060">
        <f>IF(I4060&gt;0, A4060, 0)</f>
        <v>0</v>
      </c>
    </row>
    <row r="4061" spans="1:19" x14ac:dyDescent="0.2">
      <c r="A4061" s="1">
        <v>45682</v>
      </c>
      <c r="B4061" s="12" t="s">
        <v>365</v>
      </c>
      <c r="C4061" s="12" t="s">
        <v>54</v>
      </c>
      <c r="E4061" s="12">
        <v>4</v>
      </c>
      <c r="F4061" s="12">
        <v>30</v>
      </c>
      <c r="G4061" s="12">
        <f>ROUND(E4061*(1/(F4061/60)),0)</f>
        <v>8</v>
      </c>
      <c r="I4061" s="7">
        <f>IF(J4061=0, 0, (K4061-J4061)*1440)</f>
        <v>0</v>
      </c>
      <c r="J4061" s="11"/>
      <c r="K4061" s="11"/>
      <c r="L4061">
        <f>IF(I4061&gt;0, G4061, 0)</f>
        <v>0</v>
      </c>
      <c r="M4061" s="5">
        <f>IF(I4061=0,0,A4061+J4061)</f>
        <v>0</v>
      </c>
      <c r="N4061" s="5">
        <f>IF(I4061&gt;0,A4061+K4061,0)</f>
        <v>0</v>
      </c>
      <c r="O4061" t="s">
        <v>56</v>
      </c>
      <c r="P4061" t="s">
        <v>57</v>
      </c>
      <c r="Q4061">
        <v>0</v>
      </c>
      <c r="R4061">
        <v>0</v>
      </c>
      <c r="S4061">
        <f>IF(I4061&gt;0, A4061, 0)</f>
        <v>0</v>
      </c>
    </row>
    <row r="4062" spans="1:19" x14ac:dyDescent="0.2">
      <c r="A4062" s="1">
        <v>45682</v>
      </c>
      <c r="B4062" s="12" t="s">
        <v>393</v>
      </c>
      <c r="C4062" s="12" t="s">
        <v>37</v>
      </c>
      <c r="E4062" s="12">
        <v>4</v>
      </c>
      <c r="F4062" s="12">
        <v>30</v>
      </c>
      <c r="G4062" s="12">
        <f>ROUND(E4062*(1/(F4062/60)),0)</f>
        <v>8</v>
      </c>
      <c r="I4062" s="7">
        <f>IF(J4062=0, 0, (K4062-J4062)*1440)</f>
        <v>0</v>
      </c>
      <c r="J4062" s="11"/>
      <c r="K4062" s="11"/>
      <c r="L4062">
        <f>IF(I4062&gt;0, G4062, 0)</f>
        <v>0</v>
      </c>
      <c r="M4062" s="5">
        <f>IF(I4062=0,0,A4062+J4062)</f>
        <v>0</v>
      </c>
      <c r="N4062" s="5">
        <f>IF(I4062&gt;0,A4062+K4062,0)</f>
        <v>0</v>
      </c>
      <c r="O4062" t="s">
        <v>56</v>
      </c>
      <c r="P4062" t="s">
        <v>57</v>
      </c>
      <c r="Q4062">
        <v>0</v>
      </c>
      <c r="R4062">
        <v>0</v>
      </c>
      <c r="S4062">
        <f>IF(I4062&gt;0, A4062, 0)</f>
        <v>0</v>
      </c>
    </row>
    <row r="4063" spans="1:19" x14ac:dyDescent="0.2">
      <c r="A4063" s="1">
        <v>45682</v>
      </c>
      <c r="B4063" s="12" t="s">
        <v>528</v>
      </c>
      <c r="C4063" s="12" t="s">
        <v>32</v>
      </c>
      <c r="E4063" s="12">
        <v>4</v>
      </c>
      <c r="F4063" s="12">
        <v>30</v>
      </c>
      <c r="G4063" s="12">
        <f>ROUND(E4063*(1/(F4063/60)),0)</f>
        <v>8</v>
      </c>
      <c r="I4063" s="13">
        <f>IF(J4063=0, 0, (K4063-J4063)*1440)</f>
        <v>0</v>
      </c>
      <c r="J4063" s="11"/>
      <c r="K4063" s="11"/>
      <c r="L4063">
        <f>IF(I4063&gt;0, G4063, 0)</f>
        <v>0</v>
      </c>
      <c r="M4063" s="5">
        <f>IF(I4063=0,0,A4063+J4063)</f>
        <v>0</v>
      </c>
      <c r="N4063" s="5">
        <f>IF(I4063&gt;0,A4063+K4063,0)</f>
        <v>0</v>
      </c>
      <c r="O4063" t="s">
        <v>56</v>
      </c>
      <c r="P4063" t="s">
        <v>57</v>
      </c>
      <c r="Q4063">
        <v>0</v>
      </c>
      <c r="R4063">
        <v>0</v>
      </c>
      <c r="S4063">
        <f>IF(I4063&gt;0, A4063, 0)</f>
        <v>0</v>
      </c>
    </row>
    <row r="4064" spans="1:19" x14ac:dyDescent="0.2">
      <c r="A4064" s="1">
        <v>45682</v>
      </c>
      <c r="B4064" s="12" t="s">
        <v>480</v>
      </c>
      <c r="C4064" s="12" t="s">
        <v>406</v>
      </c>
      <c r="E4064" s="12">
        <v>3</v>
      </c>
      <c r="F4064" s="12">
        <v>30</v>
      </c>
      <c r="G4064" s="12">
        <f>ROUND(E4064*(1/(F4064/60)),0)</f>
        <v>6</v>
      </c>
      <c r="I4064" s="7">
        <f>IF(J4064=0, 0, (K4064-J4064)*1440)</f>
        <v>0</v>
      </c>
      <c r="L4064">
        <f>IF(I4064&gt;0, G4064, 0)</f>
        <v>0</v>
      </c>
      <c r="M4064" s="5">
        <f>IF(I4064=0,0,A4064+J4064)</f>
        <v>0</v>
      </c>
      <c r="N4064" s="5">
        <f>IF(I4064&gt;0,A4064+K4064,0)</f>
        <v>0</v>
      </c>
      <c r="O4064" t="s">
        <v>56</v>
      </c>
      <c r="P4064" t="s">
        <v>57</v>
      </c>
      <c r="Q4064">
        <v>0</v>
      </c>
      <c r="R4064">
        <v>0</v>
      </c>
      <c r="S4064">
        <f>IF(I4064&gt;0, A4064, 0)</f>
        <v>0</v>
      </c>
    </row>
    <row r="4065" spans="1:19" x14ac:dyDescent="0.2">
      <c r="A4065" s="1">
        <v>45682</v>
      </c>
      <c r="B4065" s="12" t="s">
        <v>447</v>
      </c>
      <c r="C4065" s="12" t="s">
        <v>448</v>
      </c>
      <c r="E4065" s="12">
        <v>3</v>
      </c>
      <c r="F4065" s="12">
        <v>30</v>
      </c>
      <c r="G4065" s="12">
        <f>ROUND(E4065*(1/(F4065/60)),0)</f>
        <v>6</v>
      </c>
      <c r="I4065" s="7">
        <f>IF(J4065=0, 0, (K4065-J4065)*1440)</f>
        <v>0</v>
      </c>
      <c r="L4065">
        <f>IF(I4065&gt;0, G4065, 0)</f>
        <v>0</v>
      </c>
      <c r="M4065" s="5">
        <f>IF(I4065=0,0,A4065+J4065)</f>
        <v>0</v>
      </c>
      <c r="N4065" s="5">
        <f>IF(I4065&gt;0,A4065+K4065,0)</f>
        <v>0</v>
      </c>
      <c r="O4065" t="s">
        <v>56</v>
      </c>
      <c r="P4065" t="s">
        <v>57</v>
      </c>
      <c r="Q4065">
        <v>0</v>
      </c>
      <c r="R4065">
        <v>0</v>
      </c>
      <c r="S4065">
        <f>IF(I4065&gt;0, A4065, 0)</f>
        <v>0</v>
      </c>
    </row>
    <row r="4066" spans="1:19" x14ac:dyDescent="0.2">
      <c r="A4066" s="1">
        <v>45682</v>
      </c>
      <c r="B4066" s="12" t="s">
        <v>179</v>
      </c>
      <c r="C4066" s="12" t="s">
        <v>335</v>
      </c>
      <c r="E4066" s="12">
        <v>3</v>
      </c>
      <c r="F4066" s="12">
        <v>30</v>
      </c>
      <c r="G4066" s="12">
        <f>ROUND(E4066*(1/(F4066/60)),0)</f>
        <v>6</v>
      </c>
      <c r="I4066" s="7">
        <f>IF(J4066=0, 0, (K4066-J4066)*1440)</f>
        <v>0</v>
      </c>
      <c r="L4066">
        <f>IF(I4066&gt;0, G4066, 0)</f>
        <v>0</v>
      </c>
      <c r="M4066" s="5">
        <f>IF(I4066=0,0,A4066+J4066)</f>
        <v>0</v>
      </c>
      <c r="N4066" s="5">
        <f>IF(I4066&gt;0,A4066+K4066,0)</f>
        <v>0</v>
      </c>
      <c r="O4066" t="s">
        <v>56</v>
      </c>
      <c r="P4066" t="s">
        <v>57</v>
      </c>
      <c r="Q4066">
        <v>0</v>
      </c>
      <c r="R4066">
        <v>0</v>
      </c>
      <c r="S4066">
        <f>IF(I4066&gt;0, A4066, 0)</f>
        <v>0</v>
      </c>
    </row>
    <row r="4067" spans="1:19" x14ac:dyDescent="0.2">
      <c r="A4067" s="1">
        <v>45682</v>
      </c>
      <c r="B4067" s="12" t="s">
        <v>510</v>
      </c>
      <c r="C4067" s="12" t="s">
        <v>219</v>
      </c>
      <c r="E4067" s="12">
        <v>3</v>
      </c>
      <c r="F4067" s="12">
        <v>30</v>
      </c>
      <c r="G4067" s="12">
        <f>ROUND(E4067*(1/(F4067/60)),0)</f>
        <v>6</v>
      </c>
      <c r="I4067" s="13">
        <f>IF(J4067=0, 0, (K4067-J4067)*1440)</f>
        <v>0</v>
      </c>
      <c r="L4067">
        <f>IF(I4067&gt;0, G4067, 0)</f>
        <v>0</v>
      </c>
      <c r="M4067" s="5">
        <f>IF(I4067=0,0,A4067+J4067)</f>
        <v>0</v>
      </c>
      <c r="N4067" s="5">
        <f>IF(I4067&gt;0,A4067+K4067,0)</f>
        <v>0</v>
      </c>
      <c r="O4067" t="s">
        <v>56</v>
      </c>
      <c r="P4067" t="s">
        <v>57</v>
      </c>
      <c r="Q4067">
        <v>0</v>
      </c>
      <c r="R4067">
        <v>0</v>
      </c>
      <c r="S4067">
        <f>IF(I4067&gt;0, A4067, 0)</f>
        <v>0</v>
      </c>
    </row>
    <row r="4068" spans="1:19" x14ac:dyDescent="0.2">
      <c r="A4068" s="1">
        <v>45682</v>
      </c>
      <c r="B4068" s="12" t="s">
        <v>219</v>
      </c>
      <c r="C4068" s="12" t="s">
        <v>448</v>
      </c>
      <c r="E4068" s="12">
        <v>3</v>
      </c>
      <c r="F4068" s="12">
        <v>30</v>
      </c>
      <c r="G4068" s="12">
        <f>ROUND(E4068*(1/(F4068/60)),0)</f>
        <v>6</v>
      </c>
      <c r="I4068" s="7">
        <f>IF(J4068=0, 0, (K4068-J4068)*1440)</f>
        <v>0</v>
      </c>
      <c r="L4068">
        <f>IF(I4068&gt;0, G4068, 0)</f>
        <v>0</v>
      </c>
      <c r="M4068" s="5">
        <f>IF(I4068=0,0,A4068+J4068)</f>
        <v>0</v>
      </c>
      <c r="N4068" s="5">
        <f>IF(I4068&gt;0,A4068+K4068,0)</f>
        <v>0</v>
      </c>
      <c r="O4068" t="s">
        <v>56</v>
      </c>
      <c r="P4068" t="s">
        <v>57</v>
      </c>
      <c r="Q4068">
        <v>0</v>
      </c>
      <c r="R4068">
        <v>0</v>
      </c>
      <c r="S4068">
        <f>IF(I4068&gt;0, A4068, 0)</f>
        <v>0</v>
      </c>
    </row>
    <row r="4069" spans="1:19" x14ac:dyDescent="0.2">
      <c r="A4069" s="1">
        <v>45682</v>
      </c>
      <c r="B4069" s="12" t="s">
        <v>425</v>
      </c>
      <c r="C4069" s="12" t="s">
        <v>32</v>
      </c>
      <c r="E4069" s="12">
        <v>3</v>
      </c>
      <c r="F4069" s="12">
        <v>30</v>
      </c>
      <c r="G4069" s="12">
        <f>ROUND(E4069*(1/(F4069/60)),0)</f>
        <v>6</v>
      </c>
      <c r="I4069" s="13">
        <f>IF(J4069=0, 0, (K4069-J4069)*1440)</f>
        <v>0</v>
      </c>
      <c r="L4069">
        <f>IF(I4069&gt;0, G4069, 0)</f>
        <v>0</v>
      </c>
      <c r="M4069" s="5">
        <f>IF(I4069=0,0,A4069+J4069)</f>
        <v>0</v>
      </c>
      <c r="N4069" s="5">
        <f>IF(I4069&gt;0,A4069+K4069,0)</f>
        <v>0</v>
      </c>
      <c r="O4069" t="s">
        <v>56</v>
      </c>
      <c r="P4069" t="s">
        <v>57</v>
      </c>
      <c r="Q4069">
        <v>0</v>
      </c>
      <c r="R4069">
        <v>0</v>
      </c>
      <c r="S4069">
        <f>IF(I4069&gt;0, A4069, 0)</f>
        <v>0</v>
      </c>
    </row>
    <row r="4070" spans="1:19" x14ac:dyDescent="0.2">
      <c r="A4070" s="1">
        <v>45682</v>
      </c>
      <c r="B4070" s="12" t="s">
        <v>36</v>
      </c>
      <c r="C4070" s="12" t="s">
        <v>37</v>
      </c>
      <c r="E4070" s="12">
        <v>5</v>
      </c>
      <c r="F4070" s="12">
        <v>60</v>
      </c>
      <c r="G4070" s="12">
        <f>ROUND(E4070*(1/(F4070/60)),0)</f>
        <v>5</v>
      </c>
      <c r="I4070" s="7">
        <f>IF(J4070=0, 0, (K4070-J4070)*1440)</f>
        <v>0</v>
      </c>
      <c r="J4070" s="11"/>
      <c r="K4070" s="11"/>
      <c r="L4070">
        <f>IF(I4070&gt;0, G4070, 0)</f>
        <v>0</v>
      </c>
      <c r="M4070" s="5">
        <f>IF(I4070=0,0,A4070+J4070)</f>
        <v>0</v>
      </c>
      <c r="N4070" s="5">
        <f>IF(I4070&gt;0,A4070+K4070,0)</f>
        <v>0</v>
      </c>
      <c r="O4070" t="s">
        <v>56</v>
      </c>
      <c r="P4070" t="s">
        <v>57</v>
      </c>
      <c r="Q4070">
        <v>0</v>
      </c>
      <c r="R4070">
        <v>0</v>
      </c>
      <c r="S4070">
        <f>IF(I4070&gt;0, A4070, 0)</f>
        <v>0</v>
      </c>
    </row>
    <row r="4071" spans="1:19" x14ac:dyDescent="0.2">
      <c r="A4071" s="1">
        <v>45682</v>
      </c>
      <c r="B4071" s="12" t="s">
        <v>36</v>
      </c>
      <c r="C4071" s="12" t="s">
        <v>37</v>
      </c>
      <c r="E4071" s="12">
        <v>5</v>
      </c>
      <c r="F4071" s="12">
        <v>60</v>
      </c>
      <c r="G4071" s="12">
        <f>ROUND(E4071*(1/(F4071/60)),0)</f>
        <v>5</v>
      </c>
      <c r="I4071" s="7">
        <f>IF(J4071=0, 0, (K4071-J4071)*1440)</f>
        <v>0</v>
      </c>
      <c r="J4071" s="11"/>
      <c r="K4071" s="11"/>
      <c r="L4071">
        <f>IF(I4071&gt;0, G4071, 0)</f>
        <v>0</v>
      </c>
      <c r="M4071" s="5">
        <f>IF(I4071=0,0,A4071+J4071)</f>
        <v>0</v>
      </c>
      <c r="N4071" s="5">
        <f>IF(I4071&gt;0,A4071+K4071,0)</f>
        <v>0</v>
      </c>
      <c r="O4071" t="s">
        <v>56</v>
      </c>
      <c r="P4071" t="s">
        <v>57</v>
      </c>
      <c r="Q4071">
        <v>0</v>
      </c>
      <c r="R4071">
        <v>0</v>
      </c>
      <c r="S4071">
        <f>IF(I4071&gt;0, A4071, 0)</f>
        <v>0</v>
      </c>
    </row>
    <row r="4072" spans="1:19" x14ac:dyDescent="0.2">
      <c r="A4072" s="1">
        <v>45682</v>
      </c>
      <c r="B4072" s="12" t="s">
        <v>36</v>
      </c>
      <c r="C4072" s="12" t="s">
        <v>37</v>
      </c>
      <c r="E4072" s="12">
        <v>5</v>
      </c>
      <c r="F4072" s="12">
        <v>60</v>
      </c>
      <c r="G4072" s="12">
        <f>ROUND(E4072*(1/(F4072/60)),0)</f>
        <v>5</v>
      </c>
      <c r="I4072" s="7">
        <f>IF(J4072=0, 0, (K4072-J4072)*1440)</f>
        <v>0</v>
      </c>
      <c r="J4072" s="11"/>
      <c r="K4072" s="11"/>
      <c r="L4072">
        <f>IF(I4072&gt;0, G4072, 0)</f>
        <v>0</v>
      </c>
      <c r="M4072" s="5">
        <f>IF(I4072=0,0,A4072+J4072)</f>
        <v>0</v>
      </c>
      <c r="N4072" s="5">
        <f>IF(I4072&gt;0,A4072+K4072,0)</f>
        <v>0</v>
      </c>
      <c r="O4072" t="s">
        <v>56</v>
      </c>
      <c r="P4072" t="s">
        <v>57</v>
      </c>
      <c r="Q4072">
        <v>0</v>
      </c>
      <c r="R4072">
        <v>0</v>
      </c>
      <c r="S4072">
        <f>IF(I4072&gt;0, A4072, 0)</f>
        <v>0</v>
      </c>
    </row>
    <row r="4073" spans="1:19" x14ac:dyDescent="0.2">
      <c r="A4073" s="1">
        <v>45682</v>
      </c>
      <c r="B4073" s="12" t="s">
        <v>91</v>
      </c>
      <c r="C4073" s="12" t="s">
        <v>334</v>
      </c>
      <c r="E4073" s="12">
        <v>5</v>
      </c>
      <c r="F4073" s="12">
        <v>60</v>
      </c>
      <c r="G4073" s="12">
        <f>ROUND(E4073*(1/(F4073/60)),0)</f>
        <v>5</v>
      </c>
      <c r="I4073" s="13">
        <f>IF(J4073=0, 0, (K4073-J4073)*1440)</f>
        <v>0</v>
      </c>
      <c r="L4073">
        <f>IF(I4073&gt;0, G4073, 0)</f>
        <v>0</v>
      </c>
      <c r="M4073" s="5">
        <f>IF(I4073=0,0,A4073+J4073)</f>
        <v>0</v>
      </c>
      <c r="N4073" s="5">
        <f>IF(I4073&gt;0,A4073+K4073,0)</f>
        <v>0</v>
      </c>
      <c r="O4073" t="s">
        <v>56</v>
      </c>
      <c r="P4073" t="s">
        <v>57</v>
      </c>
      <c r="Q4073">
        <v>0</v>
      </c>
      <c r="R4073">
        <v>0</v>
      </c>
      <c r="S4073">
        <f>IF(I4073&gt;0, A4073, 0)</f>
        <v>0</v>
      </c>
    </row>
    <row r="4074" spans="1:19" x14ac:dyDescent="0.2">
      <c r="A4074" s="1">
        <v>45682</v>
      </c>
      <c r="B4074" s="12" t="s">
        <v>289</v>
      </c>
      <c r="C4074" s="12" t="s">
        <v>219</v>
      </c>
      <c r="E4074" s="12">
        <v>2</v>
      </c>
      <c r="F4074" s="12">
        <v>30</v>
      </c>
      <c r="G4074" s="12">
        <f>ROUND(E4074*(1/(F4074/60)),0)</f>
        <v>4</v>
      </c>
      <c r="I4074" s="7">
        <f>IF(J4074=0, 0, (K4074-J4074)*1440)</f>
        <v>0</v>
      </c>
      <c r="L4074">
        <f>IF(I4074&gt;0, G4074, 0)</f>
        <v>0</v>
      </c>
      <c r="M4074" s="5">
        <f>IF(I4074=0,0,A4074+J4074)</f>
        <v>0</v>
      </c>
      <c r="N4074" s="5">
        <f>IF(I4074&gt;0,A4074+K4074,0)</f>
        <v>0</v>
      </c>
      <c r="O4074" t="s">
        <v>56</v>
      </c>
      <c r="P4074" t="s">
        <v>57</v>
      </c>
      <c r="Q4074">
        <v>0</v>
      </c>
      <c r="R4074">
        <v>0</v>
      </c>
      <c r="S4074">
        <f>IF(I4074&gt;0, A4074, 0)</f>
        <v>0</v>
      </c>
    </row>
    <row r="4075" spans="1:19" x14ac:dyDescent="0.2">
      <c r="A4075" s="1">
        <v>45682</v>
      </c>
      <c r="B4075" s="7" t="s">
        <v>338</v>
      </c>
      <c r="C4075" s="7" t="s">
        <v>32</v>
      </c>
      <c r="E4075" s="12">
        <v>1</v>
      </c>
      <c r="F4075" s="12">
        <v>20</v>
      </c>
      <c r="G4075" s="12">
        <f>ROUND(E4075*(1/(F4075/60)),0)</f>
        <v>3</v>
      </c>
      <c r="I4075" s="7">
        <f>IF(J4075=0, 0, (K4075-J4075)*1440)</f>
        <v>0</v>
      </c>
      <c r="L4075">
        <f>IF(I4075&gt;0, G4075, 0)</f>
        <v>0</v>
      </c>
      <c r="M4075" s="5">
        <f>IF(I4075=0,0,A4075+J4075)</f>
        <v>0</v>
      </c>
      <c r="N4075" s="5">
        <f>IF(I4075&gt;0,A4075+K4075,0)</f>
        <v>0</v>
      </c>
      <c r="O4075" t="s">
        <v>56</v>
      </c>
      <c r="P4075" t="s">
        <v>57</v>
      </c>
      <c r="Q4075">
        <v>0</v>
      </c>
      <c r="R4075">
        <v>0</v>
      </c>
      <c r="S4075">
        <f>IF(I4075&gt;0, A4075, 0)</f>
        <v>0</v>
      </c>
    </row>
    <row r="4076" spans="1:19" x14ac:dyDescent="0.2">
      <c r="A4076" s="1">
        <v>45682</v>
      </c>
      <c r="B4076" s="12" t="s">
        <v>489</v>
      </c>
      <c r="C4076" s="12" t="s">
        <v>32</v>
      </c>
      <c r="E4076" s="12">
        <v>1</v>
      </c>
      <c r="F4076" s="12">
        <v>20</v>
      </c>
      <c r="G4076" s="12">
        <f>ROUND(E4076*(1/(F4076/60)),0)</f>
        <v>3</v>
      </c>
      <c r="I4076" s="13">
        <f>IF(J4076=0, 0, (K4076-J4076)*1440)</f>
        <v>0</v>
      </c>
      <c r="L4076">
        <f>IF(I4076&gt;0, G4076, 0)</f>
        <v>0</v>
      </c>
      <c r="M4076" s="5">
        <f>IF(I4076=0,0,A4076+J4076)</f>
        <v>0</v>
      </c>
      <c r="N4076" s="5">
        <f>IF(I4076&gt;0,A4076+K4076,0)</f>
        <v>0</v>
      </c>
      <c r="O4076" t="s">
        <v>56</v>
      </c>
      <c r="P4076" t="s">
        <v>57</v>
      </c>
      <c r="Q4076">
        <v>0</v>
      </c>
      <c r="R4076">
        <v>0</v>
      </c>
      <c r="S4076">
        <f>IF(I4076&gt;0, A4076, 0)</f>
        <v>0</v>
      </c>
    </row>
    <row r="4077" spans="1:19" x14ac:dyDescent="0.2">
      <c r="A4077" s="1">
        <v>45682</v>
      </c>
      <c r="B4077" s="12" t="s">
        <v>451</v>
      </c>
      <c r="C4077" s="12" t="s">
        <v>32</v>
      </c>
      <c r="E4077" s="12">
        <v>1</v>
      </c>
      <c r="F4077" s="12">
        <v>20</v>
      </c>
      <c r="G4077" s="12">
        <f>ROUND(E4077*(1/(F4077/60)),0)</f>
        <v>3</v>
      </c>
      <c r="I4077" s="7">
        <f>IF(J4077=0, 0, (K4077-J4077)*1440)</f>
        <v>0</v>
      </c>
      <c r="J4077" s="11"/>
      <c r="K4077" s="11"/>
      <c r="L4077">
        <f>IF(I4077&gt;0, G4077, 0)</f>
        <v>0</v>
      </c>
      <c r="M4077" s="5">
        <f>IF(I4077=0,0,A4077+J4077)</f>
        <v>0</v>
      </c>
      <c r="N4077" s="5">
        <f>IF(I4077&gt;0,A4077+K4077,0)</f>
        <v>0</v>
      </c>
      <c r="O4077" t="s">
        <v>56</v>
      </c>
      <c r="P4077" t="s">
        <v>57</v>
      </c>
      <c r="Q4077">
        <v>0</v>
      </c>
      <c r="R4077">
        <v>0</v>
      </c>
      <c r="S4077">
        <f>IF(I4077&gt;0, A4077, 0)</f>
        <v>0</v>
      </c>
    </row>
    <row r="4078" spans="1:19" x14ac:dyDescent="0.2">
      <c r="A4078" s="1">
        <v>45682</v>
      </c>
      <c r="B4078" s="12" t="s">
        <v>531</v>
      </c>
      <c r="C4078" s="12" t="s">
        <v>32</v>
      </c>
      <c r="E4078" s="12">
        <v>1</v>
      </c>
      <c r="F4078" s="12">
        <v>20</v>
      </c>
      <c r="G4078" s="12">
        <f>ROUND(E4078*(1/(F4078/60)),0)</f>
        <v>3</v>
      </c>
      <c r="I4078" s="7">
        <f>IF(J4078=0, 0, (K4078-J4078)*1440)</f>
        <v>0</v>
      </c>
      <c r="J4078" s="11"/>
      <c r="K4078" s="11"/>
      <c r="L4078">
        <f>IF(I4078&gt;0, G4078, 0)</f>
        <v>0</v>
      </c>
      <c r="M4078" s="5">
        <f>IF(I4078=0,0,A4078+J4078)</f>
        <v>0</v>
      </c>
      <c r="N4078" s="5">
        <f>IF(I4078&gt;0,A4078+K4078,0)</f>
        <v>0</v>
      </c>
      <c r="O4078" t="s">
        <v>56</v>
      </c>
      <c r="P4078" t="s">
        <v>57</v>
      </c>
      <c r="Q4078">
        <v>0</v>
      </c>
      <c r="R4078">
        <v>0</v>
      </c>
      <c r="S4078">
        <f>IF(I4078&gt;0, A4078, 0)</f>
        <v>0</v>
      </c>
    </row>
    <row r="4079" spans="1:19" x14ac:dyDescent="0.2">
      <c r="A4079" s="1">
        <v>45682</v>
      </c>
      <c r="B4079" s="12" t="s">
        <v>532</v>
      </c>
      <c r="C4079" s="12" t="s">
        <v>32</v>
      </c>
      <c r="E4079" s="12">
        <v>1</v>
      </c>
      <c r="F4079" s="12">
        <v>20</v>
      </c>
      <c r="G4079" s="12">
        <f>ROUND(E4079*(1/(F4079/60)),0)</f>
        <v>3</v>
      </c>
      <c r="I4079" s="7">
        <f>IF(J4079=0, 0, (K4079-J4079)*1440)</f>
        <v>0</v>
      </c>
      <c r="J4079" s="11"/>
      <c r="K4079" s="11"/>
      <c r="L4079">
        <f>IF(I4079&gt;0, G4079, 0)</f>
        <v>0</v>
      </c>
      <c r="M4079" s="5">
        <f>IF(I4079=0,0,A4079+J4079)</f>
        <v>0</v>
      </c>
      <c r="N4079" s="5">
        <f>IF(I4079&gt;0,A4079+K4079,0)</f>
        <v>0</v>
      </c>
      <c r="O4079" t="s">
        <v>56</v>
      </c>
      <c r="P4079" t="s">
        <v>57</v>
      </c>
      <c r="Q4079">
        <v>0</v>
      </c>
      <c r="R4079">
        <v>0</v>
      </c>
      <c r="S4079">
        <f>IF(I4079&gt;0, A4079, 0)</f>
        <v>0</v>
      </c>
    </row>
    <row r="4080" spans="1:19" x14ac:dyDescent="0.2">
      <c r="A4080" s="1">
        <v>45682</v>
      </c>
      <c r="B4080" s="12" t="s">
        <v>535</v>
      </c>
      <c r="C4080" s="12" t="s">
        <v>32</v>
      </c>
      <c r="E4080" s="12">
        <v>1</v>
      </c>
      <c r="F4080" s="12">
        <v>20</v>
      </c>
      <c r="G4080" s="12">
        <f>ROUND(E4080*(1/(F4080/60)),0)</f>
        <v>3</v>
      </c>
      <c r="I4080" s="7">
        <f>IF(J4080=0, 0, (K4080-J4080)*1440)</f>
        <v>0</v>
      </c>
      <c r="J4080" s="11"/>
      <c r="K4080" s="11"/>
      <c r="L4080">
        <f>IF(I4080&gt;0, G4080, 0)</f>
        <v>0</v>
      </c>
      <c r="M4080" s="5">
        <f>IF(I4080=0,0,A4080+J4080)</f>
        <v>0</v>
      </c>
      <c r="N4080" s="5">
        <f>IF(I4080&gt;0,A4080+K4080,0)</f>
        <v>0</v>
      </c>
      <c r="O4080" t="s">
        <v>56</v>
      </c>
      <c r="P4080" t="s">
        <v>57</v>
      </c>
      <c r="Q4080">
        <v>0</v>
      </c>
      <c r="R4080">
        <v>0</v>
      </c>
      <c r="S4080">
        <f>IF(I4080&gt;0, A4080, 0)</f>
        <v>0</v>
      </c>
    </row>
    <row r="4081" spans="1:19" x14ac:dyDescent="0.2">
      <c r="A4081" s="1">
        <v>45682</v>
      </c>
      <c r="B4081" s="12" t="s">
        <v>341</v>
      </c>
      <c r="C4081" s="12" t="s">
        <v>125</v>
      </c>
      <c r="E4081" s="12">
        <v>1</v>
      </c>
      <c r="F4081" s="12">
        <v>30</v>
      </c>
      <c r="G4081" s="12">
        <f>ROUND(E4081*(1/(F4081/60)),0)</f>
        <v>2</v>
      </c>
      <c r="I4081" s="13">
        <f>IF(J4081=0, 0, (K4081-J4081)*1440)</f>
        <v>0</v>
      </c>
      <c r="L4081">
        <f>IF(I4081&gt;0, G4081, 0)</f>
        <v>0</v>
      </c>
      <c r="M4081" s="5">
        <f>IF(I4081=0,0,A4081+J4081)</f>
        <v>0</v>
      </c>
      <c r="N4081" s="5">
        <f>IF(I4081&gt;0,A4081+K4081,0)</f>
        <v>0</v>
      </c>
      <c r="O4081" t="s">
        <v>56</v>
      </c>
      <c r="P4081" t="s">
        <v>57</v>
      </c>
      <c r="Q4081">
        <v>0</v>
      </c>
      <c r="R4081">
        <v>0</v>
      </c>
      <c r="S4081">
        <f>IF(I4081&gt;0, A4081, 0)</f>
        <v>0</v>
      </c>
    </row>
    <row r="4082" spans="1:19" x14ac:dyDescent="0.2">
      <c r="A4082" s="1">
        <v>45682</v>
      </c>
      <c r="B4082" s="12" t="s">
        <v>39</v>
      </c>
      <c r="C4082" s="12" t="s">
        <v>40</v>
      </c>
      <c r="E4082" s="12">
        <v>1</v>
      </c>
      <c r="F4082" s="12">
        <v>30</v>
      </c>
      <c r="G4082" s="12">
        <f>ROUND(E4082*(1/(F4082/60)),0)</f>
        <v>2</v>
      </c>
      <c r="I4082" s="7">
        <f>IF(J4082=0, 0, (K4082-J4082)*1440)</f>
        <v>0</v>
      </c>
      <c r="L4082">
        <f>IF(I4082&gt;0, G4082, 0)</f>
        <v>0</v>
      </c>
      <c r="M4082" s="5">
        <f>IF(I4082=0,0,A4082+J4082)</f>
        <v>0</v>
      </c>
      <c r="N4082" s="5">
        <f>IF(I4082&gt;0,A4082+K4082,0)</f>
        <v>0</v>
      </c>
      <c r="O4082" t="s">
        <v>56</v>
      </c>
      <c r="P4082" t="s">
        <v>57</v>
      </c>
      <c r="Q4082">
        <v>0</v>
      </c>
      <c r="R4082">
        <v>0</v>
      </c>
      <c r="S4082">
        <f>IF(I4082&gt;0, A4082, 0)</f>
        <v>0</v>
      </c>
    </row>
    <row r="4083" spans="1:19" x14ac:dyDescent="0.2">
      <c r="A4083" s="1">
        <v>45682</v>
      </c>
      <c r="B4083" s="12" t="s">
        <v>534</v>
      </c>
      <c r="C4083" s="12" t="s">
        <v>502</v>
      </c>
      <c r="E4083" s="12">
        <v>1</v>
      </c>
      <c r="F4083" s="12">
        <v>30</v>
      </c>
      <c r="G4083" s="12">
        <f>ROUND(E4083*(1/(F4083/60)),0)</f>
        <v>2</v>
      </c>
      <c r="I4083" s="13">
        <f>IF(J4083=0, 0, (K4083-J4083)*1440)</f>
        <v>0</v>
      </c>
      <c r="J4083" s="11"/>
      <c r="K4083" s="11"/>
      <c r="L4083">
        <f>IF(I4083&gt;0, G4083, 0)</f>
        <v>0</v>
      </c>
      <c r="M4083" s="5">
        <f>IF(I4083=0,0,A4083+J4083)</f>
        <v>0</v>
      </c>
      <c r="N4083" s="5">
        <f>IF(I4083&gt;0,A4083+K4083,0)</f>
        <v>0</v>
      </c>
      <c r="O4083" t="s">
        <v>56</v>
      </c>
      <c r="P4083" t="s">
        <v>57</v>
      </c>
      <c r="Q4083">
        <v>0</v>
      </c>
      <c r="R4083">
        <v>0</v>
      </c>
      <c r="S4083">
        <f>IF(I4083&gt;0, A4083, 0)</f>
        <v>0</v>
      </c>
    </row>
    <row r="4084" spans="1:19" x14ac:dyDescent="0.2">
      <c r="A4084" s="1">
        <v>45682</v>
      </c>
      <c r="B4084" s="12" t="s">
        <v>47</v>
      </c>
      <c r="C4084" s="12" t="s">
        <v>34</v>
      </c>
      <c r="E4084" s="12">
        <v>0</v>
      </c>
      <c r="F4084" s="12">
        <v>30</v>
      </c>
      <c r="G4084" s="12">
        <f>ROUND(E4084*(1/(F4084/60)),0)</f>
        <v>0</v>
      </c>
      <c r="I4084" s="13">
        <f>IF(J4084=0, 0, (K4084-J4084)*1440)</f>
        <v>0</v>
      </c>
      <c r="J4084" s="11"/>
      <c r="K4084" s="11"/>
      <c r="L4084">
        <f>IF(I4084&gt;0, G4084, 0)</f>
        <v>0</v>
      </c>
      <c r="M4084" s="5">
        <f>IF(I4084=0,0,A4084+J4084)</f>
        <v>0</v>
      </c>
      <c r="N4084" s="5">
        <f>IF(I4084&gt;0,A4084+K4084,0)</f>
        <v>0</v>
      </c>
      <c r="O4084" t="s">
        <v>56</v>
      </c>
      <c r="P4084" t="s">
        <v>57</v>
      </c>
      <c r="Q4084">
        <v>0</v>
      </c>
      <c r="R4084">
        <v>0</v>
      </c>
      <c r="S4084">
        <f>IF(I4084&gt;0, A4084, 0)</f>
        <v>0</v>
      </c>
    </row>
    <row r="4085" spans="1:19" x14ac:dyDescent="0.2">
      <c r="A4085" s="1">
        <v>45682</v>
      </c>
      <c r="B4085" s="12" t="s">
        <v>43</v>
      </c>
      <c r="C4085" s="12" t="s">
        <v>34</v>
      </c>
      <c r="E4085" s="12">
        <v>0</v>
      </c>
      <c r="F4085" s="12">
        <v>30</v>
      </c>
      <c r="G4085" s="12">
        <f>ROUND(E4085*(1/(F4085/60)),0)</f>
        <v>0</v>
      </c>
      <c r="I4085" s="7">
        <f>IF(J4085=0, 0, (K4085-J4085)*1440)</f>
        <v>0</v>
      </c>
      <c r="L4085">
        <f>IF(I4085&gt;0, G4085, 0)</f>
        <v>0</v>
      </c>
      <c r="M4085" s="5">
        <f>IF(I4085=0,0,A4085+J4085)</f>
        <v>0</v>
      </c>
      <c r="N4085" s="5">
        <f>IF(I4085&gt;0,A4085+K4085,0)</f>
        <v>0</v>
      </c>
      <c r="O4085" t="s">
        <v>56</v>
      </c>
      <c r="P4085" t="s">
        <v>57</v>
      </c>
      <c r="Q4085">
        <v>0</v>
      </c>
      <c r="R4085">
        <v>0</v>
      </c>
      <c r="S4085">
        <f>IF(I4085&gt;0, A4085, 0)</f>
        <v>0</v>
      </c>
    </row>
    <row r="4086" spans="1:19" x14ac:dyDescent="0.2">
      <c r="A4086" s="1">
        <v>45682</v>
      </c>
      <c r="B4086" s="12" t="s">
        <v>33</v>
      </c>
      <c r="C4086" s="12" t="s">
        <v>34</v>
      </c>
      <c r="E4086" s="12">
        <v>0</v>
      </c>
      <c r="F4086" s="12">
        <v>20</v>
      </c>
      <c r="G4086" s="12">
        <f>ROUND(E4086*(1/(F4086/60)),0)</f>
        <v>0</v>
      </c>
      <c r="I4086" s="7">
        <f>IF(J4086=0, 0, (K4086-J4086)*1440)</f>
        <v>0</v>
      </c>
      <c r="J4086" s="11"/>
      <c r="K4086" s="11"/>
      <c r="L4086">
        <f>IF(I4086&gt;0, G4086, 0)</f>
        <v>0</v>
      </c>
      <c r="M4086" s="5">
        <f>IF(I4086=0,0,A4086+J4086)</f>
        <v>0</v>
      </c>
      <c r="N4086" s="5">
        <f>IF(I4086&gt;0,A4086+K4086,0)</f>
        <v>0</v>
      </c>
      <c r="O4086" t="s">
        <v>56</v>
      </c>
      <c r="P4086" t="s">
        <v>57</v>
      </c>
      <c r="Q4086">
        <v>0</v>
      </c>
      <c r="R4086">
        <v>0</v>
      </c>
      <c r="S4086">
        <f>IF(I4086&gt;0, A4086, 0)</f>
        <v>0</v>
      </c>
    </row>
    <row r="4087" spans="1:19" x14ac:dyDescent="0.2">
      <c r="A4087" s="1">
        <v>45682</v>
      </c>
      <c r="B4087" s="12" t="s">
        <v>461</v>
      </c>
      <c r="C4087" s="12" t="s">
        <v>42</v>
      </c>
      <c r="E4087" s="12">
        <v>1</v>
      </c>
      <c r="F4087" s="12">
        <v>30</v>
      </c>
      <c r="G4087" s="12">
        <f>ROUND(E4087*(1/(F4087/60)),0)</f>
        <v>2</v>
      </c>
      <c r="I4087" s="7">
        <f>IF(J4087=0, 0, (K4087-J4087)*1440)</f>
        <v>0</v>
      </c>
      <c r="J4087" s="11"/>
      <c r="K4087" s="11"/>
      <c r="L4087">
        <f>IF(I4087&gt;0, G4087, 0)</f>
        <v>0</v>
      </c>
      <c r="M4087" s="5">
        <f>IF(I4087=0,0,A4087+J4087)</f>
        <v>0</v>
      </c>
      <c r="N4087" s="5">
        <f>IF(I4087&gt;0,A4087+K4087,0)</f>
        <v>0</v>
      </c>
      <c r="O4087" t="s">
        <v>56</v>
      </c>
      <c r="P4087" t="s">
        <v>57</v>
      </c>
      <c r="Q4087">
        <v>0</v>
      </c>
      <c r="R4087">
        <v>0</v>
      </c>
      <c r="S4087">
        <f>IF(I4087&gt;0, A4087, 0)</f>
        <v>0</v>
      </c>
    </row>
    <row r="4088" spans="1:19" x14ac:dyDescent="0.2">
      <c r="A4088" s="1">
        <v>45682</v>
      </c>
      <c r="B4088" s="12" t="s">
        <v>536</v>
      </c>
      <c r="C4088" s="12" t="s">
        <v>32</v>
      </c>
      <c r="E4088" s="12">
        <v>4</v>
      </c>
      <c r="F4088" s="12">
        <v>20</v>
      </c>
      <c r="G4088" s="12">
        <f>ROUND(E4088*(1/(F4088/60)),0)</f>
        <v>12</v>
      </c>
      <c r="I4088" s="7">
        <f>IF(J4088=0, 0, (K4088-J4088)*1440)</f>
        <v>0</v>
      </c>
      <c r="L4088">
        <f>IF(I4088&gt;0, G4088, 0)</f>
        <v>0</v>
      </c>
      <c r="M4088" s="5">
        <f>IF(I4088=0,0,A4088+J4088)</f>
        <v>0</v>
      </c>
      <c r="N4088" s="5">
        <f>IF(I4088&gt;0,A4088+K4088,0)</f>
        <v>0</v>
      </c>
      <c r="O4088" t="s">
        <v>56</v>
      </c>
      <c r="P4088" t="s">
        <v>57</v>
      </c>
      <c r="Q4088">
        <v>0</v>
      </c>
      <c r="R4088">
        <v>0</v>
      </c>
      <c r="S4088">
        <f>IF(I4088&gt;0, A4088, 0)</f>
        <v>0</v>
      </c>
    </row>
    <row r="4089" spans="1:19" x14ac:dyDescent="0.2">
      <c r="A4089" s="1">
        <v>45682</v>
      </c>
      <c r="B4089" s="12" t="s">
        <v>219</v>
      </c>
      <c r="C4089" s="12" t="s">
        <v>537</v>
      </c>
      <c r="E4089" s="12">
        <v>2</v>
      </c>
      <c r="F4089" s="12">
        <v>30</v>
      </c>
      <c r="G4089" s="12">
        <f>ROUND(E4089*(1/(F4089/60)),0)</f>
        <v>4</v>
      </c>
      <c r="I4089" s="7">
        <f>IF(J4089=0, 0, (K4089-J4089)*1440)</f>
        <v>0</v>
      </c>
      <c r="J4089" s="11"/>
      <c r="K4089" s="11"/>
      <c r="L4089">
        <f>IF(I4089&gt;0, G4089, 0)</f>
        <v>0</v>
      </c>
      <c r="M4089" s="5">
        <f>IF(I4089=0,0,A4089+J4089)</f>
        <v>0</v>
      </c>
      <c r="N4089" s="5">
        <f>IF(I4089&gt;0,A4089+K4089,0)</f>
        <v>0</v>
      </c>
      <c r="O4089" t="s">
        <v>56</v>
      </c>
      <c r="P4089" t="s">
        <v>57</v>
      </c>
      <c r="Q4089">
        <v>0</v>
      </c>
      <c r="R4089">
        <v>0</v>
      </c>
      <c r="S4089">
        <f>IF(I4089&gt;0, A4089, 0)</f>
        <v>0</v>
      </c>
    </row>
    <row r="4090" spans="1:19" x14ac:dyDescent="0.2">
      <c r="A4090" s="1">
        <v>45682</v>
      </c>
      <c r="B4090" s="12" t="s">
        <v>219</v>
      </c>
      <c r="C4090" s="12" t="s">
        <v>236</v>
      </c>
      <c r="E4090" s="12">
        <v>2</v>
      </c>
      <c r="F4090" s="12">
        <v>30</v>
      </c>
      <c r="G4090" s="12">
        <f>ROUND(E4090*(1/(F4090/60)),0)</f>
        <v>4</v>
      </c>
      <c r="I4090" s="7">
        <f>IF(J4090=0, 0, (K4090-J4090)*1440)</f>
        <v>0</v>
      </c>
      <c r="J4090" s="11"/>
      <c r="K4090" s="11"/>
      <c r="L4090">
        <f>IF(I4090&gt;0, G4090, 0)</f>
        <v>0</v>
      </c>
      <c r="M4090" s="5">
        <f>IF(I4090=0,0,A4090+J4090)</f>
        <v>0</v>
      </c>
      <c r="N4090" s="5">
        <f>IF(I4090&gt;0,A4090+K4090,0)</f>
        <v>0</v>
      </c>
      <c r="O4090" t="s">
        <v>56</v>
      </c>
      <c r="P4090" t="s">
        <v>57</v>
      </c>
      <c r="Q4090">
        <v>0</v>
      </c>
      <c r="R4090">
        <v>0</v>
      </c>
      <c r="S4090">
        <f>IF(I4090&gt;0, A4090, 0)</f>
        <v>0</v>
      </c>
    </row>
    <row r="4091" spans="1:19" x14ac:dyDescent="0.2">
      <c r="A4091" s="1">
        <v>45682</v>
      </c>
      <c r="B4091" s="12" t="s">
        <v>219</v>
      </c>
      <c r="C4091" s="12" t="s">
        <v>236</v>
      </c>
      <c r="E4091" s="12">
        <v>2</v>
      </c>
      <c r="F4091" s="12">
        <v>30</v>
      </c>
      <c r="G4091" s="12">
        <f>ROUND(E4091*(1/(F4091/60)),0)</f>
        <v>4</v>
      </c>
      <c r="I4091" s="7">
        <f>IF(J4091=0, 0, (K4091-J4091)*1440)</f>
        <v>0</v>
      </c>
      <c r="J4091" s="11"/>
      <c r="K4091" s="11"/>
      <c r="L4091">
        <f>IF(I4091&gt;0, G4091, 0)</f>
        <v>0</v>
      </c>
      <c r="M4091" s="5">
        <f>IF(I4091=0,0,A4091+J4091)</f>
        <v>0</v>
      </c>
      <c r="N4091" s="5">
        <f>IF(I4091&gt;0,A4091+K4091,0)</f>
        <v>0</v>
      </c>
      <c r="O4091" t="s">
        <v>56</v>
      </c>
      <c r="P4091" t="s">
        <v>57</v>
      </c>
      <c r="Q4091">
        <v>0</v>
      </c>
      <c r="R4091">
        <v>0</v>
      </c>
      <c r="S4091">
        <f>IF(I4091&gt;0, A4091, 0)</f>
        <v>0</v>
      </c>
    </row>
    <row r="4092" spans="1:19" x14ac:dyDescent="0.2">
      <c r="A4092" s="1">
        <v>45682</v>
      </c>
      <c r="B4092" s="12" t="s">
        <v>534</v>
      </c>
      <c r="C4092" s="12" t="s">
        <v>502</v>
      </c>
      <c r="E4092" s="12">
        <v>1</v>
      </c>
      <c r="F4092" s="12">
        <v>30</v>
      </c>
      <c r="G4092" s="12">
        <f>ROUND(E4092*(1/(F4092/60)),0)</f>
        <v>2</v>
      </c>
      <c r="I4092" s="13">
        <f>IF(J4092=0, 0, (K4092-J4092)*1440)</f>
        <v>0</v>
      </c>
      <c r="J4092" s="11"/>
      <c r="K4092" s="11"/>
      <c r="L4092">
        <f>IF(I4092&gt;0, G4092, 0)</f>
        <v>0</v>
      </c>
      <c r="M4092" s="5">
        <f>IF(I4092=0,0,A4092+J4092)</f>
        <v>0</v>
      </c>
      <c r="N4092" s="5">
        <f>IF(I4092&gt;0,A4092+K4092,0)</f>
        <v>0</v>
      </c>
      <c r="O4092" t="s">
        <v>56</v>
      </c>
      <c r="P4092" t="s">
        <v>57</v>
      </c>
      <c r="Q4092">
        <v>0</v>
      </c>
      <c r="R4092">
        <v>0</v>
      </c>
      <c r="S4092">
        <f>IF(I4092&gt;0, A4092, 0)</f>
        <v>0</v>
      </c>
    </row>
    <row r="4093" spans="1:19" x14ac:dyDescent="0.2">
      <c r="A4093" s="1">
        <v>45682</v>
      </c>
      <c r="B4093" s="12" t="s">
        <v>538</v>
      </c>
      <c r="C4093" s="12" t="s">
        <v>417</v>
      </c>
      <c r="D4093" t="s">
        <v>539</v>
      </c>
      <c r="E4093" s="12">
        <v>4</v>
      </c>
      <c r="F4093" s="12">
        <v>30</v>
      </c>
      <c r="G4093" s="12">
        <f>ROUND(E4093*(1/(F4093/60)),0)</f>
        <v>8</v>
      </c>
      <c r="I4093" s="13">
        <f>IF(J4093=0, 0, (K4093-J4093)*1440)</f>
        <v>0</v>
      </c>
      <c r="J4093" s="11"/>
      <c r="K4093" s="11"/>
      <c r="L4093">
        <f>IF(I4093&gt;0, G4093, 0)</f>
        <v>0</v>
      </c>
      <c r="M4093" s="5">
        <f>IF(I4093=0,0,A4093+J4093)</f>
        <v>0</v>
      </c>
      <c r="N4093" s="5">
        <f>IF(I4093&gt;0,A4093+K4093,0)</f>
        <v>0</v>
      </c>
      <c r="O4093" t="s">
        <v>56</v>
      </c>
      <c r="P4093" t="s">
        <v>57</v>
      </c>
      <c r="Q4093">
        <v>0</v>
      </c>
      <c r="R4093">
        <v>0</v>
      </c>
      <c r="S4093">
        <f>IF(I4093&gt;0, A4093, 0)</f>
        <v>0</v>
      </c>
    </row>
    <row r="13057" spans="10:11" x14ac:dyDescent="0.2">
      <c r="J13057" s="14"/>
      <c r="K13057" s="14"/>
    </row>
    <row r="13059" spans="10:11" x14ac:dyDescent="0.2">
      <c r="J13059" s="14"/>
      <c r="K13059" s="14"/>
    </row>
    <row r="13061" spans="10:11" x14ac:dyDescent="0.2">
      <c r="J13061" s="14"/>
      <c r="K13061" s="14"/>
    </row>
    <row r="13063" spans="10:11" x14ac:dyDescent="0.2">
      <c r="J13063" s="14"/>
      <c r="K13063" s="14"/>
    </row>
    <row r="13065" spans="10:11" x14ac:dyDescent="0.2">
      <c r="J13065" s="14"/>
      <c r="K13065" s="14"/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/>
      <c r="K13071" s="14"/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>
        <v>0.51081018518518517</v>
      </c>
      <c r="K13087" s="14">
        <v>0.51082175925925921</v>
      </c>
    </row>
    <row r="13089" spans="10:11" x14ac:dyDescent="0.2">
      <c r="J13089" s="14">
        <v>0.51081018518518517</v>
      </c>
      <c r="K13089" s="14">
        <v>0.51082175925925921</v>
      </c>
    </row>
    <row r="13091" spans="10:11" x14ac:dyDescent="0.2">
      <c r="J13091" s="14">
        <v>0.51081018518518517</v>
      </c>
      <c r="K13091" s="14">
        <v>0.51082175925925921</v>
      </c>
    </row>
    <row r="13093" spans="10:11" x14ac:dyDescent="0.2">
      <c r="J13093" s="14">
        <v>0.51081018518518517</v>
      </c>
      <c r="K13093" s="14">
        <v>0.51082175925925921</v>
      </c>
    </row>
    <row r="13095" spans="10:11" x14ac:dyDescent="0.2">
      <c r="J13095" s="14">
        <v>0.51081018518518517</v>
      </c>
      <c r="K13095" s="14">
        <v>0.51082175925925921</v>
      </c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</sheetData>
  <autoFilter ref="A4053:S4093" xr:uid="{00000000-0001-0000-0300-000000000000}"/>
  <conditionalFormatting sqref="AB661 AB1179 AB2275 AB3081:AB3082 AB3316:AB3317 I1:I1048576">
    <cfRule type="cellIs" dxfId="2" priority="283" operator="lessThan">
      <formula>0</formula>
    </cfRule>
    <cfRule type="cellIs" dxfId="1" priority="284" operator="equal">
      <formula>0</formula>
    </cfRule>
  </conditionalFormatting>
  <conditionalFormatting sqref="M1:N1048576">
    <cfRule type="cellIs" dxfId="0" priority="1" operator="equal">
      <formula>0</formula>
    </cfRule>
  </conditionalFormatting>
  <conditionalFormatting sqref="N292:N297 N342:N347 N390:N394 N438:N442 N484:N487">
    <cfRule type="cellIs" dxfId="10" priority="271" operator="equal">
      <formula>0</formula>
    </cfRule>
  </conditionalFormatting>
  <conditionalFormatting sqref="N535:N538">
    <cfRule type="cellIs" dxfId="9" priority="38" operator="equal">
      <formula>0</formula>
    </cfRule>
  </conditionalFormatting>
  <conditionalFormatting sqref="N580:N581">
    <cfRule type="cellIs" dxfId="8" priority="37" operator="equal">
      <formula>0</formula>
    </cfRule>
  </conditionalFormatting>
  <conditionalFormatting sqref="AF661:AG661">
    <cfRule type="cellIs" dxfId="7" priority="39" operator="equal">
      <formula>0</formula>
    </cfRule>
  </conditionalFormatting>
  <conditionalFormatting sqref="AF1179:AG1179">
    <cfRule type="cellIs" dxfId="6" priority="34" operator="equal">
      <formula>0</formula>
    </cfRule>
  </conditionalFormatting>
  <conditionalFormatting sqref="AF2275:AG2275">
    <cfRule type="cellIs" dxfId="5" priority="30" operator="equal">
      <formula>0</formula>
    </cfRule>
  </conditionalFormatting>
  <conditionalFormatting sqref="AF3081:AG3082">
    <cfRule type="cellIs" dxfId="4" priority="23" operator="equal">
      <formula>0</formula>
    </cfRule>
  </conditionalFormatting>
  <conditionalFormatting sqref="AF3316:AG3317">
    <cfRule type="cellIs" dxfId="3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2025-01-24T18:50:05Z</dcterms:modified>
</cp:coreProperties>
</file>