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2A6A9E7A-7232-3742-BE9A-5361E687C220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64" i="4" l="1"/>
  <c r="S3764" i="4" s="1"/>
  <c r="G3764" i="4"/>
  <c r="I3736" i="4"/>
  <c r="S3736" i="4" s="1"/>
  <c r="G3736" i="4"/>
  <c r="G202" i="3"/>
  <c r="H202" i="3" s="1"/>
  <c r="D202" i="3"/>
  <c r="E202" i="3" s="1"/>
  <c r="F202" i="3" s="1"/>
  <c r="I3763" i="4"/>
  <c r="S3763" i="4" s="1"/>
  <c r="G3763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4" i="4"/>
  <c r="I3744" i="4"/>
  <c r="N3744" i="4" s="1"/>
  <c r="G3745" i="4"/>
  <c r="I3745" i="4"/>
  <c r="L3745" i="4" s="1"/>
  <c r="G3746" i="4"/>
  <c r="I3746" i="4"/>
  <c r="N3746" i="4" s="1"/>
  <c r="G3747" i="4"/>
  <c r="I3747" i="4"/>
  <c r="L3747" i="4" s="1"/>
  <c r="G3748" i="4"/>
  <c r="I3748" i="4"/>
  <c r="L3748" i="4" s="1"/>
  <c r="G3749" i="4"/>
  <c r="I3749" i="4"/>
  <c r="L3749" i="4" s="1"/>
  <c r="G3750" i="4"/>
  <c r="I3750" i="4"/>
  <c r="N3750" i="4" s="1"/>
  <c r="G3751" i="4"/>
  <c r="I3751" i="4"/>
  <c r="S3751" i="4" s="1"/>
  <c r="G3752" i="4"/>
  <c r="I3752" i="4"/>
  <c r="L3752" i="4" s="1"/>
  <c r="G3753" i="4"/>
  <c r="I3753" i="4"/>
  <c r="L3753" i="4" s="1"/>
  <c r="G3754" i="4"/>
  <c r="I3754" i="4"/>
  <c r="N3754" i="4" s="1"/>
  <c r="G3755" i="4"/>
  <c r="I3755" i="4"/>
  <c r="N3755" i="4" s="1"/>
  <c r="L3755" i="4"/>
  <c r="G3756" i="4"/>
  <c r="I3756" i="4"/>
  <c r="L3756" i="4" s="1"/>
  <c r="G3757" i="4"/>
  <c r="I3757" i="4"/>
  <c r="N3757" i="4" s="1"/>
  <c r="G3742" i="4"/>
  <c r="I3742" i="4"/>
  <c r="L3742" i="4" s="1"/>
  <c r="G3758" i="4"/>
  <c r="I3758" i="4"/>
  <c r="N3758" i="4" s="1"/>
  <c r="G3759" i="4"/>
  <c r="I3759" i="4"/>
  <c r="L3759" i="4" s="1"/>
  <c r="G3760" i="4"/>
  <c r="I3760" i="4"/>
  <c r="L3760" i="4" s="1"/>
  <c r="G3761" i="4"/>
  <c r="I3761" i="4"/>
  <c r="L3761" i="4" s="1"/>
  <c r="G3762" i="4"/>
  <c r="I3762" i="4"/>
  <c r="N3762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64" i="4" l="1"/>
  <c r="M3764" i="4"/>
  <c r="N3764" i="4"/>
  <c r="L3729" i="4"/>
  <c r="L3736" i="4"/>
  <c r="L3739" i="4"/>
  <c r="M3736" i="4"/>
  <c r="N3736" i="4"/>
  <c r="J202" i="3"/>
  <c r="L3763" i="4"/>
  <c r="M3763" i="4"/>
  <c r="N3763" i="4"/>
  <c r="S3748" i="4"/>
  <c r="L3743" i="4"/>
  <c r="M3756" i="4"/>
  <c r="M3755" i="4"/>
  <c r="N3721" i="4"/>
  <c r="S3734" i="4"/>
  <c r="L3738" i="4"/>
  <c r="N3734" i="4"/>
  <c r="L3727" i="4"/>
  <c r="M3723" i="4"/>
  <c r="L3746" i="4"/>
  <c r="L3723" i="4"/>
  <c r="M3762" i="4"/>
  <c r="S3747" i="4"/>
  <c r="N3739" i="4"/>
  <c r="N3733" i="4"/>
  <c r="N3747" i="4"/>
  <c r="L3744" i="4"/>
  <c r="M3739" i="4"/>
  <c r="M3733" i="4"/>
  <c r="N3723" i="4"/>
  <c r="L3757" i="4"/>
  <c r="N3751" i="4"/>
  <c r="M3732" i="4"/>
  <c r="N3759" i="4"/>
  <c r="L3751" i="4"/>
  <c r="L3740" i="4"/>
  <c r="M3760" i="4"/>
  <c r="N3756" i="4"/>
  <c r="L3725" i="4"/>
  <c r="M3741" i="4"/>
  <c r="S3759" i="4"/>
  <c r="M3751" i="4"/>
  <c r="L3741" i="4"/>
  <c r="N3730" i="4"/>
  <c r="N3748" i="4"/>
  <c r="S3743" i="4"/>
  <c r="M3721" i="4"/>
  <c r="M3740" i="4"/>
  <c r="S3760" i="4"/>
  <c r="S3752" i="4"/>
  <c r="M3748" i="4"/>
  <c r="N3743" i="4"/>
  <c r="N3740" i="4"/>
  <c r="N3760" i="4"/>
  <c r="L3758" i="4"/>
  <c r="S3756" i="4"/>
  <c r="N3752" i="4"/>
  <c r="M3750" i="4"/>
  <c r="M3743" i="4"/>
  <c r="N3729" i="4"/>
  <c r="S3725" i="4"/>
  <c r="M3728" i="4"/>
  <c r="L3728" i="4"/>
  <c r="N3728" i="4"/>
  <c r="L3722" i="4"/>
  <c r="M3758" i="4"/>
  <c r="M3757" i="4"/>
  <c r="M3746" i="4"/>
  <c r="M3744" i="4"/>
  <c r="M3738" i="4"/>
  <c r="M3727" i="4"/>
  <c r="M3725" i="4"/>
  <c r="M3722" i="4"/>
  <c r="S3729" i="4"/>
  <c r="N3724" i="4"/>
  <c r="M3759" i="4"/>
  <c r="M3754" i="4"/>
  <c r="M3752" i="4"/>
  <c r="M3747" i="4"/>
  <c r="M3737" i="4"/>
  <c r="M3734" i="4"/>
  <c r="M3729" i="4"/>
  <c r="L3754" i="4"/>
  <c r="L3737" i="4"/>
  <c r="L3724" i="4"/>
  <c r="S3722" i="4"/>
  <c r="S3757" i="4"/>
  <c r="S3744" i="4"/>
  <c r="S3738" i="4"/>
  <c r="L3762" i="4"/>
  <c r="L3750" i="4"/>
  <c r="L3732" i="4"/>
  <c r="M3724" i="4"/>
  <c r="S3721" i="4"/>
  <c r="S3726" i="4"/>
  <c r="N3726" i="4"/>
  <c r="S3761" i="4"/>
  <c r="S3742" i="4"/>
  <c r="S3753" i="4"/>
  <c r="S3735" i="4"/>
  <c r="S3731" i="4"/>
  <c r="S3762" i="4"/>
  <c r="M3761" i="4"/>
  <c r="S3758" i="4"/>
  <c r="M3742" i="4"/>
  <c r="S3755" i="4"/>
  <c r="S3754" i="4"/>
  <c r="M3753" i="4"/>
  <c r="S3750" i="4"/>
  <c r="M3749" i="4"/>
  <c r="S3746" i="4"/>
  <c r="M3745" i="4"/>
  <c r="S3741" i="4"/>
  <c r="S3737" i="4"/>
  <c r="M3735" i="4"/>
  <c r="S3732" i="4"/>
  <c r="M3731" i="4"/>
  <c r="S3727" i="4"/>
  <c r="M3726" i="4"/>
  <c r="S3749" i="4"/>
  <c r="S3745" i="4"/>
  <c r="N3761" i="4"/>
  <c r="N3742" i="4"/>
  <c r="N3753" i="4"/>
  <c r="N3749" i="4"/>
  <c r="N3745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<sst xmlns="http://schemas.openxmlformats.org/spreadsheetml/2006/main" count="15839" uniqueCount="522">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</sst>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0"/>
  <sheetViews>
    <sheetView tabSelected="1" topLeftCell="A3730" zoomScaleNormal="70" workbookViewId="0">
      <selection activeCell="K3764" sqref="K376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144.99999999999997</v>
      </c>
      <c r="J3737" s="11">
        <v>0.59027777777777779</v>
      </c>
      <c r="K3737" s="11">
        <v>0.69097222222222221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6" t="s">
        <v>91</v>
      </c>
      <c r="C3745" s="16" t="s">
        <v>334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0</v>
      </c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6" t="s">
        <v>289</v>
      </c>
      <c r="C3746" s="16" t="s">
        <v>219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124</v>
      </c>
      <c r="C3747" s="12" t="s">
        <v>125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429</v>
      </c>
      <c r="C3748" s="12" t="s">
        <v>37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420</v>
      </c>
      <c r="C3749" s="12" t="s">
        <v>421</v>
      </c>
      <c r="D3749" t="s">
        <v>514</v>
      </c>
      <c r="E3749" s="12">
        <v>1</v>
      </c>
      <c r="F3749" s="12">
        <v>15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440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484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489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451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481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376</v>
      </c>
      <c r="C3755" s="12" t="s">
        <v>219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39</v>
      </c>
      <c r="C3756" s="12" t="s">
        <v>40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410</v>
      </c>
      <c r="C3757" s="12" t="s">
        <v>32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445</v>
      </c>
      <c r="C3758" s="12" t="s">
        <v>334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219</v>
      </c>
      <c r="C3759" s="12" t="s">
        <v>493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47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43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33</v>
      </c>
      <c r="C3762" s="12" t="s">
        <v>34</v>
      </c>
      <c r="E3762" s="12">
        <v>0</v>
      </c>
      <c r="F3762" s="12">
        <v>20</v>
      </c>
      <c r="G3762" s="12">
        <f>ROUND(E3762*(1/(F3762/60)),0)</f>
        <v>0</v>
      </c>
      <c r="I3762" s="7">
        <f>IF(J3762=0, 0, (K3762-J3762)*1440)</f>
        <v>9.9999999999999645</v>
      </c>
      <c r="J3762" s="11">
        <v>0.40277777777777779</v>
      </c>
      <c r="K3762" s="11">
        <v>0.40972222222222221</v>
      </c>
      <c r="L3762">
        <f>IF(I3762&gt;0, G3762, 0)</f>
        <v>0</v>
      </c>
      <c r="M3762" s="5">
        <f>IF(I3762=0,0,A3762+J3762)</f>
        <v>45631.402777777781</v>
      </c>
      <c r="N3762" s="5">
        <f>IF(I3762&gt;0,A3762+K3762,0)</f>
        <v>45631.409722222219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3763" spans="1:19" x14ac:dyDescent="0.2">
      <c r="A3763" s="1">
        <v>45631</v>
      </c>
      <c r="B3763" s="12" t="s">
        <v>456</v>
      </c>
      <c r="C3763" s="12" t="s">
        <v>42</v>
      </c>
      <c r="E3763" s="12">
        <v>1</v>
      </c>
      <c r="F3763" s="12">
        <v>30</v>
      </c>
      <c r="G3763" s="12">
        <f>ROUND(E3763*(1/(F3763/60)),0)</f>
        <v>2</v>
      </c>
      <c r="I3763" s="7">
        <f>IF(J3763=0, 0, (K3763-J3763)*1440)</f>
        <v>35.000000000000036</v>
      </c>
      <c r="J3763" s="11">
        <v>0.35069444444444442</v>
      </c>
      <c r="K3763" s="11">
        <v>0.375</v>
      </c>
      <c r="L3763">
        <f>IF(I3763&gt;0, G3763, 0)</f>
        <v>2</v>
      </c>
      <c r="M3763" s="5">
        <f>IF(I3763=0,0,A3763+J3763)</f>
        <v>45631.350694444445</v>
      </c>
      <c r="N3763" s="5">
        <f>IF(I3763&gt;0,A3763+K3763,0)</f>
        <v>45631.375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>ROUND(E3764*(1/(F3764/60)),0)</f>
        <v>2</v>
      </c>
      <c r="I3764" s="7">
        <f>IF(J3764=0, 0, (K3764-J3764)*1440)</f>
        <v>-995</v>
      </c>
      <c r="J3764" s="11">
        <v>0.69097222222222221</v>
      </c>
      <c r="K3764" s="11"/>
      <c r="L3764">
        <f>IF(I3764&gt;0, G3764, 0)</f>
        <v>0</v>
      </c>
      <c r="M3764" s="5">
        <f>IF(I3764=0,0,A3764+J3764)</f>
        <v>45631.690972222219</v>
      </c>
      <c r="N3764" s="5">
        <f>IF(I3764&gt;0,A3764+K3764,0)</f>
        <v>0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0</v>
      </c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</sheetData>
  <autoFilter ref="A3720:S3762" xr:uid="{00000000-0001-0000-0300-000000000000}">
    <sortState xmlns:xlrd2="http://schemas.microsoft.com/office/spreadsheetml/2017/richdata2" ref="A3721:S3762">
      <sortCondition descending="1" ref="G3720:G3762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2024-12-05T15:34:09Z</dcterms:modified>
</cp:coreProperties>
</file>