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6AEC25C4-EF64-6D4C-970E-E55A28E138C8}" xr6:coauthVersionLast="47" xr6:coauthVersionMax="47" xr10:uidLastSave="{00000000-0000-0000-0000-000000000000}"/>
  <bookViews>
    <workbookView xWindow="0" yWindow="0" windowWidth="33600" windowHeight="21000" activeTab="2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schedule!$A$3720:$S$3761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2" i="3" l="1"/>
  <c r="H202" i="3" s="1"/>
  <c r="D202" i="3"/>
  <c r="E202" i="3" s="1"/>
  <c r="F202" i="3" s="1"/>
  <c r="I3762" i="4"/>
  <c r="S3762" i="4" s="1"/>
  <c r="G3762" i="4"/>
  <c r="H155" i="2"/>
  <c r="I155" i="2"/>
  <c r="J155" i="2"/>
  <c r="F155" i="2"/>
  <c r="G155" i="2"/>
  <c r="E155" i="2"/>
  <c r="K155" i="2"/>
  <c r="I3739" i="4"/>
  <c r="S3739" i="4" s="1"/>
  <c r="G3739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L3729" i="4" s="1"/>
  <c r="G3730" i="4"/>
  <c r="I3730" i="4"/>
  <c r="L3730" i="4" s="1"/>
  <c r="M3730" i="4"/>
  <c r="S3730" i="4"/>
  <c r="G3731" i="4"/>
  <c r="I3731" i="4"/>
  <c r="L3731" i="4" s="1"/>
  <c r="G3732" i="4"/>
  <c r="I3732" i="4"/>
  <c r="N3732" i="4" s="1"/>
  <c r="G3733" i="4"/>
  <c r="I3733" i="4"/>
  <c r="S3733" i="4" s="1"/>
  <c r="L3733" i="4"/>
  <c r="G3734" i="4"/>
  <c r="I3734" i="4"/>
  <c r="L3734" i="4" s="1"/>
  <c r="G3735" i="4"/>
  <c r="I3735" i="4"/>
  <c r="L3735" i="4" s="1"/>
  <c r="G3736" i="4"/>
  <c r="I3736" i="4"/>
  <c r="N3736" i="4" s="1"/>
  <c r="G3737" i="4"/>
  <c r="I3737" i="4"/>
  <c r="N3737" i="4" s="1"/>
  <c r="G3738" i="4"/>
  <c r="I3738" i="4"/>
  <c r="S3738" i="4" s="1"/>
  <c r="L3738" i="4"/>
  <c r="G3740" i="4"/>
  <c r="I3740" i="4"/>
  <c r="N3740" i="4" s="1"/>
  <c r="G3742" i="4"/>
  <c r="I3742" i="4"/>
  <c r="G3743" i="4"/>
  <c r="I3743" i="4"/>
  <c r="N3743" i="4" s="1"/>
  <c r="G3744" i="4"/>
  <c r="I3744" i="4"/>
  <c r="L3744" i="4" s="1"/>
  <c r="G3745" i="4"/>
  <c r="I3745" i="4"/>
  <c r="N3745" i="4" s="1"/>
  <c r="G3746" i="4"/>
  <c r="I3746" i="4"/>
  <c r="L3746" i="4" s="1"/>
  <c r="G3747" i="4"/>
  <c r="I3747" i="4"/>
  <c r="L3747" i="4" s="1"/>
  <c r="G3748" i="4"/>
  <c r="I3748" i="4"/>
  <c r="L3748" i="4" s="1"/>
  <c r="G3749" i="4"/>
  <c r="I3749" i="4"/>
  <c r="N3749" i="4" s="1"/>
  <c r="G3750" i="4"/>
  <c r="I3750" i="4"/>
  <c r="S3750" i="4" s="1"/>
  <c r="G3751" i="4"/>
  <c r="I3751" i="4"/>
  <c r="L3751" i="4" s="1"/>
  <c r="G3752" i="4"/>
  <c r="I3752" i="4"/>
  <c r="L3752" i="4" s="1"/>
  <c r="G3753" i="4"/>
  <c r="I3753" i="4"/>
  <c r="N3753" i="4" s="1"/>
  <c r="G3754" i="4"/>
  <c r="I3754" i="4"/>
  <c r="N3754" i="4" s="1"/>
  <c r="L3754" i="4"/>
  <c r="G3755" i="4"/>
  <c r="I3755" i="4"/>
  <c r="L3755" i="4" s="1"/>
  <c r="G3756" i="4"/>
  <c r="I3756" i="4"/>
  <c r="N3756" i="4" s="1"/>
  <c r="G3741" i="4"/>
  <c r="I3741" i="4"/>
  <c r="L3741" i="4" s="1"/>
  <c r="G3757" i="4"/>
  <c r="I3757" i="4"/>
  <c r="N3757" i="4" s="1"/>
  <c r="G3758" i="4"/>
  <c r="I3758" i="4"/>
  <c r="L3758" i="4" s="1"/>
  <c r="G3759" i="4"/>
  <c r="I3759" i="4"/>
  <c r="L3759" i="4" s="1"/>
  <c r="G3760" i="4"/>
  <c r="I3760" i="4"/>
  <c r="L3760" i="4" s="1"/>
  <c r="G3761" i="4"/>
  <c r="I3761" i="4"/>
  <c r="N3761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J202" i="3" l="1"/>
  <c r="L3762" i="4"/>
  <c r="M3762" i="4"/>
  <c r="N3762" i="4"/>
  <c r="S3747" i="4"/>
  <c r="L3742" i="4"/>
  <c r="M3755" i="4"/>
  <c r="M3754" i="4"/>
  <c r="N3721" i="4"/>
  <c r="S3734" i="4"/>
  <c r="L3737" i="4"/>
  <c r="N3734" i="4"/>
  <c r="L3727" i="4"/>
  <c r="M3723" i="4"/>
  <c r="L3745" i="4"/>
  <c r="L3723" i="4"/>
  <c r="M3761" i="4"/>
  <c r="S3746" i="4"/>
  <c r="N3738" i="4"/>
  <c r="N3733" i="4"/>
  <c r="N3746" i="4"/>
  <c r="L3743" i="4"/>
  <c r="M3738" i="4"/>
  <c r="M3733" i="4"/>
  <c r="N3723" i="4"/>
  <c r="L3756" i="4"/>
  <c r="N3750" i="4"/>
  <c r="M3732" i="4"/>
  <c r="N3758" i="4"/>
  <c r="L3750" i="4"/>
  <c r="L3739" i="4"/>
  <c r="M3759" i="4"/>
  <c r="N3755" i="4"/>
  <c r="L3725" i="4"/>
  <c r="M3740" i="4"/>
  <c r="S3758" i="4"/>
  <c r="M3750" i="4"/>
  <c r="L3740" i="4"/>
  <c r="N3730" i="4"/>
  <c r="N3747" i="4"/>
  <c r="S3742" i="4"/>
  <c r="M3721" i="4"/>
  <c r="M3739" i="4"/>
  <c r="S3759" i="4"/>
  <c r="S3751" i="4"/>
  <c r="M3747" i="4"/>
  <c r="N3742" i="4"/>
  <c r="N3739" i="4"/>
  <c r="N3759" i="4"/>
  <c r="L3757" i="4"/>
  <c r="S3755" i="4"/>
  <c r="N3751" i="4"/>
  <c r="M3749" i="4"/>
  <c r="M3742" i="4"/>
  <c r="N3729" i="4"/>
  <c r="S3725" i="4"/>
  <c r="M3728" i="4"/>
  <c r="L3728" i="4"/>
  <c r="N3728" i="4"/>
  <c r="L3722" i="4"/>
  <c r="M3757" i="4"/>
  <c r="M3756" i="4"/>
  <c r="M3745" i="4"/>
  <c r="M3743" i="4"/>
  <c r="M3737" i="4"/>
  <c r="M3727" i="4"/>
  <c r="M3725" i="4"/>
  <c r="M3722" i="4"/>
  <c r="S3729" i="4"/>
  <c r="N3724" i="4"/>
  <c r="M3758" i="4"/>
  <c r="M3753" i="4"/>
  <c r="M3751" i="4"/>
  <c r="M3746" i="4"/>
  <c r="M3736" i="4"/>
  <c r="M3734" i="4"/>
  <c r="M3729" i="4"/>
  <c r="L3753" i="4"/>
  <c r="L3736" i="4"/>
  <c r="L3724" i="4"/>
  <c r="S3722" i="4"/>
  <c r="S3756" i="4"/>
  <c r="S3743" i="4"/>
  <c r="S3737" i="4"/>
  <c r="L3761" i="4"/>
  <c r="L3749" i="4"/>
  <c r="L3732" i="4"/>
  <c r="M3724" i="4"/>
  <c r="S3721" i="4"/>
  <c r="S3726" i="4"/>
  <c r="N3726" i="4"/>
  <c r="S3760" i="4"/>
  <c r="S3741" i="4"/>
  <c r="S3752" i="4"/>
  <c r="S3735" i="4"/>
  <c r="S3731" i="4"/>
  <c r="S3761" i="4"/>
  <c r="M3760" i="4"/>
  <c r="S3757" i="4"/>
  <c r="M3741" i="4"/>
  <c r="S3754" i="4"/>
  <c r="S3753" i="4"/>
  <c r="M3752" i="4"/>
  <c r="S3749" i="4"/>
  <c r="M3748" i="4"/>
  <c r="S3745" i="4"/>
  <c r="M3744" i="4"/>
  <c r="S3740" i="4"/>
  <c r="S3736" i="4"/>
  <c r="M3735" i="4"/>
  <c r="S3732" i="4"/>
  <c r="M3731" i="4"/>
  <c r="S3727" i="4"/>
  <c r="M3726" i="4"/>
  <c r="S3748" i="4"/>
  <c r="S3744" i="4"/>
  <c r="N3760" i="4"/>
  <c r="N3741" i="4"/>
  <c r="N3752" i="4"/>
  <c r="N3748" i="4"/>
  <c r="N3744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<sst xmlns="http://schemas.openxmlformats.org/spreadsheetml/2006/main" count="15831" uniqueCount="522">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</sst>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7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3"/>
  <sheetViews>
    <sheetView topLeftCell="A119" zoomScale="150" workbookViewId="0">
      <selection activeCell="D130" sqref="D13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3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3" si="365">A135+(TIME(INT(C135),MOD(C135, 1)*60,0))</f>
        <v>45623</v>
      </c>
      <c r="G135" s="5">
        <f t="shared" ref="G135:G143" si="366">F135+(1/24)*D135</f>
        <v>45623</v>
      </c>
      <c r="H135">
        <f t="shared" ref="H135:H143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2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3" si="380">IF(A141&gt;0,"sleep",0)</f>
        <v>sleep</v>
      </c>
      <c r="J141" t="str">
        <f t="shared" ref="J141:J143" si="381">I141</f>
        <v>sleep</v>
      </c>
      <c r="K141" t="str">
        <f t="shared" ref="K141:K143" si="382">IF(A141&gt;0,"blue",0)</f>
        <v>blue</v>
      </c>
      <c r="L141">
        <f t="shared" ref="L141:L143" si="383">IF(A141&gt;0,0,0)</f>
        <v>0</v>
      </c>
      <c r="M141" s="1">
        <f t="shared" ref="M141:M143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3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5"/>
  <sheetViews>
    <sheetView topLeftCell="A125" zoomScale="150" workbookViewId="0">
      <selection activeCell="G156" sqref="G15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5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5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2"/>
  <sheetViews>
    <sheetView tabSelected="1" topLeftCell="A177" zoomScale="150" workbookViewId="0">
      <selection activeCell="G204" sqref="G204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2" si="240">A200+TIME(INT(C200), MOD(C200, 1)*60, 0)</f>
        <v>45630.67083333333</v>
      </c>
      <c r="E200" s="5">
        <f t="shared" ref="E200:E202" si="241">D200+(1/12)</f>
        <v>45630.754166666666</v>
      </c>
      <c r="F200">
        <f t="shared" ref="F200:F202" si="242">(E200-D200)*1440</f>
        <v>120.00000000349246</v>
      </c>
      <c r="G200" t="str">
        <f t="shared" ref="G200:G202" si="243">IF(A200&gt;0,"caffein",0)</f>
        <v>caffein</v>
      </c>
      <c r="H200" t="str">
        <f t="shared" ref="H200:H202" si="244">IF(G200="caffein","grey","red")</f>
        <v>grey</v>
      </c>
      <c r="I200">
        <v>6</v>
      </c>
      <c r="J200" s="1">
        <f t="shared" ref="J200:J202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240"/>
        <v>45631.5</v>
      </c>
      <c r="E202" s="5">
        <f t="shared" si="241"/>
        <v>45631.583333333336</v>
      </c>
      <c r="F202">
        <f t="shared" si="242"/>
        <v>120.00000000349246</v>
      </c>
      <c r="G202" t="str">
        <f t="shared" si="243"/>
        <v>caffein</v>
      </c>
      <c r="H202" t="str">
        <f t="shared" si="244"/>
        <v>grey</v>
      </c>
      <c r="I202">
        <v>6</v>
      </c>
      <c r="J202" s="1">
        <f t="shared" si="245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49"/>
  <sheetViews>
    <sheetView topLeftCell="A3717" zoomScaleNormal="70" workbookViewId="0">
      <selection activeCell="B3746" sqref="B3746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14.999999999999947</v>
      </c>
      <c r="J3677" s="11">
        <v>0.65972222222222221</v>
      </c>
      <c r="K3677" s="11">
        <v>0.67013888888888884</v>
      </c>
      <c r="L3677">
        <f>IF(I3677&gt;0, G3677, 0)</f>
        <v>4</v>
      </c>
      <c r="M3677" s="5">
        <f>IF(I3677=0,0,A3677+J3677)</f>
        <v>45629.659722222219</v>
      </c>
      <c r="N3677" s="5">
        <f>IF(I3677&gt;0,A3677+K3677,0)</f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>ROUND(E3678*(1/(F3678/60)),0)</f>
        <v>16</v>
      </c>
      <c r="I3678" s="7">
        <f>IF(J3678=0, 0, (K3678-J3678)*1440)</f>
        <v>0</v>
      </c>
      <c r="J3678" s="11"/>
      <c r="K3678" s="11"/>
      <c r="L3678">
        <f>IF(I3678&gt;0, G3678, 0)</f>
        <v>0</v>
      </c>
      <c r="M3678" s="5">
        <f>IF(I3678=0,0,A3678+J3678)</f>
        <v>0</v>
      </c>
      <c r="N3678" s="5">
        <f>IF(I3678&gt;0,A3678+K3678,0)</f>
        <v>0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>ROUND(E3679*(1/(F3679/60)),0)</f>
        <v>12</v>
      </c>
      <c r="H3679" s="12">
        <f>F3679*(1/(G3679/60))</f>
        <v>100</v>
      </c>
      <c r="I3679" s="7">
        <f>IF(J3679=0, 0, (K3679-J3679)*1440)</f>
        <v>9.9999999999999645</v>
      </c>
      <c r="J3679" s="11">
        <v>0.51736111111111116</v>
      </c>
      <c r="K3679" s="11">
        <v>0.52430555555555558</v>
      </c>
      <c r="L3679">
        <f>IF(I3679&gt;0, G3679, 0)</f>
        <v>12</v>
      </c>
      <c r="M3679" s="5">
        <f>IF(I3679=0,0,A3679+J3679)</f>
        <v>45630.517361111109</v>
      </c>
      <c r="N3679" s="5">
        <f>IF(I3679&gt;0,A3679+K3679,0)</f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>IF(I3679&gt;0, A3679, 0)</f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>ROUND(E3680*(1/(F3680/60)),0)</f>
        <v>12</v>
      </c>
      <c r="I3680" s="7">
        <f>IF(J3680=0, 0, (K3680-J3680)*1440)</f>
        <v>0</v>
      </c>
      <c r="L3680">
        <f>IF(I3680&gt;0, G3680, 0)</f>
        <v>0</v>
      </c>
      <c r="M3680" s="5">
        <f>IF(I3680=0,0,A3680+J3680)</f>
        <v>0</v>
      </c>
      <c r="N3680" s="5">
        <f>IF(I3680&gt;0,A3680+K3680,0)</f>
        <v>0</v>
      </c>
      <c r="O3680" t="s">
        <v>56</v>
      </c>
      <c r="P3680" t="s">
        <v>57</v>
      </c>
      <c r="Q3680">
        <v>0</v>
      </c>
      <c r="R3680">
        <v>0</v>
      </c>
      <c r="S3680">
        <f>IF(I3680&gt;0, A3680, 0)</f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>ROUND(E3681*(1/(F3681/60)),0)</f>
        <v>12</v>
      </c>
      <c r="I3681" s="7">
        <f>IF(J3681=0, 0, (K3681-J3681)*1440)</f>
        <v>0</v>
      </c>
      <c r="J3681" s="11"/>
      <c r="K3681" s="11"/>
      <c r="L3681">
        <f>IF(I3681&gt;0, G3681, 0)</f>
        <v>0</v>
      </c>
      <c r="M3681" s="5">
        <f>IF(I3681=0,0,A3681+J3681)</f>
        <v>0</v>
      </c>
      <c r="N3681" s="5">
        <f>IF(I3681&gt;0,A3681+K3681,0)</f>
        <v>0</v>
      </c>
      <c r="O3681" t="s">
        <v>56</v>
      </c>
      <c r="P3681" t="s">
        <v>57</v>
      </c>
      <c r="Q3681">
        <v>0</v>
      </c>
      <c r="R3681">
        <v>0</v>
      </c>
      <c r="S3681">
        <f>IF(I3681&gt;0, A3681, 0)</f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>ROUND(E3682*(1/(F3682/60)),0)</f>
        <v>10</v>
      </c>
      <c r="I3682" s="7">
        <f>IF(J3682=0, 0, (K3682-J3682)*1440)</f>
        <v>29.999999999999972</v>
      </c>
      <c r="J3682" s="11">
        <v>0.4826388888888889</v>
      </c>
      <c r="K3682" s="11">
        <v>0.50347222222222221</v>
      </c>
      <c r="L3682">
        <f>IF(I3682&gt;0, G3682, 0)</f>
        <v>10</v>
      </c>
      <c r="M3682" s="5">
        <f>IF(I3682=0,0,A3682+J3682)</f>
        <v>45630.482638888891</v>
      </c>
      <c r="N3682" s="5">
        <f>IF(I3682&gt;0,A3682+K3682,0)</f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>IF(I3682&gt;0, A3682, 0)</f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>ROUND(E3683*(1/(F3683/60)),0)</f>
        <v>9</v>
      </c>
      <c r="I3683" s="7">
        <f>IF(J3683=0, 0, (K3683-J3683)*1440)</f>
        <v>0</v>
      </c>
      <c r="J3683" s="11"/>
      <c r="K3683" s="11"/>
      <c r="L3683">
        <f>IF(I3683&gt;0, G3683, 0)</f>
        <v>0</v>
      </c>
      <c r="M3683" s="5">
        <f>IF(I3683=0,0,A3683+J3683)</f>
        <v>0</v>
      </c>
      <c r="N3683" s="5">
        <f>IF(I3683&gt;0,A3683+K3683,0)</f>
        <v>0</v>
      </c>
      <c r="O3683" t="s">
        <v>56</v>
      </c>
      <c r="P3683" t="s">
        <v>57</v>
      </c>
      <c r="Q3683">
        <v>0</v>
      </c>
      <c r="R3683">
        <v>0</v>
      </c>
      <c r="S3683">
        <f>IF(I3683&gt;0, A3683, 0)</f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>ROUND(E3684*(1/(F3684/60)),0)</f>
        <v>9</v>
      </c>
      <c r="I3684" s="7">
        <f>IF(J3684=0, 0, (K3684-J3684)*1440)</f>
        <v>0</v>
      </c>
      <c r="J3684" s="11"/>
      <c r="K3684" s="11"/>
      <c r="L3684">
        <f>IF(I3684&gt;0, G3684, 0)</f>
        <v>0</v>
      </c>
      <c r="M3684" s="5">
        <f>IF(I3684=0,0,A3684+J3684)</f>
        <v>0</v>
      </c>
      <c r="N3684" s="5">
        <f>IF(I3684&gt;0,A3684+K3684,0)</f>
        <v>0</v>
      </c>
      <c r="O3684" t="s">
        <v>56</v>
      </c>
      <c r="P3684" t="s">
        <v>57</v>
      </c>
      <c r="Q3684">
        <v>0</v>
      </c>
      <c r="R3684">
        <v>0</v>
      </c>
      <c r="S3684">
        <f>IF(I3684&gt;0, A3684, 0)</f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>ROUND(E3685*(1/(F3685/60)),0)</f>
        <v>8</v>
      </c>
      <c r="I3685" s="7">
        <f>IF(J3685=0, 0, (K3685-J3685)*1440)</f>
        <v>0</v>
      </c>
      <c r="J3685" s="11"/>
      <c r="K3685" s="11"/>
      <c r="L3685">
        <f>IF(I3685&gt;0, G3685, 0)</f>
        <v>0</v>
      </c>
      <c r="M3685" s="5">
        <f>IF(I3685=0,0,A3685+J3685)</f>
        <v>0</v>
      </c>
      <c r="N3685" s="5">
        <f>IF(I3685&gt;0,A3685+K3685,0)</f>
        <v>0</v>
      </c>
      <c r="O3685" t="s">
        <v>56</v>
      </c>
      <c r="P3685" t="s">
        <v>57</v>
      </c>
      <c r="Q3685">
        <v>0</v>
      </c>
      <c r="R3685">
        <v>0</v>
      </c>
      <c r="S3685">
        <f>IF(I3685&gt;0, A3685, 0)</f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>ROUND(E3686*(1/(F3686/60)),0)</f>
        <v>8</v>
      </c>
      <c r="I3686" s="7">
        <f>IF(J3686=0, 0, (K3686-J3686)*1440)</f>
        <v>0</v>
      </c>
      <c r="J3686" s="11"/>
      <c r="K3686" s="11"/>
      <c r="L3686">
        <f>IF(I3686&gt;0, G3686, 0)</f>
        <v>0</v>
      </c>
      <c r="M3686" s="5">
        <f>IF(I3686=0,0,A3686+J3686)</f>
        <v>0</v>
      </c>
      <c r="N3686" s="5">
        <f>IF(I3686&gt;0,A3686+K3686,0)</f>
        <v>0</v>
      </c>
      <c r="O3686" t="s">
        <v>56</v>
      </c>
      <c r="P3686" t="s">
        <v>57</v>
      </c>
      <c r="Q3686">
        <v>0</v>
      </c>
      <c r="R3686">
        <v>0</v>
      </c>
      <c r="S3686">
        <f>IF(I3686&gt;0, A3686, 0)</f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>ROUND(E3687*(1/(F3687/60)),0)</f>
        <v>8</v>
      </c>
      <c r="I3687" s="7">
        <f>IF(J3687=0, 0, (K3687-J3687)*1440)</f>
        <v>0</v>
      </c>
      <c r="J3687" s="11"/>
      <c r="K3687" s="11"/>
      <c r="L3687">
        <f>IF(I3687&gt;0, G3687, 0)</f>
        <v>0</v>
      </c>
      <c r="M3687" s="5">
        <f>IF(I3687=0,0,A3687+J3687)</f>
        <v>0</v>
      </c>
      <c r="N3687" s="5">
        <f>IF(I3687&gt;0,A3687+K3687,0)</f>
        <v>0</v>
      </c>
      <c r="O3687" t="s">
        <v>56</v>
      </c>
      <c r="P3687" t="s">
        <v>57</v>
      </c>
      <c r="Q3687">
        <v>0</v>
      </c>
      <c r="R3687">
        <v>0</v>
      </c>
      <c r="S3687">
        <f>IF(I3687&gt;0, A3687, 0)</f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>ROUND(E3688*(1/(F3688/60)),0)</f>
        <v>8</v>
      </c>
      <c r="I3688" s="7">
        <f>IF(J3688=0, 0, (K3688-J3688)*1440)</f>
        <v>0</v>
      </c>
      <c r="J3688" s="11"/>
      <c r="K3688" s="11"/>
      <c r="L3688">
        <f>IF(I3688&gt;0, G3688, 0)</f>
        <v>0</v>
      </c>
      <c r="M3688" s="5">
        <f>IF(I3688=0,0,A3688+J3688)</f>
        <v>0</v>
      </c>
      <c r="N3688" s="5">
        <f>IF(I3688&gt;0,A3688+K3688,0)</f>
        <v>0</v>
      </c>
      <c r="O3688" t="s">
        <v>56</v>
      </c>
      <c r="P3688" t="s">
        <v>57</v>
      </c>
      <c r="Q3688">
        <v>0</v>
      </c>
      <c r="R3688">
        <v>0</v>
      </c>
      <c r="S3688">
        <f>IF(I3688&gt;0, A3688, 0)</f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>ROUND(E3689*(1/(F3689/60)),0)</f>
        <v>6</v>
      </c>
      <c r="I3689" s="7">
        <f>IF(J3689=0, 0, (K3689-J3689)*1440)</f>
        <v>0</v>
      </c>
      <c r="J3689" s="11"/>
      <c r="K3689" s="11"/>
      <c r="L3689">
        <f>IF(I3689&gt;0, G3689, 0)</f>
        <v>0</v>
      </c>
      <c r="M3689" s="5">
        <f>IF(I3689=0,0,A3689+J3689)</f>
        <v>0</v>
      </c>
      <c r="N3689" s="5">
        <f>IF(I3689&gt;0,A3689+K3689,0)</f>
        <v>0</v>
      </c>
      <c r="O3689" t="s">
        <v>56</v>
      </c>
      <c r="P3689" t="s">
        <v>57</v>
      </c>
      <c r="Q3689">
        <v>0</v>
      </c>
      <c r="R3689">
        <v>0</v>
      </c>
      <c r="S3689">
        <f>IF(I3689&gt;0, A3689, 0)</f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>ROUND(E3690*(1/(F3690/60)),0)</f>
        <v>6</v>
      </c>
      <c r="I3690" s="7">
        <f>IF(J3690=0, 0, (K3690-J3690)*1440)</f>
        <v>0</v>
      </c>
      <c r="J3690" s="11"/>
      <c r="K3690" s="11"/>
      <c r="L3690">
        <f>IF(I3690&gt;0, G3690, 0)</f>
        <v>0</v>
      </c>
      <c r="M3690" s="5">
        <f>IF(I3690=0,0,A3690+J3690)</f>
        <v>0</v>
      </c>
      <c r="N3690" s="5">
        <f>IF(I3690&gt;0,A3690+K3690,0)</f>
        <v>0</v>
      </c>
      <c r="O3690" t="s">
        <v>56</v>
      </c>
      <c r="P3690" t="s">
        <v>57</v>
      </c>
      <c r="Q3690">
        <v>0</v>
      </c>
      <c r="R3690">
        <v>0</v>
      </c>
      <c r="S3690">
        <f>IF(I3690&gt;0, A3690, 0)</f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>ROUND(E3691*(1/(F3691/60)),0)</f>
        <v>6</v>
      </c>
      <c r="I3691" s="7">
        <f>IF(J3691=0, 0, (K3691-J3691)*1440)</f>
        <v>0</v>
      </c>
      <c r="J3691" s="11"/>
      <c r="K3691" s="11"/>
      <c r="L3691">
        <f>IF(I3691&gt;0, G3691, 0)</f>
        <v>0</v>
      </c>
      <c r="M3691" s="5">
        <f>IF(I3691=0,0,A3691+J3691)</f>
        <v>0</v>
      </c>
      <c r="N3691" s="5">
        <f>IF(I3691&gt;0,A3691+K3691,0)</f>
        <v>0</v>
      </c>
      <c r="O3691" t="s">
        <v>56</v>
      </c>
      <c r="P3691" t="s">
        <v>57</v>
      </c>
      <c r="Q3691">
        <v>0</v>
      </c>
      <c r="R3691">
        <v>0</v>
      </c>
      <c r="S3691">
        <f>IF(I3691&gt;0, A3691, 0)</f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>ROUND(E3692*(1/(F3692/60)),0)</f>
        <v>6</v>
      </c>
      <c r="I3692" s="7">
        <f>IF(J3692=0, 0, (K3692-J3692)*1440)</f>
        <v>0</v>
      </c>
      <c r="J3692" s="11"/>
      <c r="K3692" s="11"/>
      <c r="L3692">
        <f>IF(I3692&gt;0, G3692, 0)</f>
        <v>0</v>
      </c>
      <c r="M3692" s="5">
        <f>IF(I3692=0,0,A3692+J3692)</f>
        <v>0</v>
      </c>
      <c r="N3692" s="5">
        <f>IF(I3692&gt;0,A3692+K3692,0)</f>
        <v>0</v>
      </c>
      <c r="O3692" t="s">
        <v>56</v>
      </c>
      <c r="P3692" t="s">
        <v>57</v>
      </c>
      <c r="Q3692">
        <v>0</v>
      </c>
      <c r="R3692">
        <v>0</v>
      </c>
      <c r="S3692">
        <f>IF(I3692&gt;0, A3692, 0)</f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>ROUND(E3693*(1/(F3693/60)),0)</f>
        <v>6</v>
      </c>
      <c r="I3693" s="7">
        <f>IF(J3693=0, 0, (K3693-J3693)*1440)</f>
        <v>0</v>
      </c>
      <c r="J3693" s="11"/>
      <c r="K3693" s="11"/>
      <c r="L3693">
        <f>IF(I3693&gt;0, G3693, 0)</f>
        <v>0</v>
      </c>
      <c r="M3693" s="5">
        <f>IF(I3693=0,0,A3693+J3693)</f>
        <v>0</v>
      </c>
      <c r="N3693" s="5">
        <f>IF(I3693&gt;0,A3693+K3693,0)</f>
        <v>0</v>
      </c>
      <c r="O3693" t="s">
        <v>56</v>
      </c>
      <c r="P3693" t="s">
        <v>57</v>
      </c>
      <c r="Q3693">
        <v>0</v>
      </c>
      <c r="R3693">
        <v>0</v>
      </c>
      <c r="S3693">
        <f>IF(I3693&gt;0, A3693, 0)</f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>ROUND(E3694*(1/(F3694/60)),0)</f>
        <v>6</v>
      </c>
      <c r="I3694" s="7">
        <f>IF(J3694=0, 0, (K3694-J3694)*1440)</f>
        <v>0</v>
      </c>
      <c r="J3694" s="11"/>
      <c r="K3694" s="11"/>
      <c r="L3694">
        <f>IF(I3694&gt;0, G3694, 0)</f>
        <v>0</v>
      </c>
      <c r="M3694" s="5">
        <f>IF(I3694=0,0,A3694+J3694)</f>
        <v>0</v>
      </c>
      <c r="N3694" s="5">
        <f>IF(I3694&gt;0,A3694+K3694,0)</f>
        <v>0</v>
      </c>
      <c r="O3694" t="s">
        <v>56</v>
      </c>
      <c r="P3694" t="s">
        <v>57</v>
      </c>
      <c r="Q3694">
        <v>0</v>
      </c>
      <c r="R3694">
        <v>0</v>
      </c>
      <c r="S3694">
        <f>IF(I3694&gt;0, A3694, 0)</f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>ROUND(E3695*(1/(F3695/60)),0)</f>
        <v>6</v>
      </c>
      <c r="I3695" s="13">
        <f>IF(J3695=0, 0, (K3695-J3695)*1440)</f>
        <v>99.999999999999972</v>
      </c>
      <c r="J3695" s="11">
        <v>0.59027777777777779</v>
      </c>
      <c r="K3695" s="11">
        <v>0.65972222222222221</v>
      </c>
      <c r="L3695">
        <f>IF(I3695&gt;0, G3695, 0)</f>
        <v>6</v>
      </c>
      <c r="M3695" s="5">
        <f>IF(I3695=0,0,A3695+J3695)</f>
        <v>45630.590277777781</v>
      </c>
      <c r="N3695" s="5">
        <f>IF(I3695&gt;0,A3695+K3695,0)</f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>IF(I3695&gt;0, A3695, 0)</f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>ROUND(E3696*(1/(F3696/60)),0)</f>
        <v>6</v>
      </c>
      <c r="I3696" s="7">
        <f>IF(J3696=0, 0, (K3696-J3696)*1440)</f>
        <v>180</v>
      </c>
      <c r="J3696" s="11">
        <v>0.66666666666666663</v>
      </c>
      <c r="K3696" s="11">
        <v>0.79166666666666663</v>
      </c>
      <c r="L3696">
        <f>IF(I3696&gt;0, G3696, 0)</f>
        <v>6</v>
      </c>
      <c r="M3696" s="5">
        <f>IF(I3696=0,0,A3696+J3696)</f>
        <v>45630.666666666664</v>
      </c>
      <c r="N3696" s="5">
        <f>IF(I3696&gt;0,A3696+K3696,0)</f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>IF(I3696&gt;0, A3696, 0)</f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>ROUND(E3697*(1/(F3697/60)),0)</f>
        <v>5</v>
      </c>
      <c r="I3697" s="7">
        <f>IF(J3697=0, 0, (K3697-J3697)*1440)</f>
        <v>0</v>
      </c>
      <c r="J3697" s="11"/>
      <c r="K3697" s="11"/>
      <c r="L3697">
        <f>IF(I3697&gt;0, G3697, 0)</f>
        <v>0</v>
      </c>
      <c r="M3697" s="5">
        <f>IF(I3697=0,0,A3697+J3697)</f>
        <v>0</v>
      </c>
      <c r="N3697" s="5">
        <f>IF(I3697&gt;0,A3697+K3697,0)</f>
        <v>0</v>
      </c>
      <c r="O3697" t="s">
        <v>56</v>
      </c>
      <c r="P3697" t="s">
        <v>57</v>
      </c>
      <c r="Q3697">
        <v>0</v>
      </c>
      <c r="R3697">
        <v>0</v>
      </c>
      <c r="S3697">
        <f>IF(I3697&gt;0, A3697, 0)</f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>ROUND(E3698*(1/(F3698/60)),0)</f>
        <v>5</v>
      </c>
      <c r="I3698" s="7">
        <f>IF(J3698=0, 0, (K3698-J3698)*1440)</f>
        <v>210.00000000000006</v>
      </c>
      <c r="J3698" s="11">
        <v>0.8125</v>
      </c>
      <c r="K3698" s="11">
        <v>0.95833333333333337</v>
      </c>
      <c r="L3698">
        <f>IF(I3698&gt;0, G3698, 0)</f>
        <v>5</v>
      </c>
      <c r="M3698" s="5">
        <f>IF(I3698=0,0,A3698+J3698)</f>
        <v>45630.8125</v>
      </c>
      <c r="N3698" s="5">
        <f>IF(I3698&gt;0,A3698+K3698,0)</f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>IF(I3698&gt;0, A3698, 0)</f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>ROUND(E3699*(1/(F3699/60)),0)</f>
        <v>5</v>
      </c>
      <c r="I3699" s="7">
        <f>IF(J3699=0, 0, (K3699-J3699)*1440)</f>
        <v>0</v>
      </c>
      <c r="L3699">
        <f>IF(I3699&gt;0, G3699, 0)</f>
        <v>0</v>
      </c>
      <c r="M3699" s="5">
        <f>IF(I3699=0,0,A3699+J3699)</f>
        <v>0</v>
      </c>
      <c r="N3699" s="5">
        <f>IF(I3699&gt;0,A3699+K3699,0)</f>
        <v>0</v>
      </c>
      <c r="O3699" t="s">
        <v>56</v>
      </c>
      <c r="P3699" t="s">
        <v>57</v>
      </c>
      <c r="Q3699">
        <v>0</v>
      </c>
      <c r="R3699">
        <v>0</v>
      </c>
      <c r="S3699">
        <f>IF(I3699&gt;0, A3699, 0)</f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>ROUND(E3700*(1/(F3700/60)),0)</f>
        <v>4</v>
      </c>
      <c r="I3700" s="7">
        <f>IF(J3700=0, 0, (K3700-J3700)*1440)</f>
        <v>0</v>
      </c>
      <c r="J3700" s="11"/>
      <c r="K3700" s="11"/>
      <c r="L3700">
        <f>IF(I3700&gt;0, G3700, 0)</f>
        <v>0</v>
      </c>
      <c r="M3700" s="5">
        <f>IF(I3700=0,0,A3700+J3700)</f>
        <v>0</v>
      </c>
      <c r="N3700" s="5">
        <f>IF(I3700&gt;0,A3700+K3700,0)</f>
        <v>0</v>
      </c>
      <c r="O3700" t="s">
        <v>56</v>
      </c>
      <c r="P3700" t="s">
        <v>57</v>
      </c>
      <c r="Q3700">
        <v>0</v>
      </c>
      <c r="R3700">
        <v>0</v>
      </c>
      <c r="S3700">
        <f>IF(I3700&gt;0, A3700, 0)</f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>ROUND(E3701*(1/(F3701/60)),0)</f>
        <v>4</v>
      </c>
      <c r="I3701" s="7">
        <f>IF(J3701=0, 0, (K3701-J3701)*1440)</f>
        <v>0</v>
      </c>
      <c r="J3701" s="11"/>
      <c r="K3701" s="11"/>
      <c r="L3701">
        <f>IF(I3701&gt;0, G3701, 0)</f>
        <v>0</v>
      </c>
      <c r="M3701" s="5">
        <f>IF(I3701=0,0,A3701+J3701)</f>
        <v>0</v>
      </c>
      <c r="N3701" s="5">
        <f>IF(I3701&gt;0,A3701+K3701,0)</f>
        <v>0</v>
      </c>
      <c r="O3701" t="s">
        <v>56</v>
      </c>
      <c r="P3701" t="s">
        <v>57</v>
      </c>
      <c r="Q3701">
        <v>0</v>
      </c>
      <c r="R3701">
        <v>0</v>
      </c>
      <c r="S3701">
        <f>IF(I3701&gt;0, A3701, 0)</f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>ROUND(E3702*(1/(F3702/60)),0)</f>
        <v>4</v>
      </c>
      <c r="I3702" s="7">
        <f>IF(J3702=0, 0, (K3702-J3702)*1440)</f>
        <v>0</v>
      </c>
      <c r="J3702" s="11"/>
      <c r="K3702" s="11"/>
      <c r="L3702">
        <f>IF(I3702&gt;0, G3702, 0)</f>
        <v>0</v>
      </c>
      <c r="M3702" s="5">
        <f>IF(I3702=0,0,A3702+J3702)</f>
        <v>0</v>
      </c>
      <c r="N3702" s="5">
        <f>IF(I3702&gt;0,A3702+K3702,0)</f>
        <v>0</v>
      </c>
      <c r="O3702" t="s">
        <v>56</v>
      </c>
      <c r="P3702" t="s">
        <v>57</v>
      </c>
      <c r="Q3702">
        <v>0</v>
      </c>
      <c r="R3702">
        <v>0</v>
      </c>
      <c r="S3702">
        <f>IF(I3702&gt;0, A3702, 0)</f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>ROUND(E3703*(1/(F3703/60)),0)</f>
        <v>4</v>
      </c>
      <c r="I3703" s="7">
        <f>IF(J3703=0, 0, (K3703-J3703)*1440)</f>
        <v>0</v>
      </c>
      <c r="J3703" s="11"/>
      <c r="K3703" s="11"/>
      <c r="L3703">
        <f>IF(I3703&gt;0, G3703, 0)</f>
        <v>0</v>
      </c>
      <c r="M3703" s="5">
        <f>IF(I3703=0,0,A3703+J3703)</f>
        <v>0</v>
      </c>
      <c r="N3703" s="5">
        <f>IF(I3703&gt;0,A3703+K3703,0)</f>
        <v>0</v>
      </c>
      <c r="O3703" t="s">
        <v>56</v>
      </c>
      <c r="P3703" t="s">
        <v>57</v>
      </c>
      <c r="Q3703">
        <v>0</v>
      </c>
      <c r="R3703">
        <v>0</v>
      </c>
      <c r="S3703">
        <f>IF(I3703&gt;0, A3703, 0)</f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>ROUND(E3704*(1/(F3704/60)),0)</f>
        <v>4</v>
      </c>
      <c r="I3704" s="7">
        <f>IF(J3704=0, 0, (K3704-J3704)*1440)</f>
        <v>0</v>
      </c>
      <c r="J3704" s="11"/>
      <c r="K3704" s="11"/>
      <c r="L3704">
        <f>IF(I3704&gt;0, G3704, 0)</f>
        <v>0</v>
      </c>
      <c r="M3704" s="5">
        <f>IF(I3704=0,0,A3704+J3704)</f>
        <v>0</v>
      </c>
      <c r="N3704" s="5">
        <f>IF(I3704&gt;0,A3704+K3704,0)</f>
        <v>0</v>
      </c>
      <c r="O3704" t="s">
        <v>56</v>
      </c>
      <c r="P3704" t="s">
        <v>57</v>
      </c>
      <c r="Q3704">
        <v>0</v>
      </c>
      <c r="R3704">
        <v>0</v>
      </c>
      <c r="S3704">
        <f>IF(I3704&gt;0, A3704, 0)</f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>ROUND(E3705*(1/(F3705/60)),0)</f>
        <v>4</v>
      </c>
      <c r="I3705" s="7">
        <f>IF(J3705=0, 0, (K3705-J3705)*1440)</f>
        <v>0</v>
      </c>
      <c r="J3705" s="11"/>
      <c r="K3705" s="11"/>
      <c r="L3705">
        <f>IF(I3705&gt;0, G3705, 0)</f>
        <v>0</v>
      </c>
      <c r="M3705" s="5">
        <f>IF(I3705=0,0,A3705+J3705)</f>
        <v>0</v>
      </c>
      <c r="N3705" s="5">
        <f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>ROUND(E3706*(1/(F3706/60)),0)</f>
        <v>3</v>
      </c>
      <c r="I3706" s="7">
        <f>IF(J3706=0, 0, (K3706-J3706)*1440)</f>
        <v>0</v>
      </c>
      <c r="L3706">
        <f>IF(I3706&gt;0, G3706, 0)</f>
        <v>0</v>
      </c>
      <c r="M3706" s="5">
        <f>IF(I3706=0,0,A3706+J3706)</f>
        <v>0</v>
      </c>
      <c r="N3706" s="5">
        <f>IF(I3706&gt;0,A3706+K3706,0)</f>
        <v>0</v>
      </c>
      <c r="O3706" t="s">
        <v>56</v>
      </c>
      <c r="P3706" t="s">
        <v>57</v>
      </c>
      <c r="Q3706">
        <v>0</v>
      </c>
      <c r="R3706">
        <v>0</v>
      </c>
      <c r="S3706">
        <f>IF(I3706&gt;0, A3706, 0)</f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>ROUND(E3707*(1/(F3707/60)),0)</f>
        <v>3</v>
      </c>
      <c r="I3707" s="7">
        <f>IF(J3707=0, 0, (K3707-J3707)*1440)</f>
        <v>0</v>
      </c>
      <c r="J3707" s="11"/>
      <c r="K3707" s="11"/>
      <c r="L3707">
        <f>IF(I3707&gt;0, G3707, 0)</f>
        <v>0</v>
      </c>
      <c r="M3707" s="5">
        <f>IF(I3707=0,0,A3707+J3707)</f>
        <v>0</v>
      </c>
      <c r="N3707" s="5">
        <f>IF(I3707&gt;0,A3707+K3707,0)</f>
        <v>0</v>
      </c>
      <c r="O3707" t="s">
        <v>56</v>
      </c>
      <c r="P3707" t="s">
        <v>57</v>
      </c>
      <c r="Q3707">
        <v>0</v>
      </c>
      <c r="R3707">
        <v>0</v>
      </c>
      <c r="S3707">
        <f>IF(I3707&gt;0, A3707, 0)</f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>ROUND(E3708*(1/(F3708/60)),0)</f>
        <v>3</v>
      </c>
      <c r="I3708" s="7">
        <f>IF(J3708=0, 0, (K3708-J3708)*1440)</f>
        <v>0</v>
      </c>
      <c r="J3708" s="11"/>
      <c r="K3708" s="11"/>
      <c r="L3708">
        <f>IF(I3708&gt;0, G3708, 0)</f>
        <v>0</v>
      </c>
      <c r="M3708" s="5">
        <f>IF(I3708=0,0,A3708+J3708)</f>
        <v>0</v>
      </c>
      <c r="N3708" s="5">
        <f>IF(I3708&gt;0,A3708+K3708,0)</f>
        <v>0</v>
      </c>
      <c r="O3708" t="s">
        <v>56</v>
      </c>
      <c r="P3708" t="s">
        <v>57</v>
      </c>
      <c r="Q3708">
        <v>0</v>
      </c>
      <c r="R3708">
        <v>0</v>
      </c>
      <c r="S3708">
        <f>IF(I3708&gt;0, A3708, 0)</f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>ROUND(E3709*(1/(F3709/60)),0)</f>
        <v>3</v>
      </c>
      <c r="I3709" s="7">
        <f>IF(J3709=0, 0, (K3709-J3709)*1440)</f>
        <v>60.000000000000028</v>
      </c>
      <c r="J3709" s="11">
        <v>0.4375</v>
      </c>
      <c r="K3709" s="11">
        <v>0.47916666666666669</v>
      </c>
      <c r="L3709">
        <f>IF(I3709&gt;0, G3709, 0)</f>
        <v>3</v>
      </c>
      <c r="M3709" s="5">
        <f>IF(I3709=0,0,A3709+J3709)</f>
        <v>45630.4375</v>
      </c>
      <c r="N3709" s="5">
        <f>IF(I3709&gt;0,A3709+K3709,0)</f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>IF(I3709&gt;0, A3709, 0)</f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>ROUND(E3710*(1/(F3710/60)),0)</f>
        <v>3</v>
      </c>
      <c r="I3710" s="7">
        <f>IF(J3710=0, 0, (K3710-J3710)*1440)</f>
        <v>90</v>
      </c>
      <c r="J3710" s="11">
        <v>0.51041666666666663</v>
      </c>
      <c r="K3710" s="11">
        <v>0.57291666666666663</v>
      </c>
      <c r="L3710">
        <f>IF(I3710&gt;0, G3710, 0)</f>
        <v>3</v>
      </c>
      <c r="M3710" s="5">
        <f>IF(I3710=0,0,A3710+J3710)</f>
        <v>45630.510416666664</v>
      </c>
      <c r="N3710" s="5">
        <f>IF(I3710&gt;0,A3710+K3710,0)</f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>IF(I3710&gt;0, A3710, 0)</f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>ROUND(E3711*(1/(F3711/60)),0)</f>
        <v>3</v>
      </c>
      <c r="I3711" s="7">
        <f>IF(J3711=0, 0, (K3711-J3711)*1440)</f>
        <v>0</v>
      </c>
      <c r="J3711" s="11"/>
      <c r="K3711" s="11"/>
      <c r="L3711">
        <f>IF(I3711&gt;0, G3711, 0)</f>
        <v>0</v>
      </c>
      <c r="M3711" s="5">
        <f>IF(I3711=0,0,A3711+J3711)</f>
        <v>0</v>
      </c>
      <c r="N3711" s="5">
        <f>IF(I3711&gt;0,A3711+K3711,0)</f>
        <v>0</v>
      </c>
      <c r="O3711" t="s">
        <v>56</v>
      </c>
      <c r="P3711" t="s">
        <v>57</v>
      </c>
      <c r="Q3711">
        <v>0</v>
      </c>
      <c r="R3711">
        <v>0</v>
      </c>
      <c r="S3711">
        <f>IF(I3711&gt;0, A3711, 0)</f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>ROUND(E3712*(1/(F3712/60)),0)</f>
        <v>2</v>
      </c>
      <c r="I3712" s="7">
        <f>IF(J3712=0, 0, (K3712-J3712)*1440)</f>
        <v>0</v>
      </c>
      <c r="J3712" s="11"/>
      <c r="K3712" s="11"/>
      <c r="L3712">
        <f>IF(I3712&gt;0, G3712, 0)</f>
        <v>0</v>
      </c>
      <c r="M3712" s="5">
        <f>IF(I3712=0,0,A3712+J3712)</f>
        <v>0</v>
      </c>
      <c r="N3712" s="5">
        <f>IF(I3712&gt;0,A3712+K3712,0)</f>
        <v>0</v>
      </c>
      <c r="O3712" t="s">
        <v>56</v>
      </c>
      <c r="P3712" t="s">
        <v>57</v>
      </c>
      <c r="Q3712">
        <v>0</v>
      </c>
      <c r="R3712">
        <v>0</v>
      </c>
      <c r="S3712">
        <f>IF(I3712&gt;0, A3712, 0)</f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>ROUND(E3713*(1/(F3713/60)),0)</f>
        <v>2</v>
      </c>
      <c r="I3713" s="7">
        <f>IF(J3713=0, 0, (K3713-J3713)*1440)</f>
        <v>0</v>
      </c>
      <c r="J3713" s="11"/>
      <c r="K3713" s="11"/>
      <c r="L3713">
        <f>IF(I3713&gt;0, G3713, 0)</f>
        <v>0</v>
      </c>
      <c r="M3713" s="5">
        <f>IF(I3713=0,0,A3713+J3713)</f>
        <v>0</v>
      </c>
      <c r="N3713" s="5">
        <f>IF(I3713&gt;0,A3713+K3713,0)</f>
        <v>0</v>
      </c>
      <c r="O3713" t="s">
        <v>56</v>
      </c>
      <c r="P3713" t="s">
        <v>57</v>
      </c>
      <c r="Q3713">
        <v>0</v>
      </c>
      <c r="R3713">
        <v>0</v>
      </c>
      <c r="S3713">
        <f>IF(I3713&gt;0, A3713, 0)</f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>ROUND(E3714*(1/(F3714/60)),0)</f>
        <v>2</v>
      </c>
      <c r="I3714" s="7">
        <f>IF(J3714=0, 0, (K3714-J3714)*1440)</f>
        <v>0</v>
      </c>
      <c r="J3714" s="11"/>
      <c r="K3714" s="11"/>
      <c r="L3714">
        <f>IF(I3714&gt;0, G3714, 0)</f>
        <v>0</v>
      </c>
      <c r="M3714" s="5">
        <f>IF(I3714=0,0,A3714+J3714)</f>
        <v>0</v>
      </c>
      <c r="N3714" s="5">
        <f>IF(I3714&gt;0,A3714+K3714,0)</f>
        <v>0</v>
      </c>
      <c r="O3714" t="s">
        <v>56</v>
      </c>
      <c r="P3714" t="s">
        <v>57</v>
      </c>
      <c r="Q3714">
        <v>0</v>
      </c>
      <c r="R3714">
        <v>0</v>
      </c>
      <c r="S3714">
        <f>IF(I3714&gt;0, A3714, 0)</f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>ROUND(E3715*(1/(F3715/60)),0)</f>
        <v>6</v>
      </c>
      <c r="I3715" s="7">
        <f>IF(J3715=0, 0, (K3715-J3715)*1440)</f>
        <v>0</v>
      </c>
      <c r="J3715" s="11"/>
      <c r="K3715" s="11"/>
      <c r="L3715">
        <f>IF(I3715&gt;0, G3715, 0)</f>
        <v>0</v>
      </c>
      <c r="M3715" s="5">
        <f>IF(I3715=0,0,A3715+J3715)</f>
        <v>0</v>
      </c>
      <c r="N3715" s="5">
        <f>IF(I3715&gt;0,A3715+K3715,0)</f>
        <v>0</v>
      </c>
      <c r="O3715" t="s">
        <v>56</v>
      </c>
      <c r="P3715" t="s">
        <v>57</v>
      </c>
      <c r="Q3715">
        <v>0</v>
      </c>
      <c r="R3715">
        <v>0</v>
      </c>
      <c r="S3715">
        <f>IF(I3715&gt;0, A3715, 0)</f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>ROUND(E3716*(1/(F3716/60)),0)</f>
        <v>2</v>
      </c>
      <c r="I3716" s="7">
        <f>IF(J3716=0, 0, (K3716-J3716)*1440)</f>
        <v>0</v>
      </c>
      <c r="J3716" s="11"/>
      <c r="K3716" s="11"/>
      <c r="L3716">
        <f>IF(I3716&gt;0, G3716, 0)</f>
        <v>0</v>
      </c>
      <c r="M3716" s="5">
        <f>IF(I3716=0,0,A3716+J3716)</f>
        <v>0</v>
      </c>
      <c r="N3716" s="5">
        <f>IF(I3716&gt;0,A3716+K3716,0)</f>
        <v>0</v>
      </c>
      <c r="O3716" t="s">
        <v>56</v>
      </c>
      <c r="P3716" t="s">
        <v>57</v>
      </c>
      <c r="Q3716">
        <v>0</v>
      </c>
      <c r="R3716">
        <v>0</v>
      </c>
      <c r="S3716">
        <f>IF(I3716&gt;0, A3716, 0)</f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>ROUND(E3717*(1/(F3717/60)),0)</f>
        <v>2</v>
      </c>
      <c r="I3717" s="7">
        <f>IF(J3717=0, 0, (K3717-J3717)*1440)</f>
        <v>0</v>
      </c>
      <c r="J3717" s="11"/>
      <c r="K3717" s="11"/>
      <c r="L3717">
        <f>IF(I3717&gt;0, G3717, 0)</f>
        <v>0</v>
      </c>
      <c r="M3717" s="5">
        <f>IF(I3717=0,0,A3717+J3717)</f>
        <v>0</v>
      </c>
      <c r="N3717" s="5">
        <f>IF(I3717&gt;0,A3717+K3717,0)</f>
        <v>0</v>
      </c>
      <c r="O3717" t="s">
        <v>56</v>
      </c>
      <c r="P3717" t="s">
        <v>57</v>
      </c>
      <c r="Q3717">
        <v>0</v>
      </c>
      <c r="R3717">
        <v>0</v>
      </c>
      <c r="S3717">
        <f>IF(I3717&gt;0, A3717, 0)</f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>ROUND(E3718*(1/(F3718/60)),0)</f>
        <v>0</v>
      </c>
      <c r="I3718" s="7">
        <f>IF(J3718=0, 0, (K3718-J3718)*1440)</f>
        <v>4.9999999999999822</v>
      </c>
      <c r="J3718" s="11">
        <v>0.49652777777777779</v>
      </c>
      <c r="K3718" s="11">
        <v>0.5</v>
      </c>
      <c r="L3718">
        <f>IF(I3718&gt;0, G3718, 0)</f>
        <v>0</v>
      </c>
      <c r="M3718" s="5">
        <f>IF(I3718=0,0,A3718+J3718)</f>
        <v>45630.496527777781</v>
      </c>
      <c r="N3718" s="5">
        <f>IF(I3718&gt;0,A3718+K3718,0)</f>
        <v>45630.5</v>
      </c>
      <c r="O3718" t="s">
        <v>56</v>
      </c>
      <c r="P3718" t="s">
        <v>57</v>
      </c>
      <c r="Q3718">
        <v>0</v>
      </c>
      <c r="R3718">
        <v>0</v>
      </c>
      <c r="S3718">
        <f>IF(I3718&gt;0, A3718, 0)</f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>ROUND(E3719*(1/(F3719/60)),0)</f>
        <v>0</v>
      </c>
      <c r="I3719" s="7">
        <f>IF(J3719=0, 0, (K3719-J3719)*1440)</f>
        <v>19.999999999999929</v>
      </c>
      <c r="J3719" s="11">
        <v>0.79861111111111116</v>
      </c>
      <c r="K3719" s="11">
        <v>0.8125</v>
      </c>
      <c r="L3719">
        <f>IF(I3719&gt;0, G3719, 0)</f>
        <v>0</v>
      </c>
      <c r="M3719" s="5">
        <f>IF(I3719=0,0,A3719+J3719)</f>
        <v>45630.798611111109</v>
      </c>
      <c r="N3719" s="5">
        <f>IF(I3719&gt;0,A3719+K3719,0)</f>
        <v>45630.8125</v>
      </c>
      <c r="O3719" t="s">
        <v>56</v>
      </c>
      <c r="P3719" t="s">
        <v>57</v>
      </c>
      <c r="Q3719">
        <v>0</v>
      </c>
      <c r="R3719">
        <v>0</v>
      </c>
      <c r="S3719">
        <f>IF(I3719&gt;0, A3719, 0)</f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>ROUND(E3720*(1/(F3720/60)),0)</f>
        <v>0</v>
      </c>
      <c r="I3720" s="7">
        <f>IF(J3720=0, 0, (K3720-J3720)*1440)</f>
        <v>15.000000000000027</v>
      </c>
      <c r="J3720" s="11">
        <v>0.39583333333333331</v>
      </c>
      <c r="K3720" s="11">
        <v>0.40625</v>
      </c>
      <c r="L3720">
        <f>IF(I3720&gt;0, G3720, 0)</f>
        <v>0</v>
      </c>
      <c r="M3720" s="5">
        <f>IF(I3720=0,0,A3720+J3720)</f>
        <v>45630.395833333336</v>
      </c>
      <c r="N3720" s="5">
        <f>IF(I3720&gt;0,A3720+K3720,0)</f>
        <v>45630.40625</v>
      </c>
      <c r="O3720" t="s">
        <v>56</v>
      </c>
      <c r="P3720" t="s">
        <v>57</v>
      </c>
      <c r="Q3720">
        <v>0</v>
      </c>
      <c r="R3720">
        <v>0</v>
      </c>
      <c r="S3720">
        <f>IF(I3720&gt;0, A3720, 0)</f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>ROUND(E3721*(1/(F3721/60)),0)</f>
        <v>16</v>
      </c>
      <c r="I3721" s="7">
        <f>IF(J3721=0, 0, (K3721-J3721)*1440)</f>
        <v>0</v>
      </c>
      <c r="J3721" s="11"/>
      <c r="K3721" s="11"/>
      <c r="L3721">
        <f>IF(I3721&gt;0, G3721, 0)</f>
        <v>0</v>
      </c>
      <c r="M3721" s="5">
        <f>IF(I3721=0,0,A3721+J3721)</f>
        <v>0</v>
      </c>
      <c r="N3721" s="5">
        <f>IF(I3721&gt;0,A3721+K3721,0)</f>
        <v>0</v>
      </c>
      <c r="O3721" t="s">
        <v>56</v>
      </c>
      <c r="P3721" t="s">
        <v>57</v>
      </c>
      <c r="Q3721">
        <v>0</v>
      </c>
      <c r="R3721">
        <v>0</v>
      </c>
      <c r="S3721">
        <f>IF(I3721&gt;0, A3721, 0)</f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>ROUND(E3722*(1/(F3722/60)),0)</f>
        <v>12</v>
      </c>
      <c r="H3722" s="12">
        <f>F3722*(1/(G3722/60))</f>
        <v>100</v>
      </c>
      <c r="I3722" s="7">
        <f>IF(J3722=0, 0, (K3722-J3722)*1440)</f>
        <v>9.9999999999999645</v>
      </c>
      <c r="J3722" s="11">
        <v>0.46527777777777779</v>
      </c>
      <c r="K3722" s="11">
        <v>0.47222222222222221</v>
      </c>
      <c r="L3722">
        <f>IF(I3722&gt;0, G3722, 0)</f>
        <v>12</v>
      </c>
      <c r="M3722" s="5">
        <f>IF(I3722=0,0,A3722+J3722)</f>
        <v>45631.465277777781</v>
      </c>
      <c r="N3722" s="5">
        <f>IF(I3722&gt;0,A3722+K3722,0)</f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>IF(I3722&gt;0, A3722, 0)</f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>ROUND(E3723*(1/(F3723/60)),0)</f>
        <v>12</v>
      </c>
      <c r="I3723" s="7">
        <f>IF(J3723=0, 0, (K3723-J3723)*1440)</f>
        <v>0</v>
      </c>
      <c r="L3723">
        <f>IF(I3723&gt;0, G3723, 0)</f>
        <v>0</v>
      </c>
      <c r="M3723" s="5">
        <f>IF(I3723=0,0,A3723+J3723)</f>
        <v>0</v>
      </c>
      <c r="N3723" s="5">
        <f>IF(I3723&gt;0,A3723+K3723,0)</f>
        <v>0</v>
      </c>
      <c r="O3723" t="s">
        <v>56</v>
      </c>
      <c r="P3723" t="s">
        <v>57</v>
      </c>
      <c r="Q3723">
        <v>0</v>
      </c>
      <c r="R3723">
        <v>0</v>
      </c>
      <c r="S3723">
        <f>IF(I3723&gt;0, A3723, 0)</f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>ROUND(E3724*(1/(F3724/60)),0)</f>
        <v>12</v>
      </c>
      <c r="I3724" s="7">
        <f>IF(J3724=0, 0, (K3724-J3724)*1440)</f>
        <v>0</v>
      </c>
      <c r="J3724" s="11"/>
      <c r="K3724" s="11"/>
      <c r="L3724">
        <f>IF(I3724&gt;0, G3724, 0)</f>
        <v>0</v>
      </c>
      <c r="M3724" s="5">
        <f>IF(I3724=0,0,A3724+J3724)</f>
        <v>0</v>
      </c>
      <c r="N3724" s="5">
        <f>IF(I3724&gt;0,A3724+K3724,0)</f>
        <v>0</v>
      </c>
      <c r="O3724" t="s">
        <v>56</v>
      </c>
      <c r="P3724" t="s">
        <v>57</v>
      </c>
      <c r="Q3724">
        <v>0</v>
      </c>
      <c r="R3724">
        <v>0</v>
      </c>
      <c r="S3724">
        <f>IF(I3724&gt;0, A3724, 0)</f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>ROUND(E3725*(1/(F3725/60)),0)</f>
        <v>10</v>
      </c>
      <c r="I3725" s="7">
        <f>IF(J3725=0, 0, (K3725-J3725)*1440)</f>
        <v>0</v>
      </c>
      <c r="J3725" s="11"/>
      <c r="K3725" s="11"/>
      <c r="L3725">
        <f>IF(I3725&gt;0, G3725, 0)</f>
        <v>0</v>
      </c>
      <c r="M3725" s="5">
        <f>IF(I3725=0,0,A3725+J3725)</f>
        <v>0</v>
      </c>
      <c r="N3725" s="5">
        <f>IF(I3725&gt;0,A3725+K3725,0)</f>
        <v>0</v>
      </c>
      <c r="O3725" t="s">
        <v>56</v>
      </c>
      <c r="P3725" t="s">
        <v>57</v>
      </c>
      <c r="Q3725">
        <v>0</v>
      </c>
      <c r="R3725">
        <v>0</v>
      </c>
      <c r="S3725">
        <f>IF(I3725&gt;0, A3725, 0)</f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>ROUND(E3726*(1/(F3726/60)),0)</f>
        <v>9</v>
      </c>
      <c r="I3726" s="7">
        <f>IF(J3726=0, 0, (K3726-J3726)*1440)</f>
        <v>0</v>
      </c>
      <c r="J3726" s="11"/>
      <c r="K3726" s="11"/>
      <c r="L3726">
        <f>IF(I3726&gt;0, G3726, 0)</f>
        <v>0</v>
      </c>
      <c r="M3726" s="5">
        <f>IF(I3726=0,0,A3726+J3726)</f>
        <v>0</v>
      </c>
      <c r="N3726" s="5">
        <f>IF(I3726&gt;0,A3726+K3726,0)</f>
        <v>0</v>
      </c>
      <c r="O3726" t="s">
        <v>56</v>
      </c>
      <c r="P3726" t="s">
        <v>57</v>
      </c>
      <c r="Q3726">
        <v>0</v>
      </c>
      <c r="R3726">
        <v>0</v>
      </c>
      <c r="S3726">
        <f>IF(I3726&gt;0, A3726, 0)</f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>ROUND(E3727*(1/(F3727/60)),0)</f>
        <v>9</v>
      </c>
      <c r="I3727" s="7">
        <f>IF(J3727=0, 0, (K3727-J3727)*1440)</f>
        <v>0</v>
      </c>
      <c r="J3727" s="11"/>
      <c r="K3727" s="11"/>
      <c r="L3727">
        <f>IF(I3727&gt;0, G3727, 0)</f>
        <v>0</v>
      </c>
      <c r="M3727" s="5">
        <f>IF(I3727=0,0,A3727+J3727)</f>
        <v>0</v>
      </c>
      <c r="N3727" s="5">
        <f>IF(I3727&gt;0,A3727+K3727,0)</f>
        <v>0</v>
      </c>
      <c r="O3727" t="s">
        <v>56</v>
      </c>
      <c r="P3727" t="s">
        <v>57</v>
      </c>
      <c r="Q3727">
        <v>0</v>
      </c>
      <c r="R3727">
        <v>0</v>
      </c>
      <c r="S3727">
        <f>IF(I3727&gt;0, A3727, 0)</f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>ROUND(E3728*(1/(F3728/60)),0)</f>
        <v>9</v>
      </c>
      <c r="I3728" s="7">
        <f>IF(J3728=0, 0, (K3728-J3728)*1440)</f>
        <v>0</v>
      </c>
      <c r="J3728" s="11"/>
      <c r="K3728" s="11"/>
      <c r="L3728">
        <f>IF(I3728&gt;0, G3728, 0)</f>
        <v>0</v>
      </c>
      <c r="M3728" s="5">
        <f>IF(I3728=0,0,A3728+J3728)</f>
        <v>0</v>
      </c>
      <c r="N3728" s="5">
        <f>IF(I3728&gt;0,A3728+K3728,0)</f>
        <v>0</v>
      </c>
      <c r="O3728" t="s">
        <v>56</v>
      </c>
      <c r="P3728" t="s">
        <v>57</v>
      </c>
      <c r="Q3728">
        <v>0</v>
      </c>
      <c r="R3728">
        <v>0</v>
      </c>
      <c r="S3728">
        <f>IF(I3728&gt;0, A3728, 0)</f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>ROUND(E3729*(1/(F3729/60)),0)</f>
        <v>8</v>
      </c>
      <c r="I3729" s="7">
        <f>IF(J3729=0, 0, (K3729-J3729)*1440)</f>
        <v>20.000000000000007</v>
      </c>
      <c r="J3729" s="11">
        <v>0.33333333333333331</v>
      </c>
      <c r="K3729" s="11">
        <v>0.34722222222222221</v>
      </c>
      <c r="L3729">
        <f>IF(I3729&gt;0, G3729, 0)</f>
        <v>8</v>
      </c>
      <c r="M3729" s="5">
        <f>IF(I3729=0,0,A3729+J3729)</f>
        <v>45631.333333333336</v>
      </c>
      <c r="N3729" s="5">
        <f>IF(I3729&gt;0,A3729+K3729,0)</f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>IF(I3729&gt;0, A3729, 0)</f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>ROUND(E3730*(1/(F3730/60)),0)</f>
        <v>8</v>
      </c>
      <c r="I3730" s="7">
        <f>IF(J3730=0, 0, (K3730-J3730)*1440)</f>
        <v>0</v>
      </c>
      <c r="J3730" s="11"/>
      <c r="K3730" s="11"/>
      <c r="L3730">
        <f>IF(I3730&gt;0, G3730, 0)</f>
        <v>0</v>
      </c>
      <c r="M3730" s="5">
        <f>IF(I3730=0,0,A3730+J3730)</f>
        <v>0</v>
      </c>
      <c r="N3730" s="5">
        <f>IF(I3730&gt;0,A3730+K3730,0)</f>
        <v>0</v>
      </c>
      <c r="O3730" t="s">
        <v>56</v>
      </c>
      <c r="P3730" t="s">
        <v>57</v>
      </c>
      <c r="Q3730">
        <v>0</v>
      </c>
      <c r="R3730">
        <v>0</v>
      </c>
      <c r="S3730">
        <f>IF(I3730&gt;0, A3730, 0)</f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>ROUND(E3731*(1/(F3731/60)),0)</f>
        <v>8</v>
      </c>
      <c r="I3731" s="7">
        <f>IF(J3731=0, 0, (K3731-J3731)*1440)</f>
        <v>0</v>
      </c>
      <c r="J3731" s="11"/>
      <c r="K3731" s="11"/>
      <c r="L3731">
        <f>IF(I3731&gt;0, G3731, 0)</f>
        <v>0</v>
      </c>
      <c r="M3731" s="5">
        <f>IF(I3731=0,0,A3731+J3731)</f>
        <v>0</v>
      </c>
      <c r="N3731" s="5">
        <f>IF(I3731&gt;0,A3731+K3731,0)</f>
        <v>0</v>
      </c>
      <c r="O3731" t="s">
        <v>56</v>
      </c>
      <c r="P3731" t="s">
        <v>57</v>
      </c>
      <c r="Q3731">
        <v>0</v>
      </c>
      <c r="R3731">
        <v>0</v>
      </c>
      <c r="S3731">
        <f>IF(I3731&gt;0, A3731, 0)</f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>ROUND(E3732*(1/(F3732/60)),0)</f>
        <v>8</v>
      </c>
      <c r="I3732" s="7">
        <f>IF(J3732=0, 0, (K3732-J3732)*1440)</f>
        <v>0</v>
      </c>
      <c r="J3732" s="11"/>
      <c r="K3732" s="11"/>
      <c r="L3732">
        <f>IF(I3732&gt;0, G3732, 0)</f>
        <v>0</v>
      </c>
      <c r="M3732" s="5">
        <f>IF(I3732=0,0,A3732+J3732)</f>
        <v>0</v>
      </c>
      <c r="N3732" s="5">
        <f>IF(I3732&gt;0,A3732+K3732,0)</f>
        <v>0</v>
      </c>
      <c r="O3732" t="s">
        <v>56</v>
      </c>
      <c r="P3732" t="s">
        <v>57</v>
      </c>
      <c r="Q3732">
        <v>0</v>
      </c>
      <c r="R3732">
        <v>0</v>
      </c>
      <c r="S3732">
        <f>IF(I3732&gt;0, A3732, 0)</f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>ROUND(E3733*(1/(F3733/60)),0)</f>
        <v>6</v>
      </c>
      <c r="I3733" s="7">
        <f>IF(J3733=0, 0, (K3733-J3733)*1440)</f>
        <v>0</v>
      </c>
      <c r="J3733" s="11"/>
      <c r="K3733" s="11"/>
      <c r="L3733">
        <f>IF(I3733&gt;0, G3733, 0)</f>
        <v>0</v>
      </c>
      <c r="M3733" s="5">
        <f>IF(I3733=0,0,A3733+J3733)</f>
        <v>0</v>
      </c>
      <c r="N3733" s="5">
        <f>IF(I3733&gt;0,A3733+K3733,0)</f>
        <v>0</v>
      </c>
      <c r="O3733" t="s">
        <v>56</v>
      </c>
      <c r="P3733" t="s">
        <v>57</v>
      </c>
      <c r="Q3733">
        <v>0</v>
      </c>
      <c r="R3733">
        <v>0</v>
      </c>
      <c r="S3733">
        <f>IF(I3733&gt;0, A3733, 0)</f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>ROUND(E3734*(1/(F3734/60)),0)</f>
        <v>6</v>
      </c>
      <c r="I3734" s="7">
        <f>IF(J3734=0, 0, (K3734-J3734)*1440)</f>
        <v>30.000000000000053</v>
      </c>
      <c r="J3734" s="11">
        <v>0.47569444444444442</v>
      </c>
      <c r="K3734" s="11">
        <v>0.49652777777777779</v>
      </c>
      <c r="L3734">
        <f>IF(I3734&gt;0, G3734, 0)</f>
        <v>6</v>
      </c>
      <c r="M3734" s="5">
        <f>IF(I3734=0,0,A3734+J3734)</f>
        <v>45631.475694444445</v>
      </c>
      <c r="N3734" s="5">
        <f>IF(I3734&gt;0,A3734+K3734,0)</f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>IF(I3734&gt;0, A3734, 0)</f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>ROUND(E3735*(1/(F3735/60)),0)</f>
        <v>6</v>
      </c>
      <c r="I3735" s="7">
        <f>IF(J3735=0, 0, (K3735-J3735)*1440)</f>
        <v>0</v>
      </c>
      <c r="J3735" s="11"/>
      <c r="K3735" s="11"/>
      <c r="L3735">
        <f>IF(I3735&gt;0, G3735, 0)</f>
        <v>0</v>
      </c>
      <c r="M3735" s="5">
        <f>IF(I3735=0,0,A3735+J3735)</f>
        <v>0</v>
      </c>
      <c r="N3735" s="5">
        <f>IF(I3735&gt;0,A3735+K3735,0)</f>
        <v>0</v>
      </c>
      <c r="O3735" t="s">
        <v>56</v>
      </c>
      <c r="P3735" t="s">
        <v>57</v>
      </c>
      <c r="Q3735">
        <v>0</v>
      </c>
      <c r="R3735">
        <v>0</v>
      </c>
      <c r="S3735">
        <f>IF(I3735&gt;0, A3735, 0)</f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507</v>
      </c>
      <c r="E3736" s="12">
        <v>3</v>
      </c>
      <c r="F3736" s="12">
        <v>30</v>
      </c>
      <c r="G3736" s="12">
        <f>ROUND(E3736*(1/(F3736/60)),0)</f>
        <v>6</v>
      </c>
      <c r="I3736" s="7">
        <f>IF(J3736=0, 0, (K3736-J3736)*1440)</f>
        <v>0</v>
      </c>
      <c r="J3736" s="11"/>
      <c r="K3736" s="11"/>
      <c r="L3736">
        <f>IF(I3736&gt;0, G3736, 0)</f>
        <v>0</v>
      </c>
      <c r="M3736" s="5">
        <f>IF(I3736=0,0,A3736+J3736)</f>
        <v>0</v>
      </c>
      <c r="N3736" s="5">
        <f>IF(I3736&gt;0,A3736+K3736,0)</f>
        <v>0</v>
      </c>
      <c r="O3736" t="s">
        <v>56</v>
      </c>
      <c r="P3736" t="s">
        <v>57</v>
      </c>
      <c r="Q3736">
        <v>0</v>
      </c>
      <c r="R3736">
        <v>0</v>
      </c>
      <c r="S3736">
        <f>IF(I3736&gt;0, A3736, 0)</f>
        <v>0</v>
      </c>
    </row>
    <row r="3737" spans="1:19" x14ac:dyDescent="0.2">
      <c r="A3737" s="1">
        <v>45631</v>
      </c>
      <c r="B3737" s="12" t="s">
        <v>140</v>
      </c>
      <c r="C3737" s="12" t="s">
        <v>335</v>
      </c>
      <c r="E3737" s="12">
        <v>3</v>
      </c>
      <c r="F3737" s="12">
        <v>30</v>
      </c>
      <c r="G3737" s="12">
        <f>ROUND(E3737*(1/(F3737/60)),0)</f>
        <v>6</v>
      </c>
      <c r="I3737" s="7">
        <f>IF(J3737=0, 0, (K3737-J3737)*1440)</f>
        <v>0</v>
      </c>
      <c r="J3737" s="11"/>
      <c r="K3737" s="11"/>
      <c r="L3737">
        <f>IF(I3737&gt;0, G3737, 0)</f>
        <v>0</v>
      </c>
      <c r="M3737" s="5">
        <f>IF(I3737=0,0,A3737+J3737)</f>
        <v>0</v>
      </c>
      <c r="N3737" s="5">
        <f>IF(I3737&gt;0,A3737+K3737,0)</f>
        <v>0</v>
      </c>
      <c r="O3737" t="s">
        <v>56</v>
      </c>
      <c r="P3737" t="s">
        <v>57</v>
      </c>
      <c r="Q3737">
        <v>0</v>
      </c>
      <c r="R3737">
        <v>0</v>
      </c>
      <c r="S3737">
        <f>IF(I3737&gt;0, A3737, 0)</f>
        <v>0</v>
      </c>
    </row>
    <row r="3738" spans="1:19" x14ac:dyDescent="0.2">
      <c r="A3738" s="1">
        <v>45631</v>
      </c>
      <c r="B3738" s="12" t="s">
        <v>474</v>
      </c>
      <c r="C3738" s="12" t="s">
        <v>32</v>
      </c>
      <c r="E3738" s="12">
        <v>1</v>
      </c>
      <c r="F3738" s="12">
        <v>10</v>
      </c>
      <c r="G3738" s="12">
        <f>ROUND(E3738*(1/(F3738/60)),0)</f>
        <v>6</v>
      </c>
      <c r="I3738" s="7">
        <f>IF(J3738=0, 0, (K3738-J3738)*1440)</f>
        <v>0</v>
      </c>
      <c r="J3738" s="11"/>
      <c r="K3738" s="11"/>
      <c r="L3738">
        <f>IF(I3738&gt;0, G3738, 0)</f>
        <v>0</v>
      </c>
      <c r="M3738" s="5">
        <f>IF(I3738=0,0,A3738+J3738)</f>
        <v>0</v>
      </c>
      <c r="N3738" s="5">
        <f>IF(I3738&gt;0,A3738+K3738,0)</f>
        <v>0</v>
      </c>
      <c r="O3738" t="s">
        <v>56</v>
      </c>
      <c r="P3738" t="s">
        <v>57</v>
      </c>
      <c r="Q3738">
        <v>0</v>
      </c>
      <c r="R3738">
        <v>0</v>
      </c>
      <c r="S3738">
        <f>IF(I3738&gt;0, A3738, 0)</f>
        <v>0</v>
      </c>
    </row>
    <row r="3739" spans="1:19" x14ac:dyDescent="0.2">
      <c r="A3739" s="1">
        <v>45631</v>
      </c>
      <c r="B3739" s="12" t="s">
        <v>510</v>
      </c>
      <c r="C3739" s="12" t="s">
        <v>219</v>
      </c>
      <c r="E3739" s="12">
        <v>3</v>
      </c>
      <c r="F3739" s="12">
        <v>30</v>
      </c>
      <c r="G3739" s="12">
        <f>ROUND(E3739*(1/(F3739/60)),0)</f>
        <v>6</v>
      </c>
      <c r="I3739" s="13">
        <f>IF(J3739=0, 0, (K3739-J3739)*1440)</f>
        <v>0</v>
      </c>
      <c r="J3739" s="11"/>
      <c r="K3739" s="11"/>
      <c r="L3739">
        <f>IF(I3739&gt;0, G3739, 0)</f>
        <v>0</v>
      </c>
      <c r="M3739" s="5">
        <f>IF(I3739=0,0,A3739+J3739)</f>
        <v>0</v>
      </c>
      <c r="N3739" s="5">
        <f>IF(I3739&gt;0,A3739+K3739,0)</f>
        <v>0</v>
      </c>
      <c r="O3739" t="s">
        <v>56</v>
      </c>
      <c r="P3739" t="s">
        <v>57</v>
      </c>
      <c r="Q3739">
        <v>0</v>
      </c>
      <c r="R3739">
        <v>0</v>
      </c>
      <c r="S3739">
        <f>IF(I3739&gt;0, A3739, 0)</f>
        <v>0</v>
      </c>
    </row>
    <row r="3740" spans="1:19" x14ac:dyDescent="0.2">
      <c r="A3740" s="1">
        <v>45631</v>
      </c>
      <c r="B3740" s="12" t="s">
        <v>219</v>
      </c>
      <c r="C3740" s="12" t="s">
        <v>448</v>
      </c>
      <c r="E3740" s="12">
        <v>3</v>
      </c>
      <c r="F3740" s="12">
        <v>30</v>
      </c>
      <c r="G3740" s="12">
        <f>ROUND(E3740*(1/(F3740/60)),0)</f>
        <v>6</v>
      </c>
      <c r="I3740" s="7">
        <f>IF(J3740=0, 0, (K3740-J3740)*1440)</f>
        <v>0</v>
      </c>
      <c r="J3740" s="11"/>
      <c r="K3740" s="11"/>
      <c r="L3740">
        <f>IF(I3740&gt;0, G3740, 0)</f>
        <v>0</v>
      </c>
      <c r="M3740" s="5">
        <f>IF(I3740=0,0,A3740+J3740)</f>
        <v>0</v>
      </c>
      <c r="N3740" s="5">
        <f>IF(I3740&gt;0,A3740+K3740,0)</f>
        <v>0</v>
      </c>
      <c r="O3740" t="s">
        <v>56</v>
      </c>
      <c r="P3740" t="s">
        <v>57</v>
      </c>
      <c r="Q3740">
        <v>0</v>
      </c>
      <c r="R3740">
        <v>0</v>
      </c>
      <c r="S3740">
        <f>IF(I3740&gt;0, A3740, 0)</f>
        <v>0</v>
      </c>
    </row>
    <row r="3741" spans="1:19" x14ac:dyDescent="0.2">
      <c r="A3741" s="1">
        <v>45631</v>
      </c>
      <c r="B3741" s="12" t="s">
        <v>425</v>
      </c>
      <c r="C3741" s="12" t="s">
        <v>32</v>
      </c>
      <c r="E3741" s="12">
        <v>3</v>
      </c>
      <c r="F3741" s="12">
        <v>30</v>
      </c>
      <c r="G3741" s="12">
        <f>ROUND(E3741*(1/(F3741/60)),0)</f>
        <v>6</v>
      </c>
      <c r="I3741" s="7">
        <f>IF(J3741=0, 0, (K3741-J3741)*1440)</f>
        <v>0</v>
      </c>
      <c r="J3741" s="11"/>
      <c r="K3741" s="11"/>
      <c r="L3741">
        <f>IF(I3741&gt;0, G3741, 0)</f>
        <v>0</v>
      </c>
      <c r="M3741" s="5">
        <f>IF(I3741=0,0,A3741+J3741)</f>
        <v>0</v>
      </c>
      <c r="N3741" s="5">
        <f>IF(I3741&gt;0,A3741+K3741,0)</f>
        <v>0</v>
      </c>
      <c r="O3741" t="s">
        <v>56</v>
      </c>
      <c r="P3741" t="s">
        <v>57</v>
      </c>
      <c r="Q3741">
        <v>0</v>
      </c>
      <c r="R3741">
        <v>0</v>
      </c>
      <c r="S3741">
        <f>IF(I3741&gt;0, A3741, 0)</f>
        <v>0</v>
      </c>
    </row>
    <row r="3742" spans="1:19" x14ac:dyDescent="0.2">
      <c r="A3742" s="1">
        <v>45631</v>
      </c>
      <c r="B3742" s="12" t="s">
        <v>36</v>
      </c>
      <c r="C3742" s="12" t="s">
        <v>37</v>
      </c>
      <c r="E3742" s="12">
        <v>5</v>
      </c>
      <c r="F3742" s="12">
        <v>60</v>
      </c>
      <c r="G3742" s="12">
        <f>ROUND(E3742*(1/(F3742/60)),0)</f>
        <v>5</v>
      </c>
      <c r="I3742" s="7">
        <f>IF(J3742=0, 0, (K3742-J3742)*1440)</f>
        <v>34.999999999999957</v>
      </c>
      <c r="J3742" s="11">
        <v>0.30555555555555558</v>
      </c>
      <c r="K3742" s="11">
        <v>0.3298611111111111</v>
      </c>
      <c r="L3742">
        <f>IF(I3742&gt;0, G3742, 0)</f>
        <v>5</v>
      </c>
      <c r="M3742" s="5">
        <f>IF(I3742=0,0,A3742+J3742)</f>
        <v>45631.305555555555</v>
      </c>
      <c r="N3742" s="5">
        <f>IF(I3742&gt;0,A3742+K3742,0)</f>
        <v>45631.329861111109</v>
      </c>
      <c r="O3742" t="s">
        <v>56</v>
      </c>
      <c r="P3742" t="s">
        <v>57</v>
      </c>
      <c r="Q3742">
        <v>0</v>
      </c>
      <c r="R3742">
        <v>0</v>
      </c>
      <c r="S3742">
        <f>IF(I3742&gt;0, A3742, 0)</f>
        <v>45631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>ROUND(E3743*(1/(F3743/60)),0)</f>
        <v>5</v>
      </c>
      <c r="I3743" s="7">
        <f>IF(J3743=0, 0, (K3743-J3743)*1440)</f>
        <v>0</v>
      </c>
      <c r="J3743" s="11"/>
      <c r="K3743" s="11"/>
      <c r="L3743">
        <f>IF(I3743&gt;0, G3743, 0)</f>
        <v>0</v>
      </c>
      <c r="M3743" s="5">
        <f>IF(I3743=0,0,A3743+J3743)</f>
        <v>0</v>
      </c>
      <c r="N3743" s="5">
        <f>IF(I3743&gt;0,A3743+K3743,0)</f>
        <v>0</v>
      </c>
      <c r="O3743" t="s">
        <v>56</v>
      </c>
      <c r="P3743" t="s">
        <v>57</v>
      </c>
      <c r="Q3743">
        <v>0</v>
      </c>
      <c r="R3743">
        <v>0</v>
      </c>
      <c r="S3743">
        <f>IF(I3743&gt;0, A3743, 0)</f>
        <v>0</v>
      </c>
    </row>
    <row r="3744" spans="1:19" x14ac:dyDescent="0.2">
      <c r="A3744" s="1">
        <v>45631</v>
      </c>
      <c r="B3744" s="16" t="s">
        <v>91</v>
      </c>
      <c r="C3744" s="16" t="s">
        <v>334</v>
      </c>
      <c r="E3744" s="12">
        <v>5</v>
      </c>
      <c r="F3744" s="12">
        <v>60</v>
      </c>
      <c r="G3744" s="12">
        <f>ROUND(E3744*(1/(F3744/60)),0)</f>
        <v>5</v>
      </c>
      <c r="I3744" s="7">
        <f>IF(J3744=0, 0, (K3744-J3744)*1440)</f>
        <v>0</v>
      </c>
      <c r="L3744">
        <f>IF(I3744&gt;0, G3744, 0)</f>
        <v>0</v>
      </c>
      <c r="M3744" s="5">
        <f>IF(I3744=0,0,A3744+J3744)</f>
        <v>0</v>
      </c>
      <c r="N3744" s="5">
        <f>IF(I3744&gt;0,A3744+K3744,0)</f>
        <v>0</v>
      </c>
      <c r="O3744" t="s">
        <v>56</v>
      </c>
      <c r="P3744" t="s">
        <v>57</v>
      </c>
      <c r="Q3744">
        <v>0</v>
      </c>
      <c r="R3744">
        <v>0</v>
      </c>
      <c r="S3744">
        <f>IF(I3744&gt;0, A3744, 0)</f>
        <v>0</v>
      </c>
    </row>
    <row r="3745" spans="1:19" x14ac:dyDescent="0.2">
      <c r="A3745" s="1">
        <v>45631</v>
      </c>
      <c r="B3745" s="16" t="s">
        <v>289</v>
      </c>
      <c r="C3745" s="16" t="s">
        <v>219</v>
      </c>
      <c r="E3745" s="12">
        <v>2</v>
      </c>
      <c r="F3745" s="12">
        <v>30</v>
      </c>
      <c r="G3745" s="12">
        <f>ROUND(E3745*(1/(F3745/60)),0)</f>
        <v>4</v>
      </c>
      <c r="I3745" s="7">
        <f>IF(J3745=0, 0, (K3745-J3745)*1440)</f>
        <v>0</v>
      </c>
      <c r="J3745" s="11"/>
      <c r="K3745" s="11"/>
      <c r="L3745">
        <f>IF(I3745&gt;0, G3745, 0)</f>
        <v>0</v>
      </c>
      <c r="M3745" s="5">
        <f>IF(I3745=0,0,A3745+J3745)</f>
        <v>0</v>
      </c>
      <c r="N3745" s="5">
        <f>IF(I3745&gt;0,A3745+K3745,0)</f>
        <v>0</v>
      </c>
      <c r="O3745" t="s">
        <v>56</v>
      </c>
      <c r="P3745" t="s">
        <v>57</v>
      </c>
      <c r="Q3745">
        <v>0</v>
      </c>
      <c r="R3745">
        <v>0</v>
      </c>
      <c r="S3745">
        <f>IF(I3745&gt;0, A3745, 0)</f>
        <v>0</v>
      </c>
    </row>
    <row r="3746" spans="1:19" x14ac:dyDescent="0.2">
      <c r="A3746" s="1">
        <v>45631</v>
      </c>
      <c r="B3746" s="12" t="s">
        <v>124</v>
      </c>
      <c r="C3746" s="12" t="s">
        <v>125</v>
      </c>
      <c r="D3746" t="s">
        <v>518</v>
      </c>
      <c r="E3746" s="12">
        <v>2</v>
      </c>
      <c r="F3746" s="12">
        <v>30</v>
      </c>
      <c r="G3746" s="12">
        <f>ROUND(E3746*(1/(F3746/60)),0)</f>
        <v>4</v>
      </c>
      <c r="I3746" s="7">
        <f>IF(J3746=0, 0, (K3746-J3746)*1440)</f>
        <v>0</v>
      </c>
      <c r="J3746" s="11"/>
      <c r="K3746" s="11"/>
      <c r="L3746">
        <f>IF(I3746&gt;0, G3746, 0)</f>
        <v>0</v>
      </c>
      <c r="M3746" s="5">
        <f>IF(I3746=0,0,A3746+J3746)</f>
        <v>0</v>
      </c>
      <c r="N3746" s="5">
        <f>IF(I3746&gt;0,A3746+K3746,0)</f>
        <v>0</v>
      </c>
      <c r="O3746" t="s">
        <v>56</v>
      </c>
      <c r="P3746" t="s">
        <v>57</v>
      </c>
      <c r="Q3746">
        <v>0</v>
      </c>
      <c r="R3746">
        <v>0</v>
      </c>
      <c r="S3746">
        <f>IF(I3746&gt;0, A3746, 0)</f>
        <v>0</v>
      </c>
    </row>
    <row r="3747" spans="1:19" x14ac:dyDescent="0.2">
      <c r="A3747" s="1">
        <v>45631</v>
      </c>
      <c r="B3747" s="12" t="s">
        <v>429</v>
      </c>
      <c r="C3747" s="12" t="s">
        <v>37</v>
      </c>
      <c r="E3747" s="12">
        <v>2</v>
      </c>
      <c r="F3747" s="12">
        <v>30</v>
      </c>
      <c r="G3747" s="12">
        <f>ROUND(E3747*(1/(F3747/60)),0)</f>
        <v>4</v>
      </c>
      <c r="I3747" s="7">
        <f>IF(J3747=0, 0, (K3747-J3747)*1440)</f>
        <v>0</v>
      </c>
      <c r="J3747" s="11"/>
      <c r="K3747" s="11"/>
      <c r="L3747">
        <f>IF(I3747&gt;0, G3747, 0)</f>
        <v>0</v>
      </c>
      <c r="M3747" s="5">
        <f>IF(I3747=0,0,A3747+J3747)</f>
        <v>0</v>
      </c>
      <c r="N3747" s="5">
        <f>IF(I3747&gt;0,A3747+K3747,0)</f>
        <v>0</v>
      </c>
      <c r="O3747" t="s">
        <v>56</v>
      </c>
      <c r="P3747" t="s">
        <v>57</v>
      </c>
      <c r="Q3747">
        <v>0</v>
      </c>
      <c r="R3747">
        <v>0</v>
      </c>
      <c r="S3747">
        <f>IF(I3747&gt;0, A3747, 0)</f>
        <v>0</v>
      </c>
    </row>
    <row r="3748" spans="1:19" x14ac:dyDescent="0.2">
      <c r="A3748" s="1">
        <v>45631</v>
      </c>
      <c r="B3748" s="12" t="s">
        <v>420</v>
      </c>
      <c r="C3748" s="12" t="s">
        <v>421</v>
      </c>
      <c r="D3748" t="s">
        <v>514</v>
      </c>
      <c r="E3748" s="12">
        <v>1</v>
      </c>
      <c r="F3748" s="12">
        <v>15</v>
      </c>
      <c r="G3748" s="12">
        <f>ROUND(E3748*(1/(F3748/60)),0)</f>
        <v>4</v>
      </c>
      <c r="I3748" s="7">
        <f>IF(J3748=0, 0, (K3748-J3748)*1440)</f>
        <v>0</v>
      </c>
      <c r="J3748" s="11"/>
      <c r="K3748" s="11"/>
      <c r="L3748">
        <f>IF(I3748&gt;0, G3748, 0)</f>
        <v>0</v>
      </c>
      <c r="M3748" s="5">
        <f>IF(I3748=0,0,A3748+J3748)</f>
        <v>0</v>
      </c>
      <c r="N3748" s="5">
        <f>IF(I3748&gt;0,A3748+K3748,0)</f>
        <v>0</v>
      </c>
      <c r="O3748" t="s">
        <v>56</v>
      </c>
      <c r="P3748" t="s">
        <v>57</v>
      </c>
      <c r="Q3748">
        <v>0</v>
      </c>
      <c r="R3748">
        <v>0</v>
      </c>
      <c r="S3748">
        <f>IF(I3748&gt;0, A3748, 0)</f>
        <v>0</v>
      </c>
    </row>
    <row r="3749" spans="1:19" x14ac:dyDescent="0.2">
      <c r="A3749" s="1">
        <v>45631</v>
      </c>
      <c r="B3749" s="12" t="s">
        <v>440</v>
      </c>
      <c r="C3749" s="12" t="s">
        <v>32</v>
      </c>
      <c r="E3749" s="12">
        <v>2</v>
      </c>
      <c r="F3749" s="12">
        <v>30</v>
      </c>
      <c r="G3749" s="12">
        <f>ROUND(E3749*(1/(F3749/60)),0)</f>
        <v>4</v>
      </c>
      <c r="I3749" s="7">
        <f>IF(J3749=0, 0, (K3749-J3749)*1440)</f>
        <v>0</v>
      </c>
      <c r="J3749" s="11"/>
      <c r="K3749" s="11"/>
      <c r="L3749">
        <f>IF(I3749&gt;0, G3749, 0)</f>
        <v>0</v>
      </c>
      <c r="M3749" s="5">
        <f>IF(I3749=0,0,A3749+J3749)</f>
        <v>0</v>
      </c>
      <c r="N3749" s="5">
        <f>IF(I3749&gt;0,A3749+K3749,0)</f>
        <v>0</v>
      </c>
      <c r="O3749" t="s">
        <v>56</v>
      </c>
      <c r="P3749" t="s">
        <v>57</v>
      </c>
      <c r="Q3749">
        <v>0</v>
      </c>
      <c r="R3749">
        <v>0</v>
      </c>
      <c r="S3749">
        <f>IF(I3749&gt;0, A3749, 0)</f>
        <v>0</v>
      </c>
    </row>
    <row r="3750" spans="1:19" x14ac:dyDescent="0.2">
      <c r="A3750" s="1">
        <v>45631</v>
      </c>
      <c r="B3750" s="12" t="s">
        <v>484</v>
      </c>
      <c r="C3750" s="12" t="s">
        <v>32</v>
      </c>
      <c r="E3750" s="12">
        <v>2</v>
      </c>
      <c r="F3750" s="12">
        <v>30</v>
      </c>
      <c r="G3750" s="12">
        <f>ROUND(E3750*(1/(F3750/60)),0)</f>
        <v>4</v>
      </c>
      <c r="I3750" s="7">
        <f>IF(J3750=0, 0, (K3750-J3750)*1440)</f>
        <v>0</v>
      </c>
      <c r="J3750" s="11"/>
      <c r="K3750" s="11"/>
      <c r="L3750">
        <f>IF(I3750&gt;0, G3750, 0)</f>
        <v>0</v>
      </c>
      <c r="M3750" s="5">
        <f>IF(I3750=0,0,A3750+J3750)</f>
        <v>0</v>
      </c>
      <c r="N3750" s="5">
        <f>IF(I3750&gt;0,A3750+K3750,0)</f>
        <v>0</v>
      </c>
      <c r="O3750" t="s">
        <v>56</v>
      </c>
      <c r="P3750" t="s">
        <v>57</v>
      </c>
      <c r="Q3750">
        <v>0</v>
      </c>
      <c r="R3750">
        <v>0</v>
      </c>
      <c r="S3750">
        <f>IF(I3750&gt;0, A3750, 0)</f>
        <v>0</v>
      </c>
    </row>
    <row r="3751" spans="1:19" x14ac:dyDescent="0.2">
      <c r="A3751" s="1">
        <v>45631</v>
      </c>
      <c r="B3751" s="12" t="s">
        <v>489</v>
      </c>
      <c r="C3751" s="12" t="s">
        <v>32</v>
      </c>
      <c r="E3751" s="12">
        <v>1</v>
      </c>
      <c r="F3751" s="12">
        <v>20</v>
      </c>
      <c r="G3751" s="12">
        <f>ROUND(E3751*(1/(F3751/60)),0)</f>
        <v>3</v>
      </c>
      <c r="I3751" s="7">
        <f>IF(J3751=0, 0, (K3751-J3751)*1440)</f>
        <v>0</v>
      </c>
      <c r="L3751">
        <f>IF(I3751&gt;0, G3751, 0)</f>
        <v>0</v>
      </c>
      <c r="M3751" s="5">
        <f>IF(I3751=0,0,A3751+J3751)</f>
        <v>0</v>
      </c>
      <c r="N3751" s="5">
        <f>IF(I3751&gt;0,A3751+K3751,0)</f>
        <v>0</v>
      </c>
      <c r="O3751" t="s">
        <v>56</v>
      </c>
      <c r="P3751" t="s">
        <v>57</v>
      </c>
      <c r="Q3751">
        <v>0</v>
      </c>
      <c r="R3751">
        <v>0</v>
      </c>
      <c r="S3751">
        <f>IF(I3751&gt;0, A3751, 0)</f>
        <v>0</v>
      </c>
    </row>
    <row r="3752" spans="1:19" x14ac:dyDescent="0.2">
      <c r="A3752" s="1">
        <v>45631</v>
      </c>
      <c r="B3752" s="12" t="s">
        <v>451</v>
      </c>
      <c r="C3752" s="12" t="s">
        <v>32</v>
      </c>
      <c r="E3752" s="12">
        <v>1</v>
      </c>
      <c r="F3752" s="12">
        <v>20</v>
      </c>
      <c r="G3752" s="12">
        <f>ROUND(E3752*(1/(F3752/60)),0)</f>
        <v>3</v>
      </c>
      <c r="I3752" s="7">
        <f>IF(J3752=0, 0, (K3752-J3752)*1440)</f>
        <v>0</v>
      </c>
      <c r="J3752" s="11"/>
      <c r="K3752" s="11"/>
      <c r="L3752">
        <f>IF(I3752&gt;0, G3752, 0)</f>
        <v>0</v>
      </c>
      <c r="M3752" s="5">
        <f>IF(I3752=0,0,A3752+J3752)</f>
        <v>0</v>
      </c>
      <c r="N3752" s="5">
        <f>IF(I3752&gt;0,A3752+K3752,0)</f>
        <v>0</v>
      </c>
      <c r="O3752" t="s">
        <v>56</v>
      </c>
      <c r="P3752" t="s">
        <v>57</v>
      </c>
      <c r="Q3752">
        <v>0</v>
      </c>
      <c r="R3752">
        <v>0</v>
      </c>
      <c r="S3752">
        <f>IF(I3752&gt;0, A3752, 0)</f>
        <v>0</v>
      </c>
    </row>
    <row r="3753" spans="1:19" x14ac:dyDescent="0.2">
      <c r="A3753" s="1">
        <v>45631</v>
      </c>
      <c r="B3753" s="12" t="s">
        <v>481</v>
      </c>
      <c r="C3753" s="12" t="s">
        <v>32</v>
      </c>
      <c r="E3753" s="12">
        <v>1</v>
      </c>
      <c r="F3753" s="12">
        <v>20</v>
      </c>
      <c r="G3753" s="12">
        <f>ROUND(E3753*(1/(F3753/60)),0)</f>
        <v>3</v>
      </c>
      <c r="I3753" s="7">
        <f>IF(J3753=0, 0, (K3753-J3753)*1440)</f>
        <v>0</v>
      </c>
      <c r="J3753" s="11"/>
      <c r="K3753" s="11"/>
      <c r="L3753">
        <f>IF(I3753&gt;0, G3753, 0)</f>
        <v>0</v>
      </c>
      <c r="M3753" s="5">
        <f>IF(I3753=0,0,A3753+J3753)</f>
        <v>0</v>
      </c>
      <c r="N3753" s="5">
        <f>IF(I3753&gt;0,A3753+K3753,0)</f>
        <v>0</v>
      </c>
      <c r="O3753" t="s">
        <v>56</v>
      </c>
      <c r="P3753" t="s">
        <v>57</v>
      </c>
      <c r="Q3753">
        <v>0</v>
      </c>
      <c r="R3753">
        <v>0</v>
      </c>
      <c r="S3753">
        <f>IF(I3753&gt;0, A3753, 0)</f>
        <v>0</v>
      </c>
    </row>
    <row r="3754" spans="1:19" x14ac:dyDescent="0.2">
      <c r="A3754" s="1">
        <v>45631</v>
      </c>
      <c r="B3754" s="12" t="s">
        <v>376</v>
      </c>
      <c r="C3754" s="12" t="s">
        <v>219</v>
      </c>
      <c r="E3754" s="12">
        <v>1</v>
      </c>
      <c r="F3754" s="12">
        <v>30</v>
      </c>
      <c r="G3754" s="12">
        <f>ROUND(E3754*(1/(F3754/60)),0)</f>
        <v>2</v>
      </c>
      <c r="I3754" s="7">
        <f>IF(J3754=0, 0, (K3754-J3754)*1440)</f>
        <v>0</v>
      </c>
      <c r="J3754" s="11"/>
      <c r="K3754" s="11"/>
      <c r="L3754">
        <f>IF(I3754&gt;0, G3754, 0)</f>
        <v>0</v>
      </c>
      <c r="M3754" s="5">
        <f>IF(I3754=0,0,A3754+J3754)</f>
        <v>0</v>
      </c>
      <c r="N3754" s="5">
        <f>IF(I3754&gt;0,A3754+K3754,0)</f>
        <v>0</v>
      </c>
      <c r="O3754" t="s">
        <v>56</v>
      </c>
      <c r="P3754" t="s">
        <v>57</v>
      </c>
      <c r="Q3754">
        <v>0</v>
      </c>
      <c r="R3754">
        <v>0</v>
      </c>
      <c r="S3754">
        <f>IF(I3754&gt;0, A3754, 0)</f>
        <v>0</v>
      </c>
    </row>
    <row r="3755" spans="1:19" x14ac:dyDescent="0.2">
      <c r="A3755" s="1">
        <v>45631</v>
      </c>
      <c r="B3755" s="12" t="s">
        <v>39</v>
      </c>
      <c r="C3755" s="12" t="s">
        <v>40</v>
      </c>
      <c r="E3755" s="12">
        <v>1</v>
      </c>
      <c r="F3755" s="12">
        <v>30</v>
      </c>
      <c r="G3755" s="12">
        <f>ROUND(E3755*(1/(F3755/60)),0)</f>
        <v>2</v>
      </c>
      <c r="I3755" s="7">
        <f>IF(J3755=0, 0, (K3755-J3755)*1440)</f>
        <v>0</v>
      </c>
      <c r="J3755" s="11"/>
      <c r="K3755" s="11"/>
      <c r="L3755">
        <f>IF(I3755&gt;0, G3755, 0)</f>
        <v>0</v>
      </c>
      <c r="M3755" s="5">
        <f>IF(I3755=0,0,A3755+J3755)</f>
        <v>0</v>
      </c>
      <c r="N3755" s="5">
        <f>IF(I3755&gt;0,A3755+K3755,0)</f>
        <v>0</v>
      </c>
      <c r="O3755" t="s">
        <v>56</v>
      </c>
      <c r="P3755" t="s">
        <v>57</v>
      </c>
      <c r="Q3755">
        <v>0</v>
      </c>
      <c r="R3755">
        <v>0</v>
      </c>
      <c r="S3755">
        <f>IF(I3755&gt;0, A3755, 0)</f>
        <v>0</v>
      </c>
    </row>
    <row r="3756" spans="1:19" x14ac:dyDescent="0.2">
      <c r="A3756" s="1">
        <v>45631</v>
      </c>
      <c r="B3756" s="12" t="s">
        <v>410</v>
      </c>
      <c r="C3756" s="12" t="s">
        <v>32</v>
      </c>
      <c r="E3756" s="12">
        <v>1</v>
      </c>
      <c r="F3756" s="12">
        <v>30</v>
      </c>
      <c r="G3756" s="12">
        <f>ROUND(E3756*(1/(F3756/60)),0)</f>
        <v>2</v>
      </c>
      <c r="I3756" s="7">
        <f>IF(J3756=0, 0, (K3756-J3756)*1440)</f>
        <v>0</v>
      </c>
      <c r="J3756" s="11"/>
      <c r="K3756" s="11"/>
      <c r="L3756">
        <f>IF(I3756&gt;0, G3756, 0)</f>
        <v>0</v>
      </c>
      <c r="M3756" s="5">
        <f>IF(I3756=0,0,A3756+J3756)</f>
        <v>0</v>
      </c>
      <c r="N3756" s="5">
        <f>IF(I3756&gt;0,A3756+K3756,0)</f>
        <v>0</v>
      </c>
      <c r="O3756" t="s">
        <v>56</v>
      </c>
      <c r="P3756" t="s">
        <v>57</v>
      </c>
      <c r="Q3756">
        <v>0</v>
      </c>
      <c r="R3756">
        <v>0</v>
      </c>
      <c r="S3756">
        <f>IF(I3756&gt;0, A3756, 0)</f>
        <v>0</v>
      </c>
    </row>
    <row r="3757" spans="1:19" x14ac:dyDescent="0.2">
      <c r="A3757" s="1">
        <v>45631</v>
      </c>
      <c r="B3757" s="12" t="s">
        <v>445</v>
      </c>
      <c r="C3757" s="12" t="s">
        <v>334</v>
      </c>
      <c r="E3757" s="12">
        <v>1</v>
      </c>
      <c r="F3757" s="12">
        <v>30</v>
      </c>
      <c r="G3757" s="12">
        <f>ROUND(E3757*(1/(F3757/60)),0)</f>
        <v>2</v>
      </c>
      <c r="I3757" s="7">
        <f>IF(J3757=0, 0, (K3757-J3757)*1440)</f>
        <v>0</v>
      </c>
      <c r="J3757" s="11"/>
      <c r="K3757" s="11"/>
      <c r="L3757">
        <f>IF(I3757&gt;0, G3757, 0)</f>
        <v>0</v>
      </c>
      <c r="M3757" s="5">
        <f>IF(I3757=0,0,A3757+J3757)</f>
        <v>0</v>
      </c>
      <c r="N3757" s="5">
        <f>IF(I3757&gt;0,A3757+K3757,0)</f>
        <v>0</v>
      </c>
      <c r="O3757" t="s">
        <v>56</v>
      </c>
      <c r="P3757" t="s">
        <v>57</v>
      </c>
      <c r="Q3757">
        <v>0</v>
      </c>
      <c r="R3757">
        <v>0</v>
      </c>
      <c r="S3757">
        <f>IF(I3757&gt;0, A3757, 0)</f>
        <v>0</v>
      </c>
    </row>
    <row r="3758" spans="1:19" x14ac:dyDescent="0.2">
      <c r="A3758" s="1">
        <v>45631</v>
      </c>
      <c r="B3758" s="12" t="s">
        <v>219</v>
      </c>
      <c r="C3758" s="12" t="s">
        <v>493</v>
      </c>
      <c r="E3758" s="12">
        <v>1</v>
      </c>
      <c r="F3758" s="12">
        <v>30</v>
      </c>
      <c r="G3758" s="12">
        <f>ROUND(E3758*(1/(F3758/60)),0)</f>
        <v>2</v>
      </c>
      <c r="I3758" s="7">
        <f>IF(J3758=0, 0, (K3758-J3758)*1440)</f>
        <v>0</v>
      </c>
      <c r="J3758" s="11"/>
      <c r="K3758" s="11"/>
      <c r="L3758">
        <f>IF(I3758&gt;0, G3758, 0)</f>
        <v>0</v>
      </c>
      <c r="M3758" s="5">
        <f>IF(I3758=0,0,A3758+J3758)</f>
        <v>0</v>
      </c>
      <c r="N3758" s="5">
        <f>IF(I3758&gt;0,A3758+K3758,0)</f>
        <v>0</v>
      </c>
      <c r="O3758" t="s">
        <v>56</v>
      </c>
      <c r="P3758" t="s">
        <v>57</v>
      </c>
      <c r="Q3758">
        <v>0</v>
      </c>
      <c r="R3758">
        <v>0</v>
      </c>
      <c r="S3758">
        <f>IF(I3758&gt;0, A3758, 0)</f>
        <v>0</v>
      </c>
    </row>
    <row r="3759" spans="1:19" x14ac:dyDescent="0.2">
      <c r="A3759" s="1">
        <v>45631</v>
      </c>
      <c r="B3759" s="12" t="s">
        <v>47</v>
      </c>
      <c r="C3759" s="12" t="s">
        <v>34</v>
      </c>
      <c r="E3759" s="12">
        <v>0</v>
      </c>
      <c r="F3759" s="12">
        <v>30</v>
      </c>
      <c r="G3759" s="12">
        <f>ROUND(E3759*(1/(F3759/60)),0)</f>
        <v>0</v>
      </c>
      <c r="I3759" s="7">
        <f>IF(J3759=0, 0, (K3759-J3759)*1440)</f>
        <v>0</v>
      </c>
      <c r="J3759" s="11"/>
      <c r="K3759" s="11"/>
      <c r="L3759">
        <f>IF(I3759&gt;0, G3759, 0)</f>
        <v>0</v>
      </c>
      <c r="M3759" s="5">
        <f>IF(I3759=0,0,A3759+J3759)</f>
        <v>0</v>
      </c>
      <c r="N3759" s="5">
        <f>IF(I3759&gt;0,A3759+K3759,0)</f>
        <v>0</v>
      </c>
      <c r="O3759" t="s">
        <v>56</v>
      </c>
      <c r="P3759" t="s">
        <v>57</v>
      </c>
      <c r="Q3759">
        <v>0</v>
      </c>
      <c r="R3759">
        <v>0</v>
      </c>
      <c r="S3759">
        <f>IF(I3759&gt;0, A3759, 0)</f>
        <v>0</v>
      </c>
    </row>
    <row r="3760" spans="1:19" x14ac:dyDescent="0.2">
      <c r="A3760" s="1">
        <v>45631</v>
      </c>
      <c r="B3760" s="12" t="s">
        <v>43</v>
      </c>
      <c r="C3760" s="12" t="s">
        <v>34</v>
      </c>
      <c r="E3760" s="12">
        <v>0</v>
      </c>
      <c r="F3760" s="12">
        <v>30</v>
      </c>
      <c r="G3760" s="12">
        <f>ROUND(E3760*(1/(F3760/60)),0)</f>
        <v>0</v>
      </c>
      <c r="I3760" s="7">
        <f>IF(J3760=0, 0, (K3760-J3760)*1440)</f>
        <v>0</v>
      </c>
      <c r="J3760" s="11"/>
      <c r="K3760" s="11"/>
      <c r="L3760">
        <f>IF(I3760&gt;0, G3760, 0)</f>
        <v>0</v>
      </c>
      <c r="M3760" s="5">
        <f>IF(I3760=0,0,A3760+J3760)</f>
        <v>0</v>
      </c>
      <c r="N3760" s="5">
        <f>IF(I3760&gt;0,A3760+K3760,0)</f>
        <v>0</v>
      </c>
      <c r="O3760" t="s">
        <v>56</v>
      </c>
      <c r="P3760" t="s">
        <v>57</v>
      </c>
      <c r="Q3760">
        <v>0</v>
      </c>
      <c r="R3760">
        <v>0</v>
      </c>
      <c r="S3760">
        <f>IF(I3760&gt;0, A3760, 0)</f>
        <v>0</v>
      </c>
    </row>
    <row r="3761" spans="1:19" x14ac:dyDescent="0.2">
      <c r="A3761" s="1">
        <v>45631</v>
      </c>
      <c r="B3761" s="12" t="s">
        <v>33</v>
      </c>
      <c r="C3761" s="12" t="s">
        <v>34</v>
      </c>
      <c r="E3761" s="12">
        <v>0</v>
      </c>
      <c r="F3761" s="12">
        <v>20</v>
      </c>
      <c r="G3761" s="12">
        <f>ROUND(E3761*(1/(F3761/60)),0)</f>
        <v>0</v>
      </c>
      <c r="I3761" s="7">
        <f>IF(J3761=0, 0, (K3761-J3761)*1440)</f>
        <v>9.9999999999999645</v>
      </c>
      <c r="J3761" s="11">
        <v>0.40277777777777779</v>
      </c>
      <c r="K3761" s="11">
        <v>0.40972222222222221</v>
      </c>
      <c r="L3761">
        <f>IF(I3761&gt;0, G3761, 0)</f>
        <v>0</v>
      </c>
      <c r="M3761" s="5">
        <f>IF(I3761=0,0,A3761+J3761)</f>
        <v>45631.402777777781</v>
      </c>
      <c r="N3761" s="5">
        <f>IF(I3761&gt;0,A3761+K3761,0)</f>
        <v>45631.409722222219</v>
      </c>
      <c r="O3761" t="s">
        <v>56</v>
      </c>
      <c r="P3761" t="s">
        <v>57</v>
      </c>
      <c r="Q3761">
        <v>0</v>
      </c>
      <c r="R3761">
        <v>0</v>
      </c>
      <c r="S3761">
        <f>IF(I3761&gt;0, A3761, 0)</f>
        <v>45631</v>
      </c>
    </row>
    <row r="3762" spans="1:19" x14ac:dyDescent="0.2">
      <c r="A3762" s="1">
        <v>45631</v>
      </c>
      <c r="B3762" s="12" t="s">
        <v>456</v>
      </c>
      <c r="C3762" s="12" t="s">
        <v>42</v>
      </c>
      <c r="E3762" s="12">
        <v>1</v>
      </c>
      <c r="F3762" s="12">
        <v>30</v>
      </c>
      <c r="G3762" s="12">
        <f>ROUND(E3762*(1/(F3762/60)),0)</f>
        <v>2</v>
      </c>
      <c r="I3762" s="7">
        <f>IF(J3762=0, 0, (K3762-J3762)*1440)</f>
        <v>35.000000000000036</v>
      </c>
      <c r="J3762" s="11">
        <v>0.35069444444444442</v>
      </c>
      <c r="K3762" s="11">
        <v>0.375</v>
      </c>
      <c r="L3762">
        <f>IF(I3762&gt;0, G3762, 0)</f>
        <v>2</v>
      </c>
      <c r="M3762" s="5">
        <f>IF(I3762=0,0,A3762+J3762)</f>
        <v>45631.350694444445</v>
      </c>
      <c r="N3762" s="5">
        <f>IF(I3762&gt;0,A3762+K3762,0)</f>
        <v>45631.375</v>
      </c>
      <c r="O3762" t="s">
        <v>56</v>
      </c>
      <c r="P3762" t="s">
        <v>57</v>
      </c>
      <c r="Q3762">
        <v>0</v>
      </c>
      <c r="R3762">
        <v>0</v>
      </c>
      <c r="S3762">
        <f>IF(I3762&gt;0, A3762, 0)</f>
        <v>45631</v>
      </c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</sheetData>
  <autoFilter ref="A3720:S3761" xr:uid="{00000000-0001-0000-0300-000000000000}">
    <sortState xmlns:xlrd2="http://schemas.microsoft.com/office/spreadsheetml/2017/richdata2" ref="A3721:S3761">
      <sortCondition descending="1" ref="G3720:G3761"/>
    </sortState>
  </autoFilter>
  <conditionalFormatting sqref="AB661 AB1179 AB2275 AB3081:AB3082 AB3316:AB3317 I1:I1048576">
    <cfRule type="cellIs" dxfId="26" priority="283" operator="lessThan">
      <formula>0</formula>
    </cfRule>
    <cfRule type="cellIs" dxfId="25" priority="284" operator="equal">
      <formula>0</formula>
    </cfRule>
  </conditionalFormatting>
  <conditionalFormatting sqref="M1:N3315 AF3317:AG3317 M3318:N3365 M3368:N3415 M3417:N3461 M3463:N3505 M3507:N3550 M3552:N3595 M3598:N3639 M3642:N3690 M3693:N1048576">
    <cfRule type="cellIs" dxfId="24" priority="19" operator="equal">
      <formula>0</formula>
    </cfRule>
  </conditionalFormatting>
  <conditionalFormatting sqref="N292:N297 N342:N347 N390:N394 N438:N442 N484:N487">
    <cfRule type="cellIs" dxfId="23" priority="271" operator="equal">
      <formula>0</formula>
    </cfRule>
  </conditionalFormatting>
  <conditionalFormatting sqref="N535:N538">
    <cfRule type="cellIs" dxfId="22" priority="38" operator="equal">
      <formula>0</formula>
    </cfRule>
  </conditionalFormatting>
  <conditionalFormatting sqref="N580:N581">
    <cfRule type="cellIs" dxfId="21" priority="37" operator="equal">
      <formula>0</formula>
    </cfRule>
  </conditionalFormatting>
  <conditionalFormatting sqref="AF661:AG661">
    <cfRule type="cellIs" dxfId="20" priority="39" operator="equal">
      <formula>0</formula>
    </cfRule>
  </conditionalFormatting>
  <conditionalFormatting sqref="AF1179:AG1179">
    <cfRule type="cellIs" dxfId="19" priority="34" operator="equal">
      <formula>0</formula>
    </cfRule>
  </conditionalFormatting>
  <conditionalFormatting sqref="AF2275:AG2275">
    <cfRule type="cellIs" dxfId="18" priority="30" operator="equal">
      <formula>0</formula>
    </cfRule>
  </conditionalFormatting>
  <conditionalFormatting sqref="AF3081:AG3082">
    <cfRule type="cellIs" dxfId="17" priority="23" operator="equal">
      <formula>0</formula>
    </cfRule>
  </conditionalFormatting>
  <conditionalFormatting sqref="M3317:N3317">
    <cfRule type="cellIs" dxfId="16" priority="18" operator="equal">
      <formula>0</formula>
    </cfRule>
  </conditionalFormatting>
  <conditionalFormatting sqref="AF3316:AG3316">
    <cfRule type="cellIs" dxfId="15" priority="17" operator="equal">
      <formula>0</formula>
    </cfRule>
  </conditionalFormatting>
  <conditionalFormatting sqref="M3316:N3316">
    <cfRule type="cellIs" dxfId="14" priority="16" operator="equal">
      <formula>0</formula>
    </cfRule>
  </conditionalFormatting>
  <conditionalFormatting sqref="M3367:N3367">
    <cfRule type="cellIs" dxfId="13" priority="15" operator="equal">
      <formula>0</formula>
    </cfRule>
  </conditionalFormatting>
  <conditionalFormatting sqref="M3366:N3366">
    <cfRule type="cellIs" dxfId="12" priority="14" operator="equal">
      <formula>0</formula>
    </cfRule>
  </conditionalFormatting>
  <conditionalFormatting sqref="M3416:N3416">
    <cfRule type="cellIs" dxfId="11" priority="12" operator="equal">
      <formula>0</formula>
    </cfRule>
  </conditionalFormatting>
  <conditionalFormatting sqref="M3462:N3462">
    <cfRule type="cellIs" dxfId="10" priority="11" operator="equal">
      <formula>0</formula>
    </cfRule>
  </conditionalFormatting>
  <conditionalFormatting sqref="M3506:N3506">
    <cfRule type="cellIs" dxfId="9" priority="10" operator="equal">
      <formula>0</formula>
    </cfRule>
  </conditionalFormatting>
  <conditionalFormatting sqref="M3551:N3551">
    <cfRule type="cellIs" dxfId="8" priority="9" operator="equal">
      <formula>0</formula>
    </cfRule>
  </conditionalFormatting>
  <conditionalFormatting sqref="M3596:N3596">
    <cfRule type="cellIs" dxfId="7" priority="8" operator="equal">
      <formula>0</formula>
    </cfRule>
  </conditionalFormatting>
  <conditionalFormatting sqref="M3597:N3597">
    <cfRule type="cellIs" dxfId="6" priority="7" operator="equal">
      <formula>0</formula>
    </cfRule>
  </conditionalFormatting>
  <conditionalFormatting sqref="M3640:N3640">
    <cfRule type="cellIs" dxfId="5" priority="6" operator="equal">
      <formula>0</formula>
    </cfRule>
  </conditionalFormatting>
  <conditionalFormatting sqref="M3641:N3641">
    <cfRule type="cellIs" dxfId="4" priority="5" operator="equal">
      <formula>0</formula>
    </cfRule>
  </conditionalFormatting>
  <conditionalFormatting sqref="M3691:N3691">
    <cfRule type="cellIs" dxfId="3" priority="4" operator="equal">
      <formula>0</formula>
    </cfRule>
  </conditionalFormatting>
  <conditionalFormatting sqref="M3692:N3692">
    <cfRule type="cellIs" dxfId="2" priority="3" operator="equal">
      <formula>0</formula>
    </cfRule>
  </conditionalFormatting>
  <conditionalFormatting sqref="M3734:N3734">
    <cfRule type="cellIs" dxfId="1" priority="2" operator="equal">
      <formula>0</formula>
    </cfRule>
  </conditionalFormatting>
  <conditionalFormatting sqref="M3735:N373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2024-12-05T10:56:38Z</dcterms:modified>
</cp:coreProperties>
</file>