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04E1010E-5394-EA4B-B0C7-3765B007A0B0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schedule!$A$3765:$S$3795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98" i="4" l="1"/>
  <c r="S3798" i="4" s="1"/>
  <c r="G3798" i="4"/>
  <c r="L3798" i="4" s="1"/>
  <c r="I3785" i="4"/>
  <c r="S3785" i="4" s="1"/>
  <c r="G3785" i="4"/>
  <c r="L3785" i="4" s="1"/>
  <c r="I3786" i="4"/>
  <c r="S3786" i="4" s="1"/>
  <c r="G3786" i="4"/>
  <c r="I3784" i="4"/>
  <c r="S3784" i="4" s="1"/>
  <c r="G3784" i="4"/>
  <c r="I3782" i="4"/>
  <c r="I3783" i="4"/>
  <c r="M3783" i="4" s="1"/>
  <c r="I3787" i="4"/>
  <c r="S3787" i="4" s="1"/>
  <c r="I3788" i="4"/>
  <c r="M3788" i="4" s="1"/>
  <c r="I3789" i="4"/>
  <c r="I3790" i="4"/>
  <c r="M3790" i="4" s="1"/>
  <c r="I3791" i="4"/>
  <c r="S3791" i="4" s="1"/>
  <c r="I3792" i="4"/>
  <c r="S3792" i="4" s="1"/>
  <c r="I3793" i="4"/>
  <c r="I3794" i="4"/>
  <c r="L3794" i="4" s="1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S3793" i="4"/>
  <c r="G3793" i="4"/>
  <c r="G3791" i="4"/>
  <c r="G3790" i="4"/>
  <c r="S3789" i="4"/>
  <c r="G3789" i="4"/>
  <c r="G3788" i="4"/>
  <c r="G3787" i="4"/>
  <c r="G3783" i="4"/>
  <c r="N3782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H144" i="1" s="1"/>
  <c r="G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M3730" i="4"/>
  <c r="S3730" i="4"/>
  <c r="G3731" i="4"/>
  <c r="I3731" i="4"/>
  <c r="L3731" i="4" s="1"/>
  <c r="G3732" i="4"/>
  <c r="I3732" i="4"/>
  <c r="N3732" i="4" s="1"/>
  <c r="G3733" i="4"/>
  <c r="I3733" i="4"/>
  <c r="S3733" i="4" s="1"/>
  <c r="L3733" i="4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M3798" i="4" l="1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<sst xmlns="http://schemas.openxmlformats.org/spreadsheetml/2006/main" count="15994" uniqueCount="527">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</sst>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4"/>
  <sheetViews>
    <sheetView topLeftCell="A125" zoomScale="150" workbookViewId="0">
      <selection activeCell="H144" sqref="H144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29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3" si="356">INT(E132)</f>
        <v>45620</v>
      </c>
      <c r="N132" s="1">
        <f t="shared" ref="N132:N133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4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365">A135+(TIME(INT(C135),MOD(C135, 1)*60,0))</f>
        <v>45623</v>
      </c>
      <c r="G135" s="5">
        <f t="shared" ref="G135:G144" si="366">F135+(1/24)*D135</f>
        <v>45623</v>
      </c>
      <c r="H135">
        <f t="shared" ref="H135:H144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8" si="372">INT(E136)</f>
        <v>45623</v>
      </c>
      <c r="N136" s="1">
        <f t="shared" ref="N136:N139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0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1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4" si="380">IF(A141&gt;0,"sleep",0)</f>
        <v>sleep</v>
      </c>
      <c r="J141" t="str">
        <f t="shared" ref="J141:J144" si="381">I141</f>
        <v>sleep</v>
      </c>
      <c r="K141" t="str">
        <f t="shared" ref="K141:K144" si="382">IF(A141&gt;0,"blue",0)</f>
        <v>blue</v>
      </c>
      <c r="L141">
        <f t="shared" ref="L141:L144" si="383">IF(A141&gt;0,0,0)</f>
        <v>0</v>
      </c>
      <c r="M141" s="1">
        <f t="shared" ref="M141:M144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4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364"/>
        <v>45642.087500000001</v>
      </c>
      <c r="F144" s="5">
        <f t="shared" si="365"/>
        <v>45642.304166666669</v>
      </c>
      <c r="G144" s="5">
        <f t="shared" si="366"/>
        <v>45642.304166666669</v>
      </c>
      <c r="H144">
        <f t="shared" si="367"/>
        <v>312.00000000069849</v>
      </c>
      <c r="I144" t="str">
        <f t="shared" si="380"/>
        <v>sleep</v>
      </c>
      <c r="J144" t="str">
        <f t="shared" si="381"/>
        <v>sleep</v>
      </c>
      <c r="K144" t="str">
        <f t="shared" si="382"/>
        <v>blue</v>
      </c>
      <c r="L144">
        <f t="shared" si="383"/>
        <v>0</v>
      </c>
      <c r="M144" s="1">
        <f t="shared" si="384"/>
        <v>45642</v>
      </c>
      <c r="N144" s="1">
        <f t="shared" si="385"/>
        <v>45642</v>
      </c>
      <c r="O144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7"/>
  <sheetViews>
    <sheetView topLeftCell="A140" zoomScale="150" workbookViewId="0">
      <selection activeCell="F162" sqref="F162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6" si="125">A133+(TIME(INT(D133), (MOD(D133,1)*60), 0))</f>
        <v>0</v>
      </c>
      <c r="F133" s="5">
        <f t="shared" ref="F133:F136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7" si="135">A137+(TIME(INT(D137), (MOD(D137,1)*60), 0))</f>
        <v>45622.583333333336</v>
      </c>
      <c r="F137" s="5">
        <f t="shared" ref="F137:F155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5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5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7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135"/>
        <v>45630.875</v>
      </c>
      <c r="F154" s="5">
        <f t="shared" si="136"/>
        <v>45630.9375</v>
      </c>
      <c r="G154">
        <f t="shared" si="148"/>
        <v>90</v>
      </c>
      <c r="H154" t="str">
        <f t="shared" ref="H154:H155" si="159">IF(A154&gt;0,"free_time",0)</f>
        <v>free_time</v>
      </c>
      <c r="I154" t="str">
        <f t="shared" ref="I154:I155" si="160">IF(A154&gt;0,"red",0)</f>
        <v>red</v>
      </c>
      <c r="J154">
        <f t="shared" ref="J154:J155" si="161">IF(A154&gt;0,-1,0)</f>
        <v>-1</v>
      </c>
      <c r="K154" s="1">
        <f t="shared" si="149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135"/>
        <v>45631.416666666664</v>
      </c>
      <c r="F155" s="5">
        <f t="shared" si="136"/>
        <v>45631.462500000001</v>
      </c>
      <c r="G155">
        <f t="shared" si="148"/>
        <v>66</v>
      </c>
      <c r="H155" t="str">
        <f t="shared" si="159"/>
        <v>free_time</v>
      </c>
      <c r="I155" t="str">
        <f t="shared" si="160"/>
        <v>red</v>
      </c>
      <c r="J155">
        <f t="shared" si="161"/>
        <v>-1</v>
      </c>
      <c r="K155" s="1">
        <f t="shared" si="149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135"/>
        <v>45631.724999999999</v>
      </c>
      <c r="F156" s="5">
        <f t="shared" ref="F156:F157" si="162">A156+(TIME(INT((D156+C156)), (MOD((D156+C156),1)*60), 0))</f>
        <v>45631.75</v>
      </c>
      <c r="G156">
        <f t="shared" ref="G156:G157" si="163">C156*60</f>
        <v>36</v>
      </c>
      <c r="H156" t="str">
        <f t="shared" ref="H156:H157" si="164">IF(A156&gt;0,"free_time",0)</f>
        <v>free_time</v>
      </c>
      <c r="I156" t="str">
        <f t="shared" ref="I156:I157" si="165">IF(A156&gt;0,"red",0)</f>
        <v>red</v>
      </c>
      <c r="J156">
        <f t="shared" ref="J156:J157" si="166">IF(A156&gt;0,-1,0)</f>
        <v>-1</v>
      </c>
      <c r="K156" s="1">
        <f t="shared" si="149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135"/>
        <v>45642.45</v>
      </c>
      <c r="F157" s="5">
        <f t="shared" si="162"/>
        <v>45642.48333333333</v>
      </c>
      <c r="G157">
        <f t="shared" si="163"/>
        <v>48</v>
      </c>
      <c r="H157" t="str">
        <f t="shared" si="164"/>
        <v>free_time</v>
      </c>
      <c r="I157" t="str">
        <f t="shared" si="165"/>
        <v>red</v>
      </c>
      <c r="J157">
        <f t="shared" si="166"/>
        <v>-1</v>
      </c>
      <c r="K157" s="1">
        <f t="shared" si="149"/>
        <v>45642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3"/>
  <sheetViews>
    <sheetView topLeftCell="A183" zoomScale="150" workbookViewId="0">
      <selection activeCell="H206" sqref="H206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6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2" si="232">IF(A190&gt;0,"caffein",0)</f>
        <v>caffein</v>
      </c>
      <c r="H190" t="str">
        <f t="shared" ref="H190:H192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3" si="240">A200+TIME(INT(C200), MOD(C200, 1)*60, 0)</f>
        <v>45630.67083333333</v>
      </c>
      <c r="E200" s="5">
        <f t="shared" ref="E200:E203" si="241">D200+(1/12)</f>
        <v>45630.754166666666</v>
      </c>
      <c r="F200">
        <f t="shared" ref="F200:F203" si="242">(E200-D200)*1440</f>
        <v>120.00000000349246</v>
      </c>
      <c r="G200" t="str">
        <f t="shared" ref="G200:G203" si="243">IF(A200&gt;0,"caffein",0)</f>
        <v>caffein</v>
      </c>
      <c r="H200" t="str">
        <f t="shared" ref="H200:H203" si="244">IF(G200="caffein","grey","red")</f>
        <v>grey</v>
      </c>
      <c r="I200">
        <v>6</v>
      </c>
      <c r="J200" s="1">
        <f t="shared" ref="J200:J203" si="245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240"/>
        <v>45631.395833333336</v>
      </c>
      <c r="E201" s="5">
        <f t="shared" si="241"/>
        <v>45631.479166666672</v>
      </c>
      <c r="F201">
        <f t="shared" si="242"/>
        <v>120.00000000349246</v>
      </c>
      <c r="G201" t="str">
        <f t="shared" si="243"/>
        <v>caffein</v>
      </c>
      <c r="H201" t="str">
        <f t="shared" si="244"/>
        <v>grey</v>
      </c>
      <c r="I201">
        <v>6</v>
      </c>
      <c r="J201" s="1">
        <f t="shared" si="245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240"/>
        <v>45631.5</v>
      </c>
      <c r="E202" s="5">
        <f t="shared" si="241"/>
        <v>45631.583333333336</v>
      </c>
      <c r="F202">
        <f t="shared" si="242"/>
        <v>120.00000000349246</v>
      </c>
      <c r="G202" t="str">
        <f t="shared" si="243"/>
        <v>caffein</v>
      </c>
      <c r="H202" t="str">
        <f t="shared" si="244"/>
        <v>grey</v>
      </c>
      <c r="I202">
        <v>6</v>
      </c>
      <c r="J202" s="1">
        <f t="shared" si="245"/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 t="shared" si="240"/>
        <v>45642.35</v>
      </c>
      <c r="E203" s="5">
        <f t="shared" si="241"/>
        <v>45642.433333333334</v>
      </c>
      <c r="F203">
        <f t="shared" si="242"/>
        <v>120.00000000349246</v>
      </c>
      <c r="G203" t="str">
        <f t="shared" si="243"/>
        <v>caffein</v>
      </c>
      <c r="H203" t="str">
        <f t="shared" si="244"/>
        <v>grey</v>
      </c>
      <c r="I203">
        <v>6</v>
      </c>
      <c r="J203" s="1">
        <f t="shared" si="245"/>
        <v>45642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55"/>
  <sheetViews>
    <sheetView tabSelected="1" topLeftCell="C3760" zoomScaleNormal="70" workbookViewId="0">
      <selection activeCell="J3797" sqref="J3797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651">ROUND(E3257*(1/(F3257/60)),0)</f>
        <v>12</v>
      </c>
      <c r="H3257" s="12">
        <f>F3257*(1/(G3257/60))</f>
        <v>100</v>
      </c>
      <c r="I3257" s="7">
        <f t="shared" ref="I3257:I3320" si="652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653">IF(I3257&gt;0, G3257, 0)</f>
        <v>12</v>
      </c>
      <c r="M3257" s="5">
        <f t="shared" ref="M3257:M3320" si="654">IF(I3257=0,0,A3257+J3257)</f>
        <v>45621.597222222219</v>
      </c>
      <c r="N3257" s="5">
        <f t="shared" ref="N3257:N3320" si="655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656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651"/>
        <v>12</v>
      </c>
      <c r="I3258" s="7">
        <f t="shared" si="652"/>
        <v>0</v>
      </c>
      <c r="L3258">
        <f t="shared" si="653"/>
        <v>0</v>
      </c>
      <c r="M3258" s="5">
        <f t="shared" si="654"/>
        <v>0</v>
      </c>
      <c r="N3258" s="5">
        <f t="shared" si="655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656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651"/>
        <v>12</v>
      </c>
      <c r="I3259" s="7">
        <f t="shared" si="652"/>
        <v>0</v>
      </c>
      <c r="J3259" s="11"/>
      <c r="K3259" s="11"/>
      <c r="L3259">
        <f t="shared" si="653"/>
        <v>0</v>
      </c>
      <c r="M3259" s="5">
        <f t="shared" si="654"/>
        <v>0</v>
      </c>
      <c r="N3259" s="5">
        <f t="shared" si="655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656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651"/>
        <v>12</v>
      </c>
      <c r="I3260" s="7">
        <f t="shared" si="652"/>
        <v>0</v>
      </c>
      <c r="J3260" s="11"/>
      <c r="K3260" s="11"/>
      <c r="L3260">
        <f t="shared" si="653"/>
        <v>0</v>
      </c>
      <c r="M3260" s="5">
        <f t="shared" si="654"/>
        <v>0</v>
      </c>
      <c r="N3260" s="5">
        <f t="shared" si="655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656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651"/>
        <v>10</v>
      </c>
      <c r="I3261" s="7">
        <f t="shared" si="652"/>
        <v>0</v>
      </c>
      <c r="J3261" s="11"/>
      <c r="K3261" s="11"/>
      <c r="L3261">
        <f t="shared" si="653"/>
        <v>0</v>
      </c>
      <c r="M3261" s="5">
        <f t="shared" si="654"/>
        <v>0</v>
      </c>
      <c r="N3261" s="5">
        <f t="shared" si="655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656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651"/>
        <v>9</v>
      </c>
      <c r="I3262" s="7">
        <f t="shared" si="652"/>
        <v>0</v>
      </c>
      <c r="J3262" s="11"/>
      <c r="K3262" s="11"/>
      <c r="L3262">
        <f t="shared" si="653"/>
        <v>0</v>
      </c>
      <c r="M3262" s="5">
        <f t="shared" si="654"/>
        <v>0</v>
      </c>
      <c r="N3262" s="5">
        <f t="shared" si="655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656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651"/>
        <v>9</v>
      </c>
      <c r="I3263" s="7">
        <f t="shared" si="652"/>
        <v>0</v>
      </c>
      <c r="J3263" s="11"/>
      <c r="K3263" s="11"/>
      <c r="L3263">
        <f t="shared" si="653"/>
        <v>0</v>
      </c>
      <c r="M3263" s="5">
        <f t="shared" si="654"/>
        <v>0</v>
      </c>
      <c r="N3263" s="5">
        <f t="shared" si="655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656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651"/>
        <v>8</v>
      </c>
      <c r="I3264" s="7">
        <f t="shared" si="652"/>
        <v>0</v>
      </c>
      <c r="J3264" s="11"/>
      <c r="K3264" s="11"/>
      <c r="L3264">
        <f t="shared" si="653"/>
        <v>0</v>
      </c>
      <c r="M3264" s="5">
        <f t="shared" si="654"/>
        <v>0</v>
      </c>
      <c r="N3264" s="5">
        <f t="shared" si="655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656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651"/>
        <v>8</v>
      </c>
      <c r="I3265" s="7">
        <f t="shared" si="652"/>
        <v>0</v>
      </c>
      <c r="J3265" s="11"/>
      <c r="K3265" s="11"/>
      <c r="L3265">
        <f t="shared" si="653"/>
        <v>0</v>
      </c>
      <c r="M3265" s="5">
        <f t="shared" si="654"/>
        <v>0</v>
      </c>
      <c r="N3265" s="5">
        <f t="shared" si="655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656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651"/>
        <v>8</v>
      </c>
      <c r="I3266" s="7">
        <f t="shared" si="652"/>
        <v>0</v>
      </c>
      <c r="J3266" s="11"/>
      <c r="K3266" s="11"/>
      <c r="L3266">
        <f t="shared" si="653"/>
        <v>0</v>
      </c>
      <c r="M3266" s="5">
        <f t="shared" si="654"/>
        <v>0</v>
      </c>
      <c r="N3266" s="5">
        <f t="shared" si="655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656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651"/>
        <v>8</v>
      </c>
      <c r="I3267" s="7">
        <f t="shared" si="652"/>
        <v>0</v>
      </c>
      <c r="J3267" s="11"/>
      <c r="K3267" s="11"/>
      <c r="L3267">
        <f t="shared" si="653"/>
        <v>0</v>
      </c>
      <c r="M3267" s="5">
        <f t="shared" si="654"/>
        <v>0</v>
      </c>
      <c r="N3267" s="5">
        <f t="shared" si="655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656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651"/>
        <v>8</v>
      </c>
      <c r="I3268" s="7">
        <f t="shared" si="652"/>
        <v>24.999999999999911</v>
      </c>
      <c r="J3268" s="11">
        <v>0.49652777777777779</v>
      </c>
      <c r="K3268" s="11">
        <v>0.51388888888888884</v>
      </c>
      <c r="L3268">
        <f t="shared" si="653"/>
        <v>8</v>
      </c>
      <c r="M3268" s="5">
        <f t="shared" si="654"/>
        <v>45621.496527777781</v>
      </c>
      <c r="N3268" s="5">
        <f t="shared" si="655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656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651"/>
        <v>8</v>
      </c>
      <c r="I3269" s="7">
        <f t="shared" si="652"/>
        <v>14.999999999999947</v>
      </c>
      <c r="J3269" s="11">
        <v>0.65972222222222221</v>
      </c>
      <c r="K3269" s="11">
        <v>0.67013888888888884</v>
      </c>
      <c r="L3269">
        <f t="shared" si="653"/>
        <v>8</v>
      </c>
      <c r="M3269" s="5">
        <f t="shared" si="654"/>
        <v>45621.659722222219</v>
      </c>
      <c r="N3269" s="5">
        <f t="shared" si="655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656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651"/>
        <v>6</v>
      </c>
      <c r="I3270" s="7">
        <f t="shared" si="652"/>
        <v>0</v>
      </c>
      <c r="J3270" s="11"/>
      <c r="K3270" s="11"/>
      <c r="L3270">
        <f t="shared" si="653"/>
        <v>0</v>
      </c>
      <c r="M3270" s="5">
        <f t="shared" si="654"/>
        <v>0</v>
      </c>
      <c r="N3270" s="5">
        <f t="shared" si="655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656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651"/>
        <v>6</v>
      </c>
      <c r="I3271" s="7">
        <f t="shared" si="652"/>
        <v>0</v>
      </c>
      <c r="J3271" s="11"/>
      <c r="K3271" s="11"/>
      <c r="L3271">
        <f t="shared" si="653"/>
        <v>0</v>
      </c>
      <c r="M3271" s="5">
        <f t="shared" si="654"/>
        <v>0</v>
      </c>
      <c r="N3271" s="5">
        <f t="shared" si="655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656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651"/>
        <v>6</v>
      </c>
      <c r="I3272" s="7">
        <f t="shared" si="652"/>
        <v>70.000000000000071</v>
      </c>
      <c r="J3272" s="11">
        <v>0.54166666666666663</v>
      </c>
      <c r="K3272" s="11">
        <v>0.59027777777777779</v>
      </c>
      <c r="L3272">
        <f t="shared" si="653"/>
        <v>6</v>
      </c>
      <c r="M3272" s="5">
        <f t="shared" si="654"/>
        <v>45621.541666666664</v>
      </c>
      <c r="N3272" s="5">
        <f t="shared" si="655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656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651"/>
        <v>6</v>
      </c>
      <c r="I3273" s="7">
        <f t="shared" si="652"/>
        <v>0</v>
      </c>
      <c r="J3273" s="11"/>
      <c r="K3273" s="11"/>
      <c r="L3273">
        <f t="shared" si="653"/>
        <v>0</v>
      </c>
      <c r="M3273" s="5">
        <f t="shared" si="654"/>
        <v>0</v>
      </c>
      <c r="N3273" s="5">
        <f t="shared" si="655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656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651"/>
        <v>5</v>
      </c>
      <c r="I3274" s="7">
        <f t="shared" si="652"/>
        <v>0</v>
      </c>
      <c r="J3274" s="11"/>
      <c r="K3274" s="11"/>
      <c r="L3274">
        <f t="shared" si="653"/>
        <v>0</v>
      </c>
      <c r="M3274" s="5">
        <f t="shared" si="654"/>
        <v>0</v>
      </c>
      <c r="N3274" s="5">
        <f t="shared" si="655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656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651"/>
        <v>5</v>
      </c>
      <c r="I3275" s="7">
        <f t="shared" si="652"/>
        <v>0</v>
      </c>
      <c r="J3275" s="11"/>
      <c r="K3275" s="11"/>
      <c r="L3275">
        <f t="shared" si="653"/>
        <v>0</v>
      </c>
      <c r="M3275" s="5">
        <f t="shared" si="654"/>
        <v>0</v>
      </c>
      <c r="N3275" s="5">
        <f t="shared" si="655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656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651"/>
        <v>5</v>
      </c>
      <c r="I3276" s="7">
        <f t="shared" si="652"/>
        <v>0</v>
      </c>
      <c r="L3276">
        <f t="shared" si="653"/>
        <v>0</v>
      </c>
      <c r="M3276" s="5">
        <f t="shared" si="654"/>
        <v>0</v>
      </c>
      <c r="N3276" s="5">
        <f t="shared" si="655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656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651"/>
        <v>4</v>
      </c>
      <c r="I3277" s="7">
        <f t="shared" si="652"/>
        <v>0</v>
      </c>
      <c r="J3277" s="11"/>
      <c r="K3277" s="11"/>
      <c r="L3277">
        <f t="shared" si="653"/>
        <v>0</v>
      </c>
      <c r="M3277" s="5">
        <f t="shared" si="654"/>
        <v>0</v>
      </c>
      <c r="N3277" s="5">
        <f t="shared" si="655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656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651"/>
        <v>4</v>
      </c>
      <c r="I3278" s="7">
        <f t="shared" si="652"/>
        <v>0</v>
      </c>
      <c r="J3278" s="11"/>
      <c r="K3278" s="11"/>
      <c r="L3278">
        <f t="shared" si="653"/>
        <v>0</v>
      </c>
      <c r="M3278" s="5">
        <f t="shared" si="654"/>
        <v>0</v>
      </c>
      <c r="N3278" s="5">
        <f t="shared" si="655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656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651"/>
        <v>4</v>
      </c>
      <c r="I3279" s="7">
        <f t="shared" si="652"/>
        <v>0</v>
      </c>
      <c r="J3279" s="11"/>
      <c r="K3279" s="11"/>
      <c r="L3279">
        <f t="shared" si="653"/>
        <v>0</v>
      </c>
      <c r="M3279" s="5">
        <f t="shared" si="654"/>
        <v>0</v>
      </c>
      <c r="N3279" s="5">
        <f t="shared" si="655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656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651"/>
        <v>4</v>
      </c>
      <c r="I3280" s="7">
        <f t="shared" si="652"/>
        <v>0</v>
      </c>
      <c r="J3280" s="11"/>
      <c r="K3280" s="11"/>
      <c r="L3280">
        <f t="shared" si="653"/>
        <v>0</v>
      </c>
      <c r="M3280" s="5">
        <f t="shared" si="654"/>
        <v>0</v>
      </c>
      <c r="N3280" s="5">
        <f t="shared" si="655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656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651"/>
        <v>4</v>
      </c>
      <c r="I3281" s="7">
        <f t="shared" si="652"/>
        <v>0</v>
      </c>
      <c r="J3281" s="11"/>
      <c r="K3281" s="11"/>
      <c r="L3281">
        <f t="shared" si="653"/>
        <v>0</v>
      </c>
      <c r="M3281" s="5">
        <f t="shared" si="654"/>
        <v>0</v>
      </c>
      <c r="N3281" s="5">
        <f t="shared" si="655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656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651"/>
        <v>4</v>
      </c>
      <c r="I3282" s="7">
        <f t="shared" si="652"/>
        <v>0</v>
      </c>
      <c r="J3282" s="11"/>
      <c r="K3282" s="11"/>
      <c r="L3282">
        <f t="shared" si="653"/>
        <v>0</v>
      </c>
      <c r="M3282" s="5">
        <f t="shared" si="654"/>
        <v>0</v>
      </c>
      <c r="N3282" s="5">
        <f t="shared" si="655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656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651"/>
        <v>3</v>
      </c>
      <c r="I3283" s="7">
        <f t="shared" si="652"/>
        <v>0</v>
      </c>
      <c r="L3283">
        <f t="shared" si="653"/>
        <v>0</v>
      </c>
      <c r="M3283" s="5">
        <f t="shared" si="654"/>
        <v>0</v>
      </c>
      <c r="N3283" s="5">
        <f t="shared" si="655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656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651"/>
        <v>3</v>
      </c>
      <c r="I3284" s="7">
        <f t="shared" si="652"/>
        <v>0</v>
      </c>
      <c r="J3284" s="11"/>
      <c r="K3284" s="11"/>
      <c r="L3284">
        <f t="shared" si="653"/>
        <v>0</v>
      </c>
      <c r="M3284" s="5">
        <f t="shared" si="654"/>
        <v>0</v>
      </c>
      <c r="N3284" s="5">
        <f t="shared" si="655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656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651"/>
        <v>3</v>
      </c>
      <c r="I3285" s="7">
        <f t="shared" si="652"/>
        <v>0</v>
      </c>
      <c r="J3285" s="11"/>
      <c r="K3285" s="11"/>
      <c r="L3285">
        <f t="shared" si="653"/>
        <v>0</v>
      </c>
      <c r="M3285" s="5">
        <f t="shared" si="654"/>
        <v>0</v>
      </c>
      <c r="N3285" s="5">
        <f t="shared" si="655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656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651"/>
        <v>3</v>
      </c>
      <c r="I3286" s="7">
        <f t="shared" si="652"/>
        <v>0</v>
      </c>
      <c r="J3286" s="11"/>
      <c r="K3286" s="11"/>
      <c r="L3286">
        <f t="shared" si="653"/>
        <v>0</v>
      </c>
      <c r="M3286" s="5">
        <f t="shared" si="654"/>
        <v>0</v>
      </c>
      <c r="N3286" s="5">
        <f t="shared" si="655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656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651"/>
        <v>3</v>
      </c>
      <c r="I3287" s="7">
        <f t="shared" si="652"/>
        <v>90</v>
      </c>
      <c r="J3287" s="11">
        <v>0.42708333333333331</v>
      </c>
      <c r="K3287" s="11">
        <v>0.48958333333333331</v>
      </c>
      <c r="L3287">
        <f t="shared" si="653"/>
        <v>3</v>
      </c>
      <c r="M3287" s="5">
        <f t="shared" si="654"/>
        <v>45621.427083333336</v>
      </c>
      <c r="N3287" s="5">
        <f t="shared" si="655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656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651"/>
        <v>3</v>
      </c>
      <c r="I3288" s="7">
        <f t="shared" si="652"/>
        <v>90</v>
      </c>
      <c r="J3288" s="11">
        <v>0.59375</v>
      </c>
      <c r="K3288" s="11">
        <v>0.65625</v>
      </c>
      <c r="L3288">
        <f t="shared" si="653"/>
        <v>3</v>
      </c>
      <c r="M3288" s="5">
        <f t="shared" si="654"/>
        <v>45621.59375</v>
      </c>
      <c r="N3288" s="5">
        <f t="shared" si="655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656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651"/>
        <v>3</v>
      </c>
      <c r="I3289" s="7">
        <f t="shared" si="652"/>
        <v>104.99999999999994</v>
      </c>
      <c r="J3289" s="11">
        <v>0.67708333333333337</v>
      </c>
      <c r="K3289" s="11">
        <v>0.75</v>
      </c>
      <c r="L3289">
        <f t="shared" si="653"/>
        <v>3</v>
      </c>
      <c r="M3289" s="5">
        <f t="shared" si="654"/>
        <v>45621.677083333336</v>
      </c>
      <c r="N3289" s="5">
        <f t="shared" si="655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656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651"/>
        <v>3</v>
      </c>
      <c r="I3290" s="7">
        <f t="shared" si="652"/>
        <v>0</v>
      </c>
      <c r="J3290" s="11"/>
      <c r="K3290" s="11"/>
      <c r="L3290">
        <f t="shared" si="653"/>
        <v>0</v>
      </c>
      <c r="M3290" s="5">
        <f t="shared" si="654"/>
        <v>0</v>
      </c>
      <c r="N3290" s="5">
        <f t="shared" si="655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656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651"/>
        <v>2</v>
      </c>
      <c r="I3291" s="7">
        <f t="shared" si="652"/>
        <v>0</v>
      </c>
      <c r="J3291" s="11"/>
      <c r="K3291" s="11"/>
      <c r="L3291">
        <f t="shared" si="653"/>
        <v>0</v>
      </c>
      <c r="M3291" s="5">
        <f t="shared" si="654"/>
        <v>0</v>
      </c>
      <c r="N3291" s="5">
        <f t="shared" si="655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656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651"/>
        <v>2</v>
      </c>
      <c r="I3292" s="7">
        <f t="shared" si="652"/>
        <v>0</v>
      </c>
      <c r="J3292" s="11"/>
      <c r="K3292" s="11"/>
      <c r="L3292">
        <f t="shared" si="653"/>
        <v>0</v>
      </c>
      <c r="M3292" s="5">
        <f t="shared" si="654"/>
        <v>0</v>
      </c>
      <c r="N3292" s="5">
        <f t="shared" si="655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656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651"/>
        <v>2</v>
      </c>
      <c r="I3293" s="7">
        <f t="shared" si="652"/>
        <v>99.999999999999972</v>
      </c>
      <c r="J3293" s="11">
        <v>0.51736111111111116</v>
      </c>
      <c r="K3293" s="11">
        <v>0.58680555555555558</v>
      </c>
      <c r="L3293">
        <f t="shared" si="653"/>
        <v>2</v>
      </c>
      <c r="M3293" s="5">
        <f t="shared" si="654"/>
        <v>45621.517361111109</v>
      </c>
      <c r="N3293" s="5">
        <f t="shared" si="655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656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651"/>
        <v>2</v>
      </c>
      <c r="I3294" s="7">
        <f t="shared" si="652"/>
        <v>0</v>
      </c>
      <c r="J3294" s="11"/>
      <c r="K3294" s="11"/>
      <c r="L3294">
        <f t="shared" si="653"/>
        <v>0</v>
      </c>
      <c r="M3294" s="5">
        <f t="shared" si="654"/>
        <v>0</v>
      </c>
      <c r="N3294" s="5">
        <f t="shared" si="655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656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651"/>
        <v>2</v>
      </c>
      <c r="I3295" s="7">
        <f t="shared" si="652"/>
        <v>0</v>
      </c>
      <c r="J3295" s="11"/>
      <c r="K3295" s="11"/>
      <c r="L3295">
        <f t="shared" si="653"/>
        <v>0</v>
      </c>
      <c r="M3295" s="5">
        <f t="shared" si="654"/>
        <v>0</v>
      </c>
      <c r="N3295" s="5">
        <f t="shared" si="655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656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651"/>
        <v>2</v>
      </c>
      <c r="I3296" s="7">
        <f t="shared" si="652"/>
        <v>0</v>
      </c>
      <c r="J3296" s="11"/>
      <c r="K3296" s="11"/>
      <c r="L3296">
        <f t="shared" si="653"/>
        <v>0</v>
      </c>
      <c r="M3296" s="5">
        <f t="shared" si="654"/>
        <v>0</v>
      </c>
      <c r="N3296" s="5">
        <f t="shared" si="655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656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651"/>
        <v>2</v>
      </c>
      <c r="I3297" s="7">
        <f t="shared" si="652"/>
        <v>0</v>
      </c>
      <c r="J3297" s="11"/>
      <c r="K3297" s="11"/>
      <c r="L3297">
        <f t="shared" si="653"/>
        <v>0</v>
      </c>
      <c r="M3297" s="5">
        <f t="shared" si="654"/>
        <v>0</v>
      </c>
      <c r="N3297" s="5">
        <f t="shared" si="655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656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651"/>
        <v>0</v>
      </c>
      <c r="I3298" s="7">
        <f t="shared" si="652"/>
        <v>20.000000000000089</v>
      </c>
      <c r="J3298" s="11">
        <v>0.51388888888888884</v>
      </c>
      <c r="K3298" s="11">
        <v>0.52777777777777779</v>
      </c>
      <c r="L3298">
        <f t="shared" si="653"/>
        <v>0</v>
      </c>
      <c r="M3298" s="5">
        <f t="shared" si="654"/>
        <v>45621.513888888891</v>
      </c>
      <c r="N3298" s="5">
        <f t="shared" si="655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656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651"/>
        <v>0</v>
      </c>
      <c r="I3299" s="7">
        <f t="shared" si="652"/>
        <v>0</v>
      </c>
      <c r="J3299" s="11"/>
      <c r="K3299" s="11"/>
      <c r="L3299">
        <f t="shared" si="653"/>
        <v>0</v>
      </c>
      <c r="M3299" s="5">
        <f t="shared" si="654"/>
        <v>0</v>
      </c>
      <c r="N3299" s="5">
        <f t="shared" si="655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656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651"/>
        <v>0</v>
      </c>
      <c r="I3300" s="7">
        <f t="shared" si="652"/>
        <v>19.999999999999929</v>
      </c>
      <c r="J3300" s="11">
        <v>0.36805555555555558</v>
      </c>
      <c r="K3300" s="11">
        <v>0.38194444444444442</v>
      </c>
      <c r="L3300">
        <f t="shared" si="653"/>
        <v>0</v>
      </c>
      <c r="M3300" s="5">
        <f t="shared" si="654"/>
        <v>45621.368055555555</v>
      </c>
      <c r="N3300" s="5">
        <f t="shared" si="655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656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651"/>
        <v>16</v>
      </c>
      <c r="I3301" s="7">
        <f t="shared" si="652"/>
        <v>0</v>
      </c>
      <c r="J3301" s="11"/>
      <c r="K3301" s="11"/>
      <c r="L3301">
        <f t="shared" si="653"/>
        <v>0</v>
      </c>
      <c r="M3301" s="5">
        <f t="shared" si="654"/>
        <v>0</v>
      </c>
      <c r="N3301" s="5">
        <f t="shared" si="655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656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651"/>
        <v>12</v>
      </c>
      <c r="H3302" s="12">
        <f>F3302*(1/(G3302/60))</f>
        <v>100</v>
      </c>
      <c r="I3302" s="7">
        <f t="shared" si="652"/>
        <v>9.9999999999999645</v>
      </c>
      <c r="J3302" s="11">
        <v>0.4201388888888889</v>
      </c>
      <c r="K3302" s="11">
        <v>0.42708333333333331</v>
      </c>
      <c r="L3302">
        <f t="shared" si="653"/>
        <v>12</v>
      </c>
      <c r="M3302" s="5">
        <f t="shared" si="654"/>
        <v>45622.420138888891</v>
      </c>
      <c r="N3302" s="5">
        <f t="shared" si="655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656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651"/>
        <v>12</v>
      </c>
      <c r="I3303" s="7">
        <f t="shared" si="652"/>
        <v>0</v>
      </c>
      <c r="L3303">
        <f t="shared" si="653"/>
        <v>0</v>
      </c>
      <c r="M3303" s="5">
        <f t="shared" si="654"/>
        <v>0</v>
      </c>
      <c r="N3303" s="5">
        <f t="shared" si="655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656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651"/>
        <v>12</v>
      </c>
      <c r="I3304" s="7">
        <f t="shared" si="652"/>
        <v>0</v>
      </c>
      <c r="J3304" s="11"/>
      <c r="K3304" s="11"/>
      <c r="L3304">
        <f t="shared" si="653"/>
        <v>0</v>
      </c>
      <c r="M3304" s="5">
        <f t="shared" si="654"/>
        <v>0</v>
      </c>
      <c r="N3304" s="5">
        <f t="shared" si="655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656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651"/>
        <v>12</v>
      </c>
      <c r="I3305" s="7">
        <f t="shared" si="652"/>
        <v>0</v>
      </c>
      <c r="J3305" s="11"/>
      <c r="K3305" s="11"/>
      <c r="L3305">
        <f t="shared" si="653"/>
        <v>0</v>
      </c>
      <c r="M3305" s="5">
        <f t="shared" si="654"/>
        <v>0</v>
      </c>
      <c r="N3305" s="5">
        <f t="shared" si="655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656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651"/>
        <v>10</v>
      </c>
      <c r="I3306" s="7">
        <f t="shared" si="652"/>
        <v>0</v>
      </c>
      <c r="J3306" s="11"/>
      <c r="K3306" s="11"/>
      <c r="L3306">
        <f t="shared" si="653"/>
        <v>0</v>
      </c>
      <c r="M3306" s="5">
        <f t="shared" si="654"/>
        <v>0</v>
      </c>
      <c r="N3306" s="5">
        <f t="shared" si="655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656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651"/>
        <v>9</v>
      </c>
      <c r="I3307" s="7">
        <f t="shared" si="652"/>
        <v>0</v>
      </c>
      <c r="J3307" s="11"/>
      <c r="K3307" s="11"/>
      <c r="L3307">
        <f t="shared" si="653"/>
        <v>0</v>
      </c>
      <c r="M3307" s="5">
        <f t="shared" si="654"/>
        <v>0</v>
      </c>
      <c r="N3307" s="5">
        <f t="shared" si="655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656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651"/>
        <v>9</v>
      </c>
      <c r="I3308" s="7">
        <f t="shared" si="652"/>
        <v>0</v>
      </c>
      <c r="J3308" s="11"/>
      <c r="K3308" s="11"/>
      <c r="L3308">
        <f t="shared" si="653"/>
        <v>0</v>
      </c>
      <c r="M3308" s="5">
        <f t="shared" si="654"/>
        <v>0</v>
      </c>
      <c r="N3308" s="5">
        <f t="shared" si="655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656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651"/>
        <v>8</v>
      </c>
      <c r="I3309" s="7">
        <f t="shared" si="652"/>
        <v>14.999999999999947</v>
      </c>
      <c r="J3309" s="11">
        <v>0.68055555555555558</v>
      </c>
      <c r="K3309" s="11">
        <v>0.69097222222222221</v>
      </c>
      <c r="L3309">
        <f t="shared" si="653"/>
        <v>8</v>
      </c>
      <c r="M3309" s="5">
        <f t="shared" si="654"/>
        <v>45622.680555555555</v>
      </c>
      <c r="N3309" s="5">
        <f t="shared" si="655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656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651"/>
        <v>8</v>
      </c>
      <c r="I3310" s="7">
        <f t="shared" si="652"/>
        <v>0</v>
      </c>
      <c r="J3310" s="11"/>
      <c r="K3310" s="11"/>
      <c r="L3310">
        <f t="shared" si="653"/>
        <v>0</v>
      </c>
      <c r="M3310" s="5">
        <f t="shared" si="654"/>
        <v>0</v>
      </c>
      <c r="N3310" s="5">
        <f t="shared" si="655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656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651"/>
        <v>8</v>
      </c>
      <c r="I3311" s="7">
        <f t="shared" si="652"/>
        <v>24.999999999999911</v>
      </c>
      <c r="J3311" s="11">
        <v>0.70486111111111116</v>
      </c>
      <c r="K3311" s="11">
        <v>0.72222222222222221</v>
      </c>
      <c r="L3311">
        <f t="shared" si="653"/>
        <v>8</v>
      </c>
      <c r="M3311" s="5">
        <f t="shared" si="654"/>
        <v>45622.704861111109</v>
      </c>
      <c r="N3311" s="5">
        <f t="shared" si="655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656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651"/>
        <v>8</v>
      </c>
      <c r="I3312" s="7">
        <f t="shared" si="652"/>
        <v>0</v>
      </c>
      <c r="J3312" s="11"/>
      <c r="K3312" s="11"/>
      <c r="L3312">
        <f t="shared" si="653"/>
        <v>0</v>
      </c>
      <c r="M3312" s="5">
        <f t="shared" si="654"/>
        <v>0</v>
      </c>
      <c r="N3312" s="5">
        <f t="shared" si="655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656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651"/>
        <v>6</v>
      </c>
      <c r="I3313" s="7">
        <f t="shared" si="652"/>
        <v>0</v>
      </c>
      <c r="J3313" s="11"/>
      <c r="K3313" s="11"/>
      <c r="L3313">
        <f t="shared" si="653"/>
        <v>0</v>
      </c>
      <c r="M3313" s="5">
        <f t="shared" si="654"/>
        <v>0</v>
      </c>
      <c r="N3313" s="5">
        <f t="shared" si="655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656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651"/>
        <v>6</v>
      </c>
      <c r="I3314" s="7">
        <f t="shared" si="652"/>
        <v>0</v>
      </c>
      <c r="J3314" s="11"/>
      <c r="K3314" s="11"/>
      <c r="L3314">
        <f t="shared" si="653"/>
        <v>0</v>
      </c>
      <c r="M3314" s="5">
        <f t="shared" si="654"/>
        <v>0</v>
      </c>
      <c r="N3314" s="5">
        <f t="shared" si="655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656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651"/>
        <v>6</v>
      </c>
      <c r="I3315" s="7">
        <f t="shared" si="652"/>
        <v>24.999999999999911</v>
      </c>
      <c r="J3315" s="11">
        <v>0.55902777777777779</v>
      </c>
      <c r="K3315" s="11">
        <v>0.57638888888888884</v>
      </c>
      <c r="L3315">
        <f t="shared" si="653"/>
        <v>6</v>
      </c>
      <c r="M3315" s="5">
        <f t="shared" si="654"/>
        <v>45622.559027777781</v>
      </c>
      <c r="N3315" s="5">
        <f t="shared" si="655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656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651"/>
        <v>6</v>
      </c>
      <c r="I3316" s="7">
        <f t="shared" si="652"/>
        <v>65.000000000000085</v>
      </c>
      <c r="J3316" s="11">
        <v>0.59722222222222221</v>
      </c>
      <c r="K3316" s="11">
        <v>0.64236111111111116</v>
      </c>
      <c r="L3316">
        <f t="shared" si="653"/>
        <v>6</v>
      </c>
      <c r="M3316" s="5">
        <f t="shared" si="654"/>
        <v>45622.597222222219</v>
      </c>
      <c r="N3316" s="5">
        <f t="shared" si="655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656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651"/>
        <v>6</v>
      </c>
      <c r="I3317" s="7">
        <f t="shared" si="652"/>
        <v>94.999999999999986</v>
      </c>
      <c r="J3317" s="11">
        <v>0.73611111111111116</v>
      </c>
      <c r="K3317" s="11">
        <v>0.80208333333333337</v>
      </c>
      <c r="L3317">
        <f t="shared" si="653"/>
        <v>6</v>
      </c>
      <c r="M3317" s="5">
        <f t="shared" si="654"/>
        <v>45622.736111111109</v>
      </c>
      <c r="N3317" s="5">
        <f t="shared" si="655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656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651"/>
        <v>6</v>
      </c>
      <c r="I3318" s="7">
        <f t="shared" si="652"/>
        <v>0</v>
      </c>
      <c r="J3318" s="11"/>
      <c r="K3318" s="11"/>
      <c r="L3318">
        <f t="shared" si="653"/>
        <v>0</v>
      </c>
      <c r="M3318" s="5">
        <f t="shared" si="654"/>
        <v>0</v>
      </c>
      <c r="N3318" s="5">
        <f t="shared" si="655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656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651"/>
        <v>6</v>
      </c>
      <c r="I3319" s="7">
        <f t="shared" si="652"/>
        <v>0</v>
      </c>
      <c r="J3319" s="11"/>
      <c r="K3319" s="11"/>
      <c r="L3319">
        <f t="shared" si="653"/>
        <v>0</v>
      </c>
      <c r="M3319" s="5">
        <f t="shared" si="654"/>
        <v>0</v>
      </c>
      <c r="N3319" s="5">
        <f t="shared" si="655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656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651"/>
        <v>5</v>
      </c>
      <c r="I3320" s="7">
        <f t="shared" si="652"/>
        <v>9.9999999999999645</v>
      </c>
      <c r="J3320" s="11">
        <v>0.8125</v>
      </c>
      <c r="K3320" s="11">
        <v>0.81944444444444442</v>
      </c>
      <c r="L3320">
        <f t="shared" si="653"/>
        <v>5</v>
      </c>
      <c r="M3320" s="5">
        <f t="shared" si="654"/>
        <v>45622.8125</v>
      </c>
      <c r="N3320" s="5">
        <f t="shared" si="655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656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657">ROUND(E3321*(1/(F3321/60)),0)</f>
        <v>5</v>
      </c>
      <c r="I3321" s="7">
        <f t="shared" ref="I3321:I3384" si="658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659">IF(I3321&gt;0, G3321, 0)</f>
        <v>5</v>
      </c>
      <c r="M3321" s="5">
        <f t="shared" ref="M3321:M3384" si="660">IF(I3321=0,0,A3321+J3321)</f>
        <v>45622.850694444445</v>
      </c>
      <c r="N3321" s="5">
        <f t="shared" ref="N3321:N3384" si="661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662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657"/>
        <v>5</v>
      </c>
      <c r="I3322" s="7">
        <f t="shared" si="658"/>
        <v>4.9999999999999822</v>
      </c>
      <c r="J3322" s="11">
        <v>0.2951388888888889</v>
      </c>
      <c r="K3322" s="11">
        <v>0.2986111111111111</v>
      </c>
      <c r="L3322">
        <f t="shared" si="659"/>
        <v>5</v>
      </c>
      <c r="M3322" s="5">
        <f t="shared" si="660"/>
        <v>45622.295138888891</v>
      </c>
      <c r="N3322" s="5">
        <f t="shared" si="661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662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657"/>
        <v>5</v>
      </c>
      <c r="I3323" s="7">
        <f t="shared" si="658"/>
        <v>0</v>
      </c>
      <c r="L3323">
        <f t="shared" si="659"/>
        <v>0</v>
      </c>
      <c r="M3323" s="5">
        <f t="shared" si="660"/>
        <v>0</v>
      </c>
      <c r="N3323" s="5">
        <f t="shared" si="661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662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657"/>
        <v>4</v>
      </c>
      <c r="I3324" s="7">
        <f t="shared" si="658"/>
        <v>0</v>
      </c>
      <c r="J3324" s="11"/>
      <c r="K3324" s="11"/>
      <c r="L3324">
        <f t="shared" si="659"/>
        <v>0</v>
      </c>
      <c r="M3324" s="5">
        <f t="shared" si="660"/>
        <v>0</v>
      </c>
      <c r="N3324" s="5">
        <f t="shared" si="661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662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657"/>
        <v>4</v>
      </c>
      <c r="I3325" s="7">
        <f t="shared" si="658"/>
        <v>0</v>
      </c>
      <c r="J3325" s="11"/>
      <c r="K3325" s="11"/>
      <c r="L3325">
        <f t="shared" si="659"/>
        <v>0</v>
      </c>
      <c r="M3325" s="5">
        <f t="shared" si="660"/>
        <v>0</v>
      </c>
      <c r="N3325" s="5">
        <f t="shared" si="661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662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657"/>
        <v>4</v>
      </c>
      <c r="I3326" s="7">
        <f t="shared" si="658"/>
        <v>0</v>
      </c>
      <c r="J3326" s="11"/>
      <c r="K3326" s="11"/>
      <c r="L3326">
        <f t="shared" si="659"/>
        <v>0</v>
      </c>
      <c r="M3326" s="5">
        <f t="shared" si="660"/>
        <v>0</v>
      </c>
      <c r="N3326" s="5">
        <f t="shared" si="661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662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657"/>
        <v>4</v>
      </c>
      <c r="I3327" s="7">
        <f t="shared" si="658"/>
        <v>0</v>
      </c>
      <c r="J3327" s="11"/>
      <c r="K3327" s="11"/>
      <c r="L3327">
        <f t="shared" si="659"/>
        <v>0</v>
      </c>
      <c r="M3327" s="5">
        <f t="shared" si="660"/>
        <v>0</v>
      </c>
      <c r="N3327" s="5">
        <f t="shared" si="661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662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657"/>
        <v>4</v>
      </c>
      <c r="I3328" s="7">
        <f t="shared" si="658"/>
        <v>0</v>
      </c>
      <c r="J3328" s="11"/>
      <c r="K3328" s="11"/>
      <c r="L3328">
        <f t="shared" si="659"/>
        <v>0</v>
      </c>
      <c r="M3328" s="5">
        <f t="shared" si="660"/>
        <v>0</v>
      </c>
      <c r="N3328" s="5">
        <f t="shared" si="661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662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657"/>
        <v>4</v>
      </c>
      <c r="I3329" s="7">
        <f t="shared" si="658"/>
        <v>0</v>
      </c>
      <c r="J3329" s="11"/>
      <c r="K3329" s="11"/>
      <c r="L3329">
        <f t="shared" si="659"/>
        <v>0</v>
      </c>
      <c r="M3329" s="5">
        <f t="shared" si="660"/>
        <v>0</v>
      </c>
      <c r="N3329" s="5">
        <f t="shared" si="661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662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657"/>
        <v>3</v>
      </c>
      <c r="I3330" s="7">
        <f t="shared" si="658"/>
        <v>0</v>
      </c>
      <c r="L3330">
        <f t="shared" si="659"/>
        <v>0</v>
      </c>
      <c r="M3330" s="5">
        <f t="shared" si="660"/>
        <v>0</v>
      </c>
      <c r="N3330" s="5">
        <f t="shared" si="661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662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657"/>
        <v>3</v>
      </c>
      <c r="I3331" s="7">
        <f t="shared" si="658"/>
        <v>0</v>
      </c>
      <c r="J3331" s="11"/>
      <c r="K3331" s="11"/>
      <c r="L3331">
        <f t="shared" si="659"/>
        <v>0</v>
      </c>
      <c r="M3331" s="5">
        <f t="shared" si="660"/>
        <v>0</v>
      </c>
      <c r="N3331" s="5">
        <f t="shared" si="661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662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657"/>
        <v>3</v>
      </c>
      <c r="I3332" s="7">
        <f t="shared" si="658"/>
        <v>0</v>
      </c>
      <c r="J3332" s="11"/>
      <c r="K3332" s="11"/>
      <c r="L3332">
        <f t="shared" si="659"/>
        <v>0</v>
      </c>
      <c r="M3332" s="5">
        <f t="shared" si="660"/>
        <v>0</v>
      </c>
      <c r="N3332" s="5">
        <f t="shared" si="661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662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657"/>
        <v>3</v>
      </c>
      <c r="I3333" s="7">
        <f t="shared" si="658"/>
        <v>0</v>
      </c>
      <c r="J3333" s="11"/>
      <c r="K3333" s="11"/>
      <c r="L3333">
        <f t="shared" si="659"/>
        <v>0</v>
      </c>
      <c r="M3333" s="5">
        <f t="shared" si="660"/>
        <v>0</v>
      </c>
      <c r="N3333" s="5">
        <f t="shared" si="661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662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657"/>
        <v>3</v>
      </c>
      <c r="I3334" s="7">
        <f t="shared" si="658"/>
        <v>90</v>
      </c>
      <c r="J3334" s="11">
        <v>0.35416666666666669</v>
      </c>
      <c r="K3334" s="11">
        <v>0.41666666666666669</v>
      </c>
      <c r="L3334">
        <f t="shared" si="659"/>
        <v>3</v>
      </c>
      <c r="M3334" s="5">
        <f t="shared" si="660"/>
        <v>45622.354166666664</v>
      </c>
      <c r="N3334" s="5">
        <f t="shared" si="661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662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657"/>
        <v>3</v>
      </c>
      <c r="I3335" s="7">
        <f t="shared" si="658"/>
        <v>135.00000000000009</v>
      </c>
      <c r="J3335" s="11">
        <v>0.42708333333333331</v>
      </c>
      <c r="K3335" s="11">
        <v>0.52083333333333337</v>
      </c>
      <c r="L3335">
        <f t="shared" si="659"/>
        <v>3</v>
      </c>
      <c r="M3335" s="5">
        <f t="shared" si="660"/>
        <v>45622.427083333336</v>
      </c>
      <c r="N3335" s="5">
        <f t="shared" si="661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662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657"/>
        <v>3</v>
      </c>
      <c r="I3336" s="7">
        <f t="shared" si="658"/>
        <v>90</v>
      </c>
      <c r="J3336" s="11">
        <v>0.59375</v>
      </c>
      <c r="K3336" s="11">
        <v>0.65625</v>
      </c>
      <c r="L3336">
        <f t="shared" si="659"/>
        <v>3</v>
      </c>
      <c r="M3336" s="5">
        <f t="shared" si="660"/>
        <v>45622.59375</v>
      </c>
      <c r="N3336" s="5">
        <f t="shared" si="661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662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657"/>
        <v>3</v>
      </c>
      <c r="I3337" s="7">
        <f t="shared" si="658"/>
        <v>0</v>
      </c>
      <c r="J3337" s="11"/>
      <c r="K3337" s="11"/>
      <c r="L3337">
        <f t="shared" si="659"/>
        <v>0</v>
      </c>
      <c r="M3337" s="5">
        <f t="shared" si="660"/>
        <v>0</v>
      </c>
      <c r="N3337" s="5">
        <f t="shared" si="661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662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657"/>
        <v>2</v>
      </c>
      <c r="I3338" s="7">
        <f t="shared" si="658"/>
        <v>0</v>
      </c>
      <c r="J3338" s="11"/>
      <c r="K3338" s="11"/>
      <c r="L3338">
        <f t="shared" si="659"/>
        <v>0</v>
      </c>
      <c r="M3338" s="5">
        <f t="shared" si="660"/>
        <v>0</v>
      </c>
      <c r="N3338" s="5">
        <f t="shared" si="661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662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657"/>
        <v>2</v>
      </c>
      <c r="I3339" s="7">
        <f t="shared" si="658"/>
        <v>0</v>
      </c>
      <c r="J3339" s="11"/>
      <c r="K3339" s="11"/>
      <c r="L3339">
        <f t="shared" si="659"/>
        <v>0</v>
      </c>
      <c r="M3339" s="5">
        <f t="shared" si="660"/>
        <v>0</v>
      </c>
      <c r="N3339" s="5">
        <f t="shared" si="661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662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657"/>
        <v>2</v>
      </c>
      <c r="I3340" s="7">
        <f t="shared" si="658"/>
        <v>0</v>
      </c>
      <c r="J3340" s="11"/>
      <c r="K3340" s="11"/>
      <c r="L3340">
        <f t="shared" si="659"/>
        <v>0</v>
      </c>
      <c r="M3340" s="5">
        <f t="shared" si="660"/>
        <v>0</v>
      </c>
      <c r="N3340" s="5">
        <f t="shared" si="661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662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657"/>
        <v>2</v>
      </c>
      <c r="I3341" s="7">
        <f t="shared" si="658"/>
        <v>20.000000000000089</v>
      </c>
      <c r="J3341" s="11">
        <v>0.53819444444444442</v>
      </c>
      <c r="K3341" s="11">
        <v>0.55208333333333337</v>
      </c>
      <c r="L3341">
        <f t="shared" si="659"/>
        <v>2</v>
      </c>
      <c r="M3341" s="5">
        <f t="shared" si="660"/>
        <v>45622.538194444445</v>
      </c>
      <c r="N3341" s="5">
        <f t="shared" si="661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662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657"/>
        <v>2</v>
      </c>
      <c r="I3342" s="7">
        <f t="shared" si="658"/>
        <v>0</v>
      </c>
      <c r="J3342" s="11"/>
      <c r="K3342" s="11"/>
      <c r="L3342">
        <f t="shared" si="659"/>
        <v>0</v>
      </c>
      <c r="M3342" s="5">
        <f t="shared" si="660"/>
        <v>0</v>
      </c>
      <c r="N3342" s="5">
        <f t="shared" si="661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662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657"/>
        <v>2</v>
      </c>
      <c r="I3343" s="7">
        <f t="shared" si="658"/>
        <v>0</v>
      </c>
      <c r="J3343" s="11"/>
      <c r="K3343" s="11"/>
      <c r="L3343">
        <f t="shared" si="659"/>
        <v>0</v>
      </c>
      <c r="M3343" s="5">
        <f t="shared" si="660"/>
        <v>0</v>
      </c>
      <c r="N3343" s="5">
        <f t="shared" si="661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662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657"/>
        <v>2</v>
      </c>
      <c r="I3344" s="7">
        <f t="shared" si="658"/>
        <v>0</v>
      </c>
      <c r="J3344" s="11"/>
      <c r="K3344" s="11"/>
      <c r="L3344">
        <f t="shared" si="659"/>
        <v>0</v>
      </c>
      <c r="M3344" s="5">
        <f t="shared" si="660"/>
        <v>0</v>
      </c>
      <c r="N3344" s="5">
        <f t="shared" si="661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662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657"/>
        <v>2</v>
      </c>
      <c r="I3345" s="7">
        <f t="shared" si="658"/>
        <v>0</v>
      </c>
      <c r="J3345" s="11"/>
      <c r="K3345" s="11"/>
      <c r="L3345">
        <f t="shared" si="659"/>
        <v>0</v>
      </c>
      <c r="M3345" s="5">
        <f t="shared" si="660"/>
        <v>0</v>
      </c>
      <c r="N3345" s="5">
        <f t="shared" si="661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662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657"/>
        <v>0</v>
      </c>
      <c r="I3346" s="7">
        <f t="shared" si="658"/>
        <v>14.999999999999947</v>
      </c>
      <c r="J3346" s="11">
        <v>0.52083333333333337</v>
      </c>
      <c r="K3346" s="11">
        <v>0.53125</v>
      </c>
      <c r="L3346">
        <f t="shared" si="659"/>
        <v>0</v>
      </c>
      <c r="M3346" s="5">
        <f t="shared" si="660"/>
        <v>45622.520833333336</v>
      </c>
      <c r="N3346" s="5">
        <f t="shared" si="661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662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657"/>
        <v>0</v>
      </c>
      <c r="I3347" s="7">
        <f t="shared" si="658"/>
        <v>20.000000000000089</v>
      </c>
      <c r="J3347" s="11">
        <v>0.69097222222222221</v>
      </c>
      <c r="K3347" s="11">
        <v>0.70486111111111116</v>
      </c>
      <c r="L3347">
        <f t="shared" si="659"/>
        <v>0</v>
      </c>
      <c r="M3347" s="5">
        <f t="shared" si="660"/>
        <v>45622.690972222219</v>
      </c>
      <c r="N3347" s="5">
        <f t="shared" si="661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662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657"/>
        <v>0</v>
      </c>
      <c r="I3348" s="7">
        <f t="shared" si="658"/>
        <v>15.000000000000027</v>
      </c>
      <c r="J3348" s="11">
        <v>0.3125</v>
      </c>
      <c r="K3348" s="11">
        <v>0.32291666666666669</v>
      </c>
      <c r="L3348">
        <f t="shared" si="659"/>
        <v>0</v>
      </c>
      <c r="M3348" s="5">
        <f t="shared" si="660"/>
        <v>45622.3125</v>
      </c>
      <c r="N3348" s="5">
        <f t="shared" si="661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662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657"/>
        <v>2</v>
      </c>
      <c r="I3349" s="7">
        <f t="shared" si="658"/>
        <v>35.000000000000036</v>
      </c>
      <c r="J3349" s="11">
        <v>0.65625</v>
      </c>
      <c r="K3349" s="11">
        <v>0.68055555555555558</v>
      </c>
      <c r="L3349">
        <f t="shared" si="659"/>
        <v>2</v>
      </c>
      <c r="M3349" s="5">
        <f t="shared" si="660"/>
        <v>45622.65625</v>
      </c>
      <c r="N3349" s="5">
        <f t="shared" si="661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662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657"/>
        <v>2</v>
      </c>
      <c r="I3350" s="7">
        <f t="shared" si="658"/>
        <v>24.999999999999911</v>
      </c>
      <c r="J3350" s="11">
        <v>0.83333333333333337</v>
      </c>
      <c r="K3350" s="11">
        <v>0.85069444444444442</v>
      </c>
      <c r="L3350">
        <f t="shared" si="659"/>
        <v>2</v>
      </c>
      <c r="M3350" s="5">
        <f t="shared" si="660"/>
        <v>45622.833333333336</v>
      </c>
      <c r="N3350" s="5">
        <f t="shared" si="661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662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657"/>
        <v>16</v>
      </c>
      <c r="I3351" s="7">
        <f t="shared" si="658"/>
        <v>0</v>
      </c>
      <c r="J3351" s="11"/>
      <c r="K3351" s="11"/>
      <c r="L3351">
        <f t="shared" si="659"/>
        <v>0</v>
      </c>
      <c r="M3351" s="5">
        <f t="shared" si="660"/>
        <v>0</v>
      </c>
      <c r="N3351" s="5">
        <f t="shared" si="661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662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657"/>
        <v>12</v>
      </c>
      <c r="H3352" s="12">
        <f>F3352*(1/(G3352/60))</f>
        <v>100</v>
      </c>
      <c r="I3352" s="7">
        <f t="shared" si="658"/>
        <v>0</v>
      </c>
      <c r="J3352" s="11"/>
      <c r="K3352" s="11"/>
      <c r="L3352">
        <f t="shared" si="659"/>
        <v>0</v>
      </c>
      <c r="M3352" s="5">
        <f t="shared" si="660"/>
        <v>0</v>
      </c>
      <c r="N3352" s="5">
        <f t="shared" si="661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662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657"/>
        <v>12</v>
      </c>
      <c r="I3353" s="7">
        <f t="shared" si="658"/>
        <v>0</v>
      </c>
      <c r="L3353">
        <f t="shared" si="659"/>
        <v>0</v>
      </c>
      <c r="M3353" s="5">
        <f t="shared" si="660"/>
        <v>0</v>
      </c>
      <c r="N3353" s="5">
        <f t="shared" si="661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662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657"/>
        <v>12</v>
      </c>
      <c r="I3354" s="7">
        <f t="shared" si="658"/>
        <v>0</v>
      </c>
      <c r="J3354" s="11"/>
      <c r="K3354" s="11"/>
      <c r="L3354">
        <f t="shared" si="659"/>
        <v>0</v>
      </c>
      <c r="M3354" s="5">
        <f t="shared" si="660"/>
        <v>0</v>
      </c>
      <c r="N3354" s="5">
        <f t="shared" si="661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662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657"/>
        <v>12</v>
      </c>
      <c r="I3355" s="7">
        <f t="shared" si="658"/>
        <v>0</v>
      </c>
      <c r="J3355" s="11"/>
      <c r="K3355" s="11"/>
      <c r="L3355">
        <f t="shared" si="659"/>
        <v>0</v>
      </c>
      <c r="M3355" s="5">
        <f t="shared" si="660"/>
        <v>0</v>
      </c>
      <c r="N3355" s="5">
        <f t="shared" si="661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662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657"/>
        <v>10</v>
      </c>
      <c r="I3356" s="7">
        <f t="shared" si="658"/>
        <v>0</v>
      </c>
      <c r="J3356" s="11"/>
      <c r="K3356" s="11"/>
      <c r="L3356">
        <f t="shared" si="659"/>
        <v>0</v>
      </c>
      <c r="M3356" s="5">
        <f t="shared" si="660"/>
        <v>0</v>
      </c>
      <c r="N3356" s="5">
        <f t="shared" si="661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662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657"/>
        <v>9</v>
      </c>
      <c r="I3357" s="7">
        <f t="shared" si="658"/>
        <v>0</v>
      </c>
      <c r="J3357" s="11"/>
      <c r="K3357" s="11"/>
      <c r="L3357">
        <f t="shared" si="659"/>
        <v>0</v>
      </c>
      <c r="M3357" s="5">
        <f t="shared" si="660"/>
        <v>0</v>
      </c>
      <c r="N3357" s="5">
        <f t="shared" si="661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662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657"/>
        <v>9</v>
      </c>
      <c r="I3358" s="7">
        <f t="shared" si="658"/>
        <v>0</v>
      </c>
      <c r="J3358" s="11"/>
      <c r="K3358" s="11"/>
      <c r="L3358">
        <f t="shared" si="659"/>
        <v>0</v>
      </c>
      <c r="M3358" s="5">
        <f t="shared" si="660"/>
        <v>0</v>
      </c>
      <c r="N3358" s="5">
        <f t="shared" si="661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662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657"/>
        <v>8</v>
      </c>
      <c r="I3359" s="7">
        <f t="shared" si="658"/>
        <v>0</v>
      </c>
      <c r="J3359" s="11"/>
      <c r="K3359" s="11"/>
      <c r="L3359">
        <f t="shared" si="659"/>
        <v>0</v>
      </c>
      <c r="M3359" s="5">
        <f t="shared" si="660"/>
        <v>0</v>
      </c>
      <c r="N3359" s="5">
        <f t="shared" si="661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662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657"/>
        <v>8</v>
      </c>
      <c r="I3360" s="7">
        <f t="shared" si="658"/>
        <v>0</v>
      </c>
      <c r="J3360" s="11"/>
      <c r="K3360" s="11"/>
      <c r="L3360">
        <f t="shared" si="659"/>
        <v>0</v>
      </c>
      <c r="M3360" s="5">
        <f t="shared" si="660"/>
        <v>0</v>
      </c>
      <c r="N3360" s="5">
        <f t="shared" si="661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662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657"/>
        <v>8</v>
      </c>
      <c r="I3361" s="7">
        <f t="shared" si="658"/>
        <v>0</v>
      </c>
      <c r="J3361" s="11"/>
      <c r="K3361" s="11"/>
      <c r="L3361">
        <f t="shared" si="659"/>
        <v>0</v>
      </c>
      <c r="M3361" s="5">
        <f t="shared" si="660"/>
        <v>0</v>
      </c>
      <c r="N3361" s="5">
        <f t="shared" si="661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662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657"/>
        <v>8</v>
      </c>
      <c r="I3362" s="7">
        <f t="shared" si="658"/>
        <v>0</v>
      </c>
      <c r="J3362" s="11"/>
      <c r="K3362" s="11"/>
      <c r="L3362">
        <f t="shared" si="659"/>
        <v>0</v>
      </c>
      <c r="M3362" s="5">
        <f t="shared" si="660"/>
        <v>0</v>
      </c>
      <c r="N3362" s="5">
        <f t="shared" si="661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662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657"/>
        <v>6</v>
      </c>
      <c r="I3363" s="7">
        <f t="shared" si="658"/>
        <v>0</v>
      </c>
      <c r="J3363" s="11"/>
      <c r="K3363" s="11"/>
      <c r="L3363">
        <f t="shared" si="659"/>
        <v>0</v>
      </c>
      <c r="M3363" s="5">
        <f t="shared" si="660"/>
        <v>0</v>
      </c>
      <c r="N3363" s="5">
        <f t="shared" si="661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662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657"/>
        <v>6</v>
      </c>
      <c r="I3364" s="7">
        <f t="shared" si="658"/>
        <v>0</v>
      </c>
      <c r="J3364" s="11"/>
      <c r="K3364" s="11"/>
      <c r="L3364">
        <f t="shared" si="659"/>
        <v>0</v>
      </c>
      <c r="M3364" s="5">
        <f t="shared" si="660"/>
        <v>0</v>
      </c>
      <c r="N3364" s="5">
        <f t="shared" si="661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662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657"/>
        <v>6</v>
      </c>
      <c r="I3365" s="7">
        <f t="shared" si="658"/>
        <v>0</v>
      </c>
      <c r="J3365" s="11"/>
      <c r="K3365" s="11"/>
      <c r="L3365">
        <f t="shared" si="659"/>
        <v>0</v>
      </c>
      <c r="M3365" s="5">
        <f t="shared" si="660"/>
        <v>0</v>
      </c>
      <c r="N3365" s="5">
        <f t="shared" si="661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662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657"/>
        <v>6</v>
      </c>
      <c r="I3366" s="7">
        <f t="shared" si="658"/>
        <v>0</v>
      </c>
      <c r="J3366" s="11"/>
      <c r="K3366" s="11"/>
      <c r="L3366">
        <f t="shared" si="659"/>
        <v>0</v>
      </c>
      <c r="M3366" s="5">
        <f t="shared" si="660"/>
        <v>0</v>
      </c>
      <c r="N3366" s="5">
        <f t="shared" si="661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662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657"/>
        <v>6</v>
      </c>
      <c r="I3367" s="7">
        <f t="shared" si="658"/>
        <v>0</v>
      </c>
      <c r="J3367" s="11"/>
      <c r="K3367" s="11"/>
      <c r="L3367">
        <f t="shared" si="659"/>
        <v>0</v>
      </c>
      <c r="M3367" s="5">
        <f t="shared" si="660"/>
        <v>0</v>
      </c>
      <c r="N3367" s="5">
        <f t="shared" si="661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662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657"/>
        <v>6</v>
      </c>
      <c r="I3368" s="7">
        <f t="shared" si="658"/>
        <v>0</v>
      </c>
      <c r="J3368" s="11"/>
      <c r="K3368" s="11"/>
      <c r="L3368">
        <f t="shared" si="659"/>
        <v>0</v>
      </c>
      <c r="M3368" s="5">
        <f t="shared" si="660"/>
        <v>0</v>
      </c>
      <c r="N3368" s="5">
        <f t="shared" si="661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662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657"/>
        <v>6</v>
      </c>
      <c r="I3369" s="7">
        <f t="shared" si="658"/>
        <v>0</v>
      </c>
      <c r="J3369" s="11"/>
      <c r="K3369" s="11"/>
      <c r="L3369">
        <f t="shared" si="659"/>
        <v>0</v>
      </c>
      <c r="M3369" s="5">
        <f t="shared" si="660"/>
        <v>0</v>
      </c>
      <c r="N3369" s="5">
        <f t="shared" si="661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662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657"/>
        <v>5</v>
      </c>
      <c r="I3370" s="7">
        <f t="shared" si="658"/>
        <v>0</v>
      </c>
      <c r="J3370" s="11"/>
      <c r="K3370" s="11"/>
      <c r="L3370">
        <f t="shared" si="659"/>
        <v>0</v>
      </c>
      <c r="M3370" s="5">
        <f t="shared" si="660"/>
        <v>0</v>
      </c>
      <c r="N3370" s="5">
        <f t="shared" si="661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662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657"/>
        <v>5</v>
      </c>
      <c r="I3371" s="7">
        <f t="shared" si="658"/>
        <v>0</v>
      </c>
      <c r="J3371" s="11"/>
      <c r="K3371" s="11"/>
      <c r="L3371">
        <f t="shared" si="659"/>
        <v>0</v>
      </c>
      <c r="M3371" s="5">
        <f t="shared" si="660"/>
        <v>0</v>
      </c>
      <c r="N3371" s="5">
        <f t="shared" si="661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662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657"/>
        <v>5</v>
      </c>
      <c r="I3372" s="7">
        <f t="shared" si="658"/>
        <v>0</v>
      </c>
      <c r="J3372" s="11"/>
      <c r="K3372" s="11"/>
      <c r="L3372">
        <f t="shared" si="659"/>
        <v>0</v>
      </c>
      <c r="M3372" s="5">
        <f t="shared" si="660"/>
        <v>0</v>
      </c>
      <c r="N3372" s="5">
        <f t="shared" si="661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662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657"/>
        <v>5</v>
      </c>
      <c r="I3373" s="7">
        <f t="shared" si="658"/>
        <v>0</v>
      </c>
      <c r="L3373">
        <f t="shared" si="659"/>
        <v>0</v>
      </c>
      <c r="M3373" s="5">
        <f t="shared" si="660"/>
        <v>0</v>
      </c>
      <c r="N3373" s="5">
        <f t="shared" si="661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662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657"/>
        <v>4</v>
      </c>
      <c r="I3374" s="7">
        <f t="shared" si="658"/>
        <v>0</v>
      </c>
      <c r="J3374" s="11"/>
      <c r="K3374" s="11"/>
      <c r="L3374">
        <f t="shared" si="659"/>
        <v>0</v>
      </c>
      <c r="M3374" s="5">
        <f t="shared" si="660"/>
        <v>0</v>
      </c>
      <c r="N3374" s="5">
        <f t="shared" si="661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662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657"/>
        <v>4</v>
      </c>
      <c r="I3375" s="7">
        <f t="shared" si="658"/>
        <v>0</v>
      </c>
      <c r="J3375" s="11"/>
      <c r="K3375" s="11"/>
      <c r="L3375">
        <f t="shared" si="659"/>
        <v>0</v>
      </c>
      <c r="M3375" s="5">
        <f t="shared" si="660"/>
        <v>0</v>
      </c>
      <c r="N3375" s="5">
        <f t="shared" si="661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662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657"/>
        <v>4</v>
      </c>
      <c r="I3376" s="7">
        <f t="shared" si="658"/>
        <v>0</v>
      </c>
      <c r="J3376" s="11"/>
      <c r="K3376" s="11"/>
      <c r="L3376">
        <f t="shared" si="659"/>
        <v>0</v>
      </c>
      <c r="M3376" s="5">
        <f t="shared" si="660"/>
        <v>0</v>
      </c>
      <c r="N3376" s="5">
        <f t="shared" si="661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662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657"/>
        <v>4</v>
      </c>
      <c r="I3377" s="7">
        <f t="shared" si="658"/>
        <v>0</v>
      </c>
      <c r="J3377" s="11"/>
      <c r="K3377" s="11"/>
      <c r="L3377">
        <f t="shared" si="659"/>
        <v>0</v>
      </c>
      <c r="M3377" s="5">
        <f t="shared" si="660"/>
        <v>0</v>
      </c>
      <c r="N3377" s="5">
        <f t="shared" si="661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662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657"/>
        <v>4</v>
      </c>
      <c r="I3378" s="7">
        <f t="shared" si="658"/>
        <v>0</v>
      </c>
      <c r="J3378" s="11"/>
      <c r="K3378" s="11"/>
      <c r="L3378">
        <f t="shared" si="659"/>
        <v>0</v>
      </c>
      <c r="M3378" s="5">
        <f t="shared" si="660"/>
        <v>0</v>
      </c>
      <c r="N3378" s="5">
        <f t="shared" si="661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662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657"/>
        <v>4</v>
      </c>
      <c r="I3379" s="7">
        <f t="shared" si="658"/>
        <v>0</v>
      </c>
      <c r="J3379" s="11"/>
      <c r="K3379" s="11"/>
      <c r="L3379">
        <f t="shared" si="659"/>
        <v>0</v>
      </c>
      <c r="M3379" s="5">
        <f t="shared" si="660"/>
        <v>0</v>
      </c>
      <c r="N3379" s="5">
        <f t="shared" si="661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662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657"/>
        <v>3</v>
      </c>
      <c r="I3380" s="7">
        <f t="shared" si="658"/>
        <v>0</v>
      </c>
      <c r="L3380">
        <f t="shared" si="659"/>
        <v>0</v>
      </c>
      <c r="M3380" s="5">
        <f t="shared" si="660"/>
        <v>0</v>
      </c>
      <c r="N3380" s="5">
        <f t="shared" si="661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662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657"/>
        <v>3</v>
      </c>
      <c r="I3381" s="7">
        <f t="shared" si="658"/>
        <v>0</v>
      </c>
      <c r="J3381" s="11"/>
      <c r="K3381" s="11"/>
      <c r="L3381">
        <f t="shared" si="659"/>
        <v>0</v>
      </c>
      <c r="M3381" s="5">
        <f t="shared" si="660"/>
        <v>0</v>
      </c>
      <c r="N3381" s="5">
        <f t="shared" si="661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662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657"/>
        <v>3</v>
      </c>
      <c r="I3382" s="7">
        <f t="shared" si="658"/>
        <v>0</v>
      </c>
      <c r="J3382" s="11"/>
      <c r="K3382" s="11"/>
      <c r="L3382">
        <f t="shared" si="659"/>
        <v>0</v>
      </c>
      <c r="M3382" s="5">
        <f t="shared" si="660"/>
        <v>0</v>
      </c>
      <c r="N3382" s="5">
        <f t="shared" si="661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662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657"/>
        <v>3</v>
      </c>
      <c r="I3383" s="7">
        <f t="shared" si="658"/>
        <v>0</v>
      </c>
      <c r="J3383" s="11"/>
      <c r="K3383" s="11"/>
      <c r="L3383">
        <f t="shared" si="659"/>
        <v>0</v>
      </c>
      <c r="M3383" s="5">
        <f t="shared" si="660"/>
        <v>0</v>
      </c>
      <c r="N3383" s="5">
        <f t="shared" si="661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662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657"/>
        <v>3</v>
      </c>
      <c r="I3384" s="7">
        <f t="shared" si="658"/>
        <v>0</v>
      </c>
      <c r="J3384" s="11"/>
      <c r="K3384" s="11"/>
      <c r="L3384">
        <f t="shared" si="659"/>
        <v>0</v>
      </c>
      <c r="M3384" s="5">
        <f t="shared" si="660"/>
        <v>0</v>
      </c>
      <c r="N3384" s="5">
        <f t="shared" si="661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662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663">ROUND(E3385*(1/(F3385/60)),0)</f>
        <v>3</v>
      </c>
      <c r="I3385" s="7">
        <f t="shared" ref="I3385:I3448" si="664">IF(J3385=0, 0, (K3385-J3385)*1440)</f>
        <v>0</v>
      </c>
      <c r="J3385" s="11"/>
      <c r="K3385" s="11"/>
      <c r="L3385">
        <f t="shared" ref="L3385:L3448" si="665">IF(I3385&gt;0, G3385, 0)</f>
        <v>0</v>
      </c>
      <c r="M3385" s="5">
        <f t="shared" ref="M3385:M3448" si="666">IF(I3385=0,0,A3385+J3385)</f>
        <v>0</v>
      </c>
      <c r="N3385" s="5">
        <f t="shared" ref="N3385:N3448" si="667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668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663"/>
        <v>3</v>
      </c>
      <c r="I3386" s="7">
        <f t="shared" si="664"/>
        <v>0</v>
      </c>
      <c r="J3386" s="11"/>
      <c r="K3386" s="11"/>
      <c r="L3386">
        <f t="shared" si="665"/>
        <v>0</v>
      </c>
      <c r="M3386" s="5">
        <f t="shared" si="666"/>
        <v>0</v>
      </c>
      <c r="N3386" s="5">
        <f t="shared" si="667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668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663"/>
        <v>3</v>
      </c>
      <c r="I3387" s="7">
        <f t="shared" si="664"/>
        <v>0</v>
      </c>
      <c r="J3387" s="11"/>
      <c r="K3387" s="11"/>
      <c r="L3387">
        <f t="shared" si="665"/>
        <v>0</v>
      </c>
      <c r="M3387" s="5">
        <f t="shared" si="666"/>
        <v>0</v>
      </c>
      <c r="N3387" s="5">
        <f t="shared" si="667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668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663"/>
        <v>2</v>
      </c>
      <c r="I3388" s="7">
        <f t="shared" si="664"/>
        <v>0</v>
      </c>
      <c r="J3388" s="11"/>
      <c r="K3388" s="11"/>
      <c r="L3388">
        <f t="shared" si="665"/>
        <v>0</v>
      </c>
      <c r="M3388" s="5">
        <f t="shared" si="666"/>
        <v>0</v>
      </c>
      <c r="N3388" s="5">
        <f t="shared" si="667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668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663"/>
        <v>2</v>
      </c>
      <c r="I3389" s="7">
        <f t="shared" si="664"/>
        <v>0</v>
      </c>
      <c r="J3389" s="11"/>
      <c r="K3389" s="11"/>
      <c r="L3389">
        <f t="shared" si="665"/>
        <v>0</v>
      </c>
      <c r="M3389" s="5">
        <f t="shared" si="666"/>
        <v>0</v>
      </c>
      <c r="N3389" s="5">
        <f t="shared" si="667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668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663"/>
        <v>2</v>
      </c>
      <c r="I3390" s="7">
        <f t="shared" si="664"/>
        <v>0</v>
      </c>
      <c r="J3390" s="11"/>
      <c r="K3390" s="11"/>
      <c r="L3390">
        <f t="shared" si="665"/>
        <v>0</v>
      </c>
      <c r="M3390" s="5">
        <f t="shared" si="666"/>
        <v>0</v>
      </c>
      <c r="N3390" s="5">
        <f t="shared" si="667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668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663"/>
        <v>2</v>
      </c>
      <c r="I3391" s="7">
        <f t="shared" si="664"/>
        <v>0</v>
      </c>
      <c r="J3391" s="11"/>
      <c r="K3391" s="11"/>
      <c r="L3391">
        <f t="shared" si="665"/>
        <v>0</v>
      </c>
      <c r="M3391" s="5">
        <f t="shared" si="666"/>
        <v>0</v>
      </c>
      <c r="N3391" s="5">
        <f t="shared" si="667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668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663"/>
        <v>2</v>
      </c>
      <c r="I3392" s="7">
        <f t="shared" si="664"/>
        <v>0</v>
      </c>
      <c r="J3392" s="11"/>
      <c r="K3392" s="11"/>
      <c r="L3392">
        <f t="shared" si="665"/>
        <v>0</v>
      </c>
      <c r="M3392" s="5">
        <f t="shared" si="666"/>
        <v>0</v>
      </c>
      <c r="N3392" s="5">
        <f t="shared" si="667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668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663"/>
        <v>2</v>
      </c>
      <c r="I3393" s="7">
        <f t="shared" si="664"/>
        <v>0</v>
      </c>
      <c r="J3393" s="11"/>
      <c r="K3393" s="11"/>
      <c r="L3393">
        <f t="shared" si="665"/>
        <v>0</v>
      </c>
      <c r="M3393" s="5">
        <f t="shared" si="666"/>
        <v>0</v>
      </c>
      <c r="N3393" s="5">
        <f t="shared" si="667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668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663"/>
        <v>2</v>
      </c>
      <c r="I3394" s="7">
        <f t="shared" si="664"/>
        <v>0</v>
      </c>
      <c r="J3394" s="11"/>
      <c r="K3394" s="11"/>
      <c r="L3394">
        <f t="shared" si="665"/>
        <v>0</v>
      </c>
      <c r="M3394" s="5">
        <f t="shared" si="666"/>
        <v>0</v>
      </c>
      <c r="N3394" s="5">
        <f t="shared" si="667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668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663"/>
        <v>2</v>
      </c>
      <c r="I3395" s="7">
        <f t="shared" si="664"/>
        <v>0</v>
      </c>
      <c r="J3395" s="11"/>
      <c r="K3395" s="11"/>
      <c r="L3395">
        <f t="shared" si="665"/>
        <v>0</v>
      </c>
      <c r="M3395" s="5">
        <f t="shared" si="666"/>
        <v>0</v>
      </c>
      <c r="N3395" s="5">
        <f t="shared" si="667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668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663"/>
        <v>0</v>
      </c>
      <c r="I3396" s="7">
        <f t="shared" si="664"/>
        <v>0</v>
      </c>
      <c r="J3396" s="11"/>
      <c r="K3396" s="11"/>
      <c r="L3396">
        <f t="shared" si="665"/>
        <v>0</v>
      </c>
      <c r="M3396" s="5">
        <f t="shared" si="666"/>
        <v>0</v>
      </c>
      <c r="N3396" s="5">
        <f t="shared" si="667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668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663"/>
        <v>0</v>
      </c>
      <c r="I3397" s="7">
        <f t="shared" si="664"/>
        <v>0</v>
      </c>
      <c r="J3397" s="11"/>
      <c r="K3397" s="11"/>
      <c r="L3397">
        <f t="shared" si="665"/>
        <v>0</v>
      </c>
      <c r="M3397" s="5">
        <f t="shared" si="666"/>
        <v>0</v>
      </c>
      <c r="N3397" s="5">
        <f t="shared" si="667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668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663"/>
        <v>0</v>
      </c>
      <c r="I3398" s="7">
        <f t="shared" si="664"/>
        <v>0</v>
      </c>
      <c r="J3398" s="11"/>
      <c r="K3398" s="11"/>
      <c r="L3398">
        <f t="shared" si="665"/>
        <v>0</v>
      </c>
      <c r="M3398" s="5">
        <f t="shared" si="666"/>
        <v>0</v>
      </c>
      <c r="N3398" s="5">
        <f t="shared" si="667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668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663"/>
        <v>2</v>
      </c>
      <c r="I3399" s="7">
        <f t="shared" si="664"/>
        <v>0</v>
      </c>
      <c r="J3399" s="11"/>
      <c r="K3399" s="11"/>
      <c r="L3399">
        <f t="shared" si="665"/>
        <v>0</v>
      </c>
      <c r="M3399" s="5">
        <f t="shared" si="666"/>
        <v>0</v>
      </c>
      <c r="N3399" s="5">
        <f t="shared" si="667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668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663"/>
        <v>2</v>
      </c>
      <c r="I3400" s="7">
        <f t="shared" si="664"/>
        <v>0</v>
      </c>
      <c r="J3400" s="11"/>
      <c r="K3400" s="11"/>
      <c r="L3400">
        <f t="shared" si="665"/>
        <v>0</v>
      </c>
      <c r="M3400" s="5">
        <f t="shared" si="666"/>
        <v>0</v>
      </c>
      <c r="N3400" s="5">
        <f t="shared" si="667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668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663"/>
        <v>16</v>
      </c>
      <c r="I3401" s="7">
        <f t="shared" si="664"/>
        <v>0</v>
      </c>
      <c r="J3401" s="11"/>
      <c r="K3401" s="11"/>
      <c r="L3401">
        <f t="shared" si="665"/>
        <v>0</v>
      </c>
      <c r="M3401" s="5">
        <f t="shared" si="666"/>
        <v>0</v>
      </c>
      <c r="N3401" s="5">
        <f t="shared" si="667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668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663"/>
        <v>12</v>
      </c>
      <c r="H3402" s="12">
        <f>F3402*(1/(G3402/60))</f>
        <v>100</v>
      </c>
      <c r="I3402" s="7">
        <f t="shared" si="664"/>
        <v>9.9999999999999645</v>
      </c>
      <c r="J3402" s="11">
        <v>0.46180555555555558</v>
      </c>
      <c r="K3402" s="11">
        <v>0.46875</v>
      </c>
      <c r="L3402">
        <f t="shared" si="665"/>
        <v>12</v>
      </c>
      <c r="M3402" s="5">
        <f t="shared" si="666"/>
        <v>45624.461805555555</v>
      </c>
      <c r="N3402" s="5">
        <f t="shared" si="667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668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663"/>
        <v>12</v>
      </c>
      <c r="I3403" s="7">
        <f t="shared" si="664"/>
        <v>0</v>
      </c>
      <c r="L3403">
        <f t="shared" si="665"/>
        <v>0</v>
      </c>
      <c r="M3403" s="5">
        <f t="shared" si="666"/>
        <v>0</v>
      </c>
      <c r="N3403" s="5">
        <f t="shared" si="667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668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663"/>
        <v>12</v>
      </c>
      <c r="I3404" s="7">
        <f t="shared" si="664"/>
        <v>0</v>
      </c>
      <c r="J3404" s="11"/>
      <c r="K3404" s="11"/>
      <c r="L3404">
        <f t="shared" si="665"/>
        <v>0</v>
      </c>
      <c r="M3404" s="5">
        <f t="shared" si="666"/>
        <v>0</v>
      </c>
      <c r="N3404" s="5">
        <f t="shared" si="667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668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663"/>
        <v>12</v>
      </c>
      <c r="I3405" s="7">
        <f t="shared" si="664"/>
        <v>0</v>
      </c>
      <c r="J3405" s="11"/>
      <c r="K3405" s="11"/>
      <c r="L3405">
        <f t="shared" si="665"/>
        <v>0</v>
      </c>
      <c r="M3405" s="5">
        <f t="shared" si="666"/>
        <v>0</v>
      </c>
      <c r="N3405" s="5">
        <f t="shared" si="667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668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663"/>
        <v>12</v>
      </c>
      <c r="I3406" s="7">
        <f t="shared" si="664"/>
        <v>0</v>
      </c>
      <c r="J3406" s="11"/>
      <c r="K3406" s="11"/>
      <c r="L3406">
        <f t="shared" si="665"/>
        <v>0</v>
      </c>
      <c r="M3406" s="5">
        <f t="shared" si="666"/>
        <v>0</v>
      </c>
      <c r="N3406" s="5">
        <f t="shared" si="667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668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663"/>
        <v>10</v>
      </c>
      <c r="I3407" s="7">
        <f t="shared" si="664"/>
        <v>0</v>
      </c>
      <c r="J3407" s="11"/>
      <c r="K3407" s="11"/>
      <c r="L3407">
        <f t="shared" si="665"/>
        <v>0</v>
      </c>
      <c r="M3407" s="5">
        <f t="shared" si="666"/>
        <v>0</v>
      </c>
      <c r="N3407" s="5">
        <f t="shared" si="667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668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663"/>
        <v>9</v>
      </c>
      <c r="I3408" s="7">
        <f t="shared" si="664"/>
        <v>0</v>
      </c>
      <c r="J3408" s="11"/>
      <c r="K3408" s="11"/>
      <c r="L3408">
        <f t="shared" si="665"/>
        <v>0</v>
      </c>
      <c r="M3408" s="5">
        <f t="shared" si="666"/>
        <v>0</v>
      </c>
      <c r="N3408" s="5">
        <f t="shared" si="667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668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663"/>
        <v>9</v>
      </c>
      <c r="I3409" s="7">
        <f t="shared" si="664"/>
        <v>0</v>
      </c>
      <c r="J3409" s="11"/>
      <c r="K3409" s="11"/>
      <c r="L3409">
        <f t="shared" si="665"/>
        <v>0</v>
      </c>
      <c r="M3409" s="5">
        <f t="shared" si="666"/>
        <v>0</v>
      </c>
      <c r="N3409" s="5">
        <f t="shared" si="667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668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663"/>
        <v>8</v>
      </c>
      <c r="I3410" s="7">
        <f t="shared" si="664"/>
        <v>0</v>
      </c>
      <c r="J3410" s="11"/>
      <c r="K3410" s="11"/>
      <c r="L3410">
        <f t="shared" si="665"/>
        <v>0</v>
      </c>
      <c r="M3410" s="5">
        <f t="shared" si="666"/>
        <v>0</v>
      </c>
      <c r="N3410" s="5">
        <f t="shared" si="667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668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663"/>
        <v>8</v>
      </c>
      <c r="I3411" s="7">
        <f t="shared" si="664"/>
        <v>0</v>
      </c>
      <c r="J3411" s="11"/>
      <c r="K3411" s="11"/>
      <c r="L3411">
        <f t="shared" si="665"/>
        <v>0</v>
      </c>
      <c r="M3411" s="5">
        <f t="shared" si="666"/>
        <v>0</v>
      </c>
      <c r="N3411" s="5">
        <f t="shared" si="667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668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663"/>
        <v>8</v>
      </c>
      <c r="I3412" s="7">
        <f t="shared" si="664"/>
        <v>44.999999999999922</v>
      </c>
      <c r="J3412" s="11">
        <v>0.4826388888888889</v>
      </c>
      <c r="K3412" s="11">
        <v>0.51388888888888884</v>
      </c>
      <c r="L3412">
        <f t="shared" si="665"/>
        <v>8</v>
      </c>
      <c r="M3412" s="5">
        <f t="shared" si="666"/>
        <v>45624.482638888891</v>
      </c>
      <c r="N3412" s="5">
        <f t="shared" si="667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668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663"/>
        <v>8</v>
      </c>
      <c r="I3413" s="7">
        <f t="shared" si="664"/>
        <v>40.000000000000014</v>
      </c>
      <c r="J3413" s="11">
        <v>0.625</v>
      </c>
      <c r="K3413" s="11">
        <v>0.65277777777777779</v>
      </c>
      <c r="L3413">
        <f t="shared" si="665"/>
        <v>8</v>
      </c>
      <c r="M3413" s="5">
        <f t="shared" si="666"/>
        <v>45624.625</v>
      </c>
      <c r="N3413" s="5">
        <f t="shared" si="667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668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663"/>
        <v>6</v>
      </c>
      <c r="I3414" s="7">
        <f t="shared" si="664"/>
        <v>0</v>
      </c>
      <c r="J3414" s="11"/>
      <c r="K3414" s="11"/>
      <c r="L3414">
        <f t="shared" si="665"/>
        <v>0</v>
      </c>
      <c r="M3414" s="5">
        <f t="shared" si="666"/>
        <v>0</v>
      </c>
      <c r="N3414" s="5">
        <f t="shared" si="667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668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663"/>
        <v>6</v>
      </c>
      <c r="I3415" s="7">
        <f t="shared" si="664"/>
        <v>0</v>
      </c>
      <c r="J3415" s="11"/>
      <c r="K3415" s="11"/>
      <c r="L3415">
        <f t="shared" si="665"/>
        <v>0</v>
      </c>
      <c r="M3415" s="5">
        <f t="shared" si="666"/>
        <v>0</v>
      </c>
      <c r="N3415" s="5">
        <f t="shared" si="667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668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663"/>
        <v>6</v>
      </c>
      <c r="I3416" s="7">
        <f t="shared" si="664"/>
        <v>0</v>
      </c>
      <c r="J3416" s="11"/>
      <c r="K3416" s="11"/>
      <c r="L3416">
        <f t="shared" si="665"/>
        <v>0</v>
      </c>
      <c r="M3416" s="5">
        <f t="shared" si="666"/>
        <v>0</v>
      </c>
      <c r="N3416" s="5">
        <f t="shared" si="667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668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663"/>
        <v>6</v>
      </c>
      <c r="I3417" s="7">
        <f t="shared" si="664"/>
        <v>0</v>
      </c>
      <c r="J3417" s="11"/>
      <c r="K3417" s="11"/>
      <c r="L3417">
        <f t="shared" si="665"/>
        <v>0</v>
      </c>
      <c r="M3417" s="5">
        <f t="shared" si="666"/>
        <v>0</v>
      </c>
      <c r="N3417" s="5">
        <f t="shared" si="667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668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663"/>
        <v>6</v>
      </c>
      <c r="I3418" s="7">
        <f t="shared" si="664"/>
        <v>0</v>
      </c>
      <c r="J3418" s="11"/>
      <c r="K3418" s="11"/>
      <c r="L3418">
        <f t="shared" si="665"/>
        <v>0</v>
      </c>
      <c r="M3418" s="5">
        <f t="shared" si="666"/>
        <v>0</v>
      </c>
      <c r="N3418" s="5">
        <f t="shared" si="667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668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663"/>
        <v>6</v>
      </c>
      <c r="I3419" s="13">
        <f t="shared" si="664"/>
        <v>75.000000000000057</v>
      </c>
      <c r="J3419" s="11">
        <v>0.57291666666666663</v>
      </c>
      <c r="K3419" s="11">
        <v>0.625</v>
      </c>
      <c r="L3419">
        <f t="shared" si="665"/>
        <v>6</v>
      </c>
      <c r="M3419" s="5">
        <f t="shared" si="666"/>
        <v>45624.572916666664</v>
      </c>
      <c r="N3419" s="5">
        <f t="shared" si="667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668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663"/>
        <v>5</v>
      </c>
      <c r="I3420" s="7">
        <f t="shared" si="664"/>
        <v>295.00000000000006</v>
      </c>
      <c r="J3420" s="11">
        <v>0.79166666666666663</v>
      </c>
      <c r="K3420" s="11">
        <v>0.99652777777777779</v>
      </c>
      <c r="L3420">
        <f t="shared" si="665"/>
        <v>5</v>
      </c>
      <c r="M3420" s="5">
        <f t="shared" si="666"/>
        <v>45624.791666666664</v>
      </c>
      <c r="N3420" s="5">
        <f t="shared" si="667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668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663"/>
        <v>5</v>
      </c>
      <c r="I3421" s="7">
        <f t="shared" si="664"/>
        <v>24.999999999999993</v>
      </c>
      <c r="J3421" s="11">
        <v>0.36458333333333331</v>
      </c>
      <c r="K3421" s="11">
        <v>0.38194444444444442</v>
      </c>
      <c r="L3421">
        <f t="shared" si="665"/>
        <v>5</v>
      </c>
      <c r="M3421" s="5">
        <f t="shared" si="666"/>
        <v>45624.364583333336</v>
      </c>
      <c r="N3421" s="5">
        <f t="shared" si="667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668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663"/>
        <v>5</v>
      </c>
      <c r="I3422" s="7">
        <f t="shared" si="664"/>
        <v>0</v>
      </c>
      <c r="J3422" s="11"/>
      <c r="K3422" s="11"/>
      <c r="L3422">
        <f t="shared" si="665"/>
        <v>0</v>
      </c>
      <c r="M3422" s="5">
        <f t="shared" si="666"/>
        <v>0</v>
      </c>
      <c r="N3422" s="5">
        <f t="shared" si="667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668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663"/>
        <v>5</v>
      </c>
      <c r="I3423" s="7">
        <f t="shared" si="664"/>
        <v>0</v>
      </c>
      <c r="L3423">
        <f t="shared" si="665"/>
        <v>0</v>
      </c>
      <c r="M3423" s="5">
        <f t="shared" si="666"/>
        <v>0</v>
      </c>
      <c r="N3423" s="5">
        <f t="shared" si="667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668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663"/>
        <v>4</v>
      </c>
      <c r="I3424" s="7">
        <f t="shared" si="664"/>
        <v>0</v>
      </c>
      <c r="J3424" s="11"/>
      <c r="K3424" s="11"/>
      <c r="L3424">
        <f t="shared" si="665"/>
        <v>0</v>
      </c>
      <c r="M3424" s="5">
        <f t="shared" si="666"/>
        <v>0</v>
      </c>
      <c r="N3424" s="5">
        <f t="shared" si="667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668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663"/>
        <v>4</v>
      </c>
      <c r="I3425" s="7">
        <f t="shared" si="664"/>
        <v>79.999999999999957</v>
      </c>
      <c r="J3425" s="11">
        <v>0.40277777777777779</v>
      </c>
      <c r="K3425" s="11">
        <v>0.45833333333333331</v>
      </c>
      <c r="L3425">
        <f t="shared" si="665"/>
        <v>4</v>
      </c>
      <c r="M3425" s="5">
        <f t="shared" si="666"/>
        <v>45624.402777777781</v>
      </c>
      <c r="N3425" s="5">
        <f t="shared" si="667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668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663"/>
        <v>4</v>
      </c>
      <c r="I3426" s="7">
        <f t="shared" si="664"/>
        <v>0</v>
      </c>
      <c r="J3426" s="11"/>
      <c r="K3426" s="11"/>
      <c r="L3426">
        <f t="shared" si="665"/>
        <v>0</v>
      </c>
      <c r="M3426" s="5">
        <f t="shared" si="666"/>
        <v>0</v>
      </c>
      <c r="N3426" s="5">
        <f t="shared" si="667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668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663"/>
        <v>4</v>
      </c>
      <c r="I3427" s="7">
        <f t="shared" si="664"/>
        <v>0</v>
      </c>
      <c r="J3427" s="11"/>
      <c r="K3427" s="11"/>
      <c r="L3427">
        <f t="shared" si="665"/>
        <v>0</v>
      </c>
      <c r="M3427" s="5">
        <f t="shared" si="666"/>
        <v>0</v>
      </c>
      <c r="N3427" s="5">
        <f t="shared" si="667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668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663"/>
        <v>4</v>
      </c>
      <c r="I3428" s="7">
        <f t="shared" si="664"/>
        <v>0</v>
      </c>
      <c r="J3428" s="11"/>
      <c r="K3428" s="11"/>
      <c r="L3428">
        <f t="shared" si="665"/>
        <v>0</v>
      </c>
      <c r="M3428" s="5">
        <f t="shared" si="666"/>
        <v>0</v>
      </c>
      <c r="N3428" s="5">
        <f t="shared" si="667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668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663"/>
        <v>4</v>
      </c>
      <c r="I3429" s="7">
        <f t="shared" si="664"/>
        <v>0</v>
      </c>
      <c r="J3429" s="11"/>
      <c r="K3429" s="11"/>
      <c r="L3429">
        <f t="shared" si="665"/>
        <v>0</v>
      </c>
      <c r="M3429" s="5">
        <f t="shared" si="666"/>
        <v>0</v>
      </c>
      <c r="N3429" s="5">
        <f t="shared" si="667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668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663"/>
        <v>3</v>
      </c>
      <c r="I3430" s="7">
        <f t="shared" si="664"/>
        <v>0</v>
      </c>
      <c r="L3430">
        <f t="shared" si="665"/>
        <v>0</v>
      </c>
      <c r="M3430" s="5">
        <f t="shared" si="666"/>
        <v>0</v>
      </c>
      <c r="N3430" s="5">
        <f t="shared" si="667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668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663"/>
        <v>3</v>
      </c>
      <c r="I3431" s="7">
        <f t="shared" si="664"/>
        <v>0</v>
      </c>
      <c r="J3431" s="11"/>
      <c r="K3431" s="11"/>
      <c r="L3431">
        <f t="shared" si="665"/>
        <v>0</v>
      </c>
      <c r="M3431" s="5">
        <f t="shared" si="666"/>
        <v>0</v>
      </c>
      <c r="N3431" s="5">
        <f t="shared" si="667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668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663"/>
        <v>3</v>
      </c>
      <c r="I3432" s="7">
        <f t="shared" si="664"/>
        <v>0</v>
      </c>
      <c r="J3432" s="11"/>
      <c r="K3432" s="11"/>
      <c r="L3432">
        <f t="shared" si="665"/>
        <v>0</v>
      </c>
      <c r="M3432" s="5">
        <f t="shared" si="666"/>
        <v>0</v>
      </c>
      <c r="N3432" s="5">
        <f t="shared" si="667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668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663"/>
        <v>3</v>
      </c>
      <c r="I3433" s="7">
        <f t="shared" si="664"/>
        <v>0</v>
      </c>
      <c r="J3433" s="11"/>
      <c r="K3433" s="11"/>
      <c r="L3433">
        <f t="shared" si="665"/>
        <v>0</v>
      </c>
      <c r="M3433" s="5">
        <f t="shared" si="666"/>
        <v>0</v>
      </c>
      <c r="N3433" s="5">
        <f t="shared" si="667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668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663"/>
        <v>2</v>
      </c>
      <c r="I3434" s="7">
        <f t="shared" si="664"/>
        <v>0</v>
      </c>
      <c r="J3434" s="11"/>
      <c r="K3434" s="11"/>
      <c r="L3434">
        <f t="shared" si="665"/>
        <v>0</v>
      </c>
      <c r="M3434" s="5">
        <f t="shared" si="666"/>
        <v>0</v>
      </c>
      <c r="N3434" s="5">
        <f t="shared" si="667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668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663"/>
        <v>2</v>
      </c>
      <c r="I3435" s="7">
        <f t="shared" si="664"/>
        <v>0</v>
      </c>
      <c r="J3435" s="11"/>
      <c r="K3435" s="11"/>
      <c r="L3435">
        <f t="shared" si="665"/>
        <v>0</v>
      </c>
      <c r="M3435" s="5">
        <f t="shared" si="666"/>
        <v>0</v>
      </c>
      <c r="N3435" s="5">
        <f t="shared" si="667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668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663"/>
        <v>2</v>
      </c>
      <c r="I3436" s="7">
        <f t="shared" si="664"/>
        <v>64.999999999999929</v>
      </c>
      <c r="J3436" s="11">
        <v>0.625</v>
      </c>
      <c r="K3436" s="11">
        <v>0.67013888888888884</v>
      </c>
      <c r="L3436">
        <f t="shared" si="665"/>
        <v>2</v>
      </c>
      <c r="M3436" s="5">
        <f t="shared" si="666"/>
        <v>45624.625</v>
      </c>
      <c r="N3436" s="5">
        <f t="shared" si="667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668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663"/>
        <v>2</v>
      </c>
      <c r="I3437" s="7">
        <f t="shared" si="664"/>
        <v>119.99999999999989</v>
      </c>
      <c r="J3437" s="11">
        <v>0.70833333333333337</v>
      </c>
      <c r="K3437" s="11">
        <v>0.79166666666666663</v>
      </c>
      <c r="L3437">
        <f t="shared" si="665"/>
        <v>2</v>
      </c>
      <c r="M3437" s="5">
        <f t="shared" si="666"/>
        <v>45624.708333333336</v>
      </c>
      <c r="N3437" s="5">
        <f t="shared" si="667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668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663"/>
        <v>2</v>
      </c>
      <c r="I3438" s="7">
        <f t="shared" si="664"/>
        <v>0</v>
      </c>
      <c r="J3438" s="11"/>
      <c r="K3438" s="11"/>
      <c r="L3438">
        <f t="shared" si="665"/>
        <v>0</v>
      </c>
      <c r="M3438" s="5">
        <f t="shared" si="666"/>
        <v>0</v>
      </c>
      <c r="N3438" s="5">
        <f t="shared" si="667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668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663"/>
        <v>2</v>
      </c>
      <c r="I3439" s="7">
        <f t="shared" si="664"/>
        <v>0</v>
      </c>
      <c r="J3439" s="11"/>
      <c r="K3439" s="11"/>
      <c r="L3439">
        <f t="shared" si="665"/>
        <v>0</v>
      </c>
      <c r="M3439" s="5">
        <f t="shared" si="666"/>
        <v>0</v>
      </c>
      <c r="N3439" s="5">
        <f t="shared" si="667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668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663"/>
        <v>2</v>
      </c>
      <c r="I3440" s="7">
        <f t="shared" si="664"/>
        <v>0</v>
      </c>
      <c r="J3440" s="11"/>
      <c r="K3440" s="11"/>
      <c r="L3440">
        <f t="shared" si="665"/>
        <v>0</v>
      </c>
      <c r="M3440" s="5">
        <f t="shared" si="666"/>
        <v>0</v>
      </c>
      <c r="N3440" s="5">
        <f t="shared" si="667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668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663"/>
        <v>2</v>
      </c>
      <c r="I3441" s="7">
        <f t="shared" si="664"/>
        <v>0</v>
      </c>
      <c r="J3441" s="11"/>
      <c r="K3441" s="11"/>
      <c r="L3441">
        <f t="shared" si="665"/>
        <v>0</v>
      </c>
      <c r="M3441" s="5">
        <f t="shared" si="666"/>
        <v>0</v>
      </c>
      <c r="N3441" s="5">
        <f t="shared" si="667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668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663"/>
        <v>2</v>
      </c>
      <c r="I3442" s="7">
        <f t="shared" si="664"/>
        <v>20.000000000000007</v>
      </c>
      <c r="J3442" s="11">
        <v>0.35069444444444442</v>
      </c>
      <c r="K3442" s="11">
        <v>0.36458333333333331</v>
      </c>
      <c r="L3442">
        <f t="shared" si="665"/>
        <v>2</v>
      </c>
      <c r="M3442" s="5">
        <f t="shared" si="666"/>
        <v>45624.350694444445</v>
      </c>
      <c r="N3442" s="5">
        <f t="shared" si="667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668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663"/>
        <v>2</v>
      </c>
      <c r="I3443" s="7">
        <f t="shared" si="664"/>
        <v>34.999999999999872</v>
      </c>
      <c r="J3443" s="11">
        <v>0.54861111111111116</v>
      </c>
      <c r="K3443" s="11">
        <v>0.57291666666666663</v>
      </c>
      <c r="L3443">
        <f t="shared" si="665"/>
        <v>2</v>
      </c>
      <c r="M3443" s="5">
        <f t="shared" si="666"/>
        <v>45624.548611111109</v>
      </c>
      <c r="N3443" s="5">
        <f t="shared" si="667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668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663"/>
        <v>2</v>
      </c>
      <c r="I3444" s="7">
        <f t="shared" si="664"/>
        <v>89.999999999999915</v>
      </c>
      <c r="J3444" s="11">
        <v>0.47916666666666669</v>
      </c>
      <c r="K3444" s="11">
        <v>0.54166666666666663</v>
      </c>
      <c r="L3444">
        <f t="shared" si="665"/>
        <v>2</v>
      </c>
      <c r="M3444" s="5">
        <f t="shared" si="666"/>
        <v>45624.479166666664</v>
      </c>
      <c r="N3444" s="5">
        <f t="shared" si="667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668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663"/>
        <v>0</v>
      </c>
      <c r="I3445" s="7">
        <f t="shared" si="664"/>
        <v>4.9999999999999822</v>
      </c>
      <c r="J3445" s="11">
        <v>0.52777777777777779</v>
      </c>
      <c r="K3445" s="11">
        <v>0.53125</v>
      </c>
      <c r="L3445">
        <f t="shared" si="665"/>
        <v>0</v>
      </c>
      <c r="M3445" s="5">
        <f t="shared" si="666"/>
        <v>45624.527777777781</v>
      </c>
      <c r="N3445" s="5">
        <f t="shared" si="667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668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663"/>
        <v>0</v>
      </c>
      <c r="I3446" s="7">
        <f t="shared" si="664"/>
        <v>0</v>
      </c>
      <c r="J3446" s="11"/>
      <c r="K3446" s="11"/>
      <c r="L3446">
        <f t="shared" si="665"/>
        <v>0</v>
      </c>
      <c r="M3446" s="5">
        <f t="shared" si="666"/>
        <v>0</v>
      </c>
      <c r="N3446" s="5">
        <f t="shared" si="667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668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663"/>
        <v>0</v>
      </c>
      <c r="I3447" s="7">
        <f t="shared" si="664"/>
        <v>9.9999999999999645</v>
      </c>
      <c r="J3447" s="11">
        <v>0.34027777777777779</v>
      </c>
      <c r="K3447" s="11">
        <v>0.34722222222222221</v>
      </c>
      <c r="L3447">
        <f t="shared" si="665"/>
        <v>0</v>
      </c>
      <c r="M3447" s="5">
        <f t="shared" si="666"/>
        <v>45624.340277777781</v>
      </c>
      <c r="N3447" s="5">
        <f t="shared" si="667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668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663"/>
        <v>16</v>
      </c>
      <c r="I3448" s="7">
        <f t="shared" si="664"/>
        <v>0</v>
      </c>
      <c r="J3448" s="11"/>
      <c r="K3448" s="11"/>
      <c r="L3448">
        <f t="shared" si="665"/>
        <v>0</v>
      </c>
      <c r="M3448" s="5">
        <f t="shared" si="666"/>
        <v>0</v>
      </c>
      <c r="N3448" s="5">
        <f t="shared" si="667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668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669">ROUND(E3449*(1/(F3449/60)),0)</f>
        <v>12</v>
      </c>
      <c r="H3449" s="12">
        <f>F3449*(1/(G3449/60))</f>
        <v>100</v>
      </c>
      <c r="I3449" s="7">
        <f t="shared" ref="I3449:I3512" si="670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671">IF(I3449&gt;0, G3449, 0)</f>
        <v>12</v>
      </c>
      <c r="M3449" s="5">
        <f t="shared" ref="M3449:M3512" si="672">IF(I3449=0,0,A3449+J3449)</f>
        <v>45625.572916666664</v>
      </c>
      <c r="N3449" s="5">
        <f t="shared" ref="N3449:N3512" si="673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674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669"/>
        <v>12</v>
      </c>
      <c r="I3450" s="7">
        <f t="shared" si="670"/>
        <v>0</v>
      </c>
      <c r="L3450">
        <f t="shared" si="671"/>
        <v>0</v>
      </c>
      <c r="M3450" s="5">
        <f t="shared" si="672"/>
        <v>0</v>
      </c>
      <c r="N3450" s="5">
        <f t="shared" si="673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674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669"/>
        <v>12</v>
      </c>
      <c r="I3451" s="7">
        <f t="shared" si="670"/>
        <v>0</v>
      </c>
      <c r="J3451" s="11"/>
      <c r="K3451" s="11"/>
      <c r="L3451">
        <f t="shared" si="671"/>
        <v>0</v>
      </c>
      <c r="M3451" s="5">
        <f t="shared" si="672"/>
        <v>0</v>
      </c>
      <c r="N3451" s="5">
        <f t="shared" si="673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674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669"/>
        <v>12</v>
      </c>
      <c r="I3452" s="7">
        <f t="shared" si="670"/>
        <v>0</v>
      </c>
      <c r="J3452" s="11"/>
      <c r="K3452" s="11"/>
      <c r="L3452">
        <f t="shared" si="671"/>
        <v>0</v>
      </c>
      <c r="M3452" s="5">
        <f t="shared" si="672"/>
        <v>0</v>
      </c>
      <c r="N3452" s="5">
        <f t="shared" si="673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674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669"/>
        <v>12</v>
      </c>
      <c r="I3453" s="7">
        <f t="shared" si="670"/>
        <v>0</v>
      </c>
      <c r="J3453" s="11"/>
      <c r="K3453" s="11"/>
      <c r="L3453">
        <f t="shared" si="671"/>
        <v>0</v>
      </c>
      <c r="M3453" s="5">
        <f t="shared" si="672"/>
        <v>0</v>
      </c>
      <c r="N3453" s="5">
        <f t="shared" si="673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674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669"/>
        <v>10</v>
      </c>
      <c r="I3454" s="7">
        <f t="shared" si="670"/>
        <v>0</v>
      </c>
      <c r="J3454" s="11"/>
      <c r="K3454" s="11"/>
      <c r="L3454">
        <f t="shared" si="671"/>
        <v>0</v>
      </c>
      <c r="M3454" s="5">
        <f t="shared" si="672"/>
        <v>0</v>
      </c>
      <c r="N3454" s="5">
        <f t="shared" si="673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674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669"/>
        <v>9</v>
      </c>
      <c r="I3455" s="7">
        <f t="shared" si="670"/>
        <v>0</v>
      </c>
      <c r="J3455" s="11"/>
      <c r="K3455" s="11"/>
      <c r="L3455">
        <f t="shared" si="671"/>
        <v>0</v>
      </c>
      <c r="M3455" s="5">
        <f t="shared" si="672"/>
        <v>0</v>
      </c>
      <c r="N3455" s="5">
        <f t="shared" si="673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674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669"/>
        <v>9</v>
      </c>
      <c r="I3456" s="7">
        <f t="shared" si="670"/>
        <v>0</v>
      </c>
      <c r="J3456" s="11"/>
      <c r="K3456" s="11"/>
      <c r="L3456">
        <f t="shared" si="671"/>
        <v>0</v>
      </c>
      <c r="M3456" s="5">
        <f t="shared" si="672"/>
        <v>0</v>
      </c>
      <c r="N3456" s="5">
        <f t="shared" si="673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674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669"/>
        <v>8</v>
      </c>
      <c r="I3457" s="7">
        <f t="shared" si="670"/>
        <v>0</v>
      </c>
      <c r="J3457" s="11"/>
      <c r="K3457" s="11"/>
      <c r="L3457">
        <f t="shared" si="671"/>
        <v>0</v>
      </c>
      <c r="M3457" s="5">
        <f t="shared" si="672"/>
        <v>0</v>
      </c>
      <c r="N3457" s="5">
        <f t="shared" si="673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674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669"/>
        <v>8</v>
      </c>
      <c r="I3458" s="7">
        <f t="shared" si="670"/>
        <v>0</v>
      </c>
      <c r="J3458" s="11"/>
      <c r="K3458" s="11"/>
      <c r="L3458">
        <f t="shared" si="671"/>
        <v>0</v>
      </c>
      <c r="M3458" s="5">
        <f t="shared" si="672"/>
        <v>0</v>
      </c>
      <c r="N3458" s="5">
        <f t="shared" si="673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674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669"/>
        <v>8</v>
      </c>
      <c r="I3459" s="7">
        <f t="shared" si="670"/>
        <v>0</v>
      </c>
      <c r="J3459" s="11"/>
      <c r="K3459" s="11"/>
      <c r="L3459">
        <f t="shared" si="671"/>
        <v>0</v>
      </c>
      <c r="M3459" s="5">
        <f t="shared" si="672"/>
        <v>0</v>
      </c>
      <c r="N3459" s="5">
        <f t="shared" si="673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674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669"/>
        <v>6</v>
      </c>
      <c r="I3460" s="7">
        <f t="shared" si="670"/>
        <v>0</v>
      </c>
      <c r="J3460" s="11"/>
      <c r="K3460" s="11"/>
      <c r="L3460">
        <f t="shared" si="671"/>
        <v>0</v>
      </c>
      <c r="M3460" s="5">
        <f t="shared" si="672"/>
        <v>0</v>
      </c>
      <c r="N3460" s="5">
        <f t="shared" si="673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674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669"/>
        <v>6</v>
      </c>
      <c r="I3461" s="7">
        <f t="shared" si="670"/>
        <v>0</v>
      </c>
      <c r="J3461" s="11"/>
      <c r="K3461" s="11"/>
      <c r="L3461">
        <f t="shared" si="671"/>
        <v>0</v>
      </c>
      <c r="M3461" s="5">
        <f t="shared" si="672"/>
        <v>0</v>
      </c>
      <c r="N3461" s="5">
        <f t="shared" si="673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674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669"/>
        <v>6</v>
      </c>
      <c r="I3462" s="7">
        <f t="shared" si="670"/>
        <v>0</v>
      </c>
      <c r="J3462" s="11"/>
      <c r="K3462" s="11"/>
      <c r="L3462">
        <f t="shared" si="671"/>
        <v>0</v>
      </c>
      <c r="M3462" s="5">
        <f t="shared" si="672"/>
        <v>0</v>
      </c>
      <c r="N3462" s="5">
        <f t="shared" si="673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674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669"/>
        <v>6</v>
      </c>
      <c r="I3463" s="7">
        <f t="shared" si="670"/>
        <v>0</v>
      </c>
      <c r="J3463" s="11"/>
      <c r="K3463" s="11"/>
      <c r="L3463">
        <f t="shared" si="671"/>
        <v>0</v>
      </c>
      <c r="M3463" s="5">
        <f t="shared" si="672"/>
        <v>0</v>
      </c>
      <c r="N3463" s="5">
        <f t="shared" si="673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674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669"/>
        <v>6</v>
      </c>
      <c r="I3464" s="7">
        <f t="shared" si="670"/>
        <v>0</v>
      </c>
      <c r="J3464" s="11"/>
      <c r="K3464" s="11"/>
      <c r="L3464">
        <f t="shared" si="671"/>
        <v>0</v>
      </c>
      <c r="M3464" s="5">
        <f t="shared" si="672"/>
        <v>0</v>
      </c>
      <c r="N3464" s="5">
        <f t="shared" si="673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674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669"/>
        <v>6</v>
      </c>
      <c r="I3465" s="13">
        <f t="shared" si="670"/>
        <v>0</v>
      </c>
      <c r="J3465" s="11"/>
      <c r="K3465" s="11"/>
      <c r="L3465">
        <f t="shared" si="671"/>
        <v>0</v>
      </c>
      <c r="M3465" s="5">
        <f t="shared" si="672"/>
        <v>0</v>
      </c>
      <c r="N3465" s="5">
        <f t="shared" si="673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674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669"/>
        <v>5</v>
      </c>
      <c r="I3466" s="7">
        <f t="shared" si="670"/>
        <v>99.999999999999972</v>
      </c>
      <c r="J3466" s="11">
        <v>0.375</v>
      </c>
      <c r="K3466" s="11">
        <v>0.44444444444444442</v>
      </c>
      <c r="L3466">
        <f t="shared" si="671"/>
        <v>5</v>
      </c>
      <c r="M3466" s="5">
        <f t="shared" si="672"/>
        <v>45625.375</v>
      </c>
      <c r="N3466" s="5">
        <f t="shared" si="673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674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669"/>
        <v>5</v>
      </c>
      <c r="I3467" s="7">
        <f t="shared" si="670"/>
        <v>0</v>
      </c>
      <c r="J3467" s="11"/>
      <c r="K3467" s="11"/>
      <c r="L3467">
        <f t="shared" si="671"/>
        <v>0</v>
      </c>
      <c r="M3467" s="5">
        <f t="shared" si="672"/>
        <v>0</v>
      </c>
      <c r="N3467" s="5">
        <f t="shared" si="673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674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669"/>
        <v>5</v>
      </c>
      <c r="I3468" s="7">
        <f t="shared" si="670"/>
        <v>0</v>
      </c>
      <c r="L3468">
        <f t="shared" si="671"/>
        <v>0</v>
      </c>
      <c r="M3468" s="5">
        <f t="shared" si="672"/>
        <v>0</v>
      </c>
      <c r="N3468" s="5">
        <f t="shared" si="673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674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669"/>
        <v>4</v>
      </c>
      <c r="I3469" s="7">
        <f t="shared" si="670"/>
        <v>0</v>
      </c>
      <c r="J3469" s="11"/>
      <c r="K3469" s="11"/>
      <c r="L3469">
        <f t="shared" si="671"/>
        <v>0</v>
      </c>
      <c r="M3469" s="5">
        <f t="shared" si="672"/>
        <v>0</v>
      </c>
      <c r="N3469" s="5">
        <f t="shared" si="673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674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669"/>
        <v>4</v>
      </c>
      <c r="I3470" s="7">
        <f t="shared" si="670"/>
        <v>0</v>
      </c>
      <c r="J3470" s="11"/>
      <c r="K3470" s="11"/>
      <c r="L3470">
        <f t="shared" si="671"/>
        <v>0</v>
      </c>
      <c r="M3470" s="5">
        <f t="shared" si="672"/>
        <v>0</v>
      </c>
      <c r="N3470" s="5">
        <f t="shared" si="673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674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669"/>
        <v>4</v>
      </c>
      <c r="I3471" s="7">
        <f t="shared" si="670"/>
        <v>0</v>
      </c>
      <c r="J3471" s="11"/>
      <c r="K3471" s="11"/>
      <c r="L3471">
        <f t="shared" si="671"/>
        <v>0</v>
      </c>
      <c r="M3471" s="5">
        <f t="shared" si="672"/>
        <v>0</v>
      </c>
      <c r="N3471" s="5">
        <f t="shared" si="673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674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669"/>
        <v>4</v>
      </c>
      <c r="I3472" s="7">
        <f t="shared" si="670"/>
        <v>0</v>
      </c>
      <c r="J3472" s="11"/>
      <c r="K3472" s="11"/>
      <c r="L3472">
        <f t="shared" si="671"/>
        <v>0</v>
      </c>
      <c r="M3472" s="5">
        <f t="shared" si="672"/>
        <v>0</v>
      </c>
      <c r="N3472" s="5">
        <f t="shared" si="673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674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669"/>
        <v>4</v>
      </c>
      <c r="I3473" s="7">
        <f t="shared" si="670"/>
        <v>0</v>
      </c>
      <c r="J3473" s="11"/>
      <c r="K3473" s="11"/>
      <c r="L3473">
        <f t="shared" si="671"/>
        <v>0</v>
      </c>
      <c r="M3473" s="5">
        <f t="shared" si="672"/>
        <v>0</v>
      </c>
      <c r="N3473" s="5">
        <f t="shared" si="673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674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669"/>
        <v>4</v>
      </c>
      <c r="I3474" s="7">
        <f t="shared" si="670"/>
        <v>0</v>
      </c>
      <c r="J3474" s="11"/>
      <c r="K3474" s="11"/>
      <c r="L3474">
        <f t="shared" si="671"/>
        <v>0</v>
      </c>
      <c r="M3474" s="5">
        <f t="shared" si="672"/>
        <v>0</v>
      </c>
      <c r="N3474" s="5">
        <f t="shared" si="673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674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669"/>
        <v>3</v>
      </c>
      <c r="I3475" s="7">
        <f t="shared" si="670"/>
        <v>0</v>
      </c>
      <c r="L3475">
        <f t="shared" si="671"/>
        <v>0</v>
      </c>
      <c r="M3475" s="5">
        <f t="shared" si="672"/>
        <v>0</v>
      </c>
      <c r="N3475" s="5">
        <f t="shared" si="673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674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669"/>
        <v>3</v>
      </c>
      <c r="I3476" s="7">
        <f t="shared" si="670"/>
        <v>0</v>
      </c>
      <c r="J3476" s="11"/>
      <c r="K3476" s="11"/>
      <c r="L3476">
        <f t="shared" si="671"/>
        <v>0</v>
      </c>
      <c r="M3476" s="5">
        <f t="shared" si="672"/>
        <v>0</v>
      </c>
      <c r="N3476" s="5">
        <f t="shared" si="673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674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669"/>
        <v>3</v>
      </c>
      <c r="I3477" s="7">
        <f t="shared" si="670"/>
        <v>0</v>
      </c>
      <c r="J3477" s="11"/>
      <c r="K3477" s="11"/>
      <c r="L3477">
        <f t="shared" si="671"/>
        <v>0</v>
      </c>
      <c r="M3477" s="5">
        <f t="shared" si="672"/>
        <v>0</v>
      </c>
      <c r="N3477" s="5">
        <f t="shared" si="673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674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669"/>
        <v>2</v>
      </c>
      <c r="I3478" s="7">
        <f t="shared" si="670"/>
        <v>0</v>
      </c>
      <c r="J3478" s="11"/>
      <c r="K3478" s="11"/>
      <c r="L3478">
        <f t="shared" si="671"/>
        <v>0</v>
      </c>
      <c r="M3478" s="5">
        <f t="shared" si="672"/>
        <v>0</v>
      </c>
      <c r="N3478" s="5">
        <f t="shared" si="673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674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669"/>
        <v>2</v>
      </c>
      <c r="I3479" s="7">
        <f t="shared" si="670"/>
        <v>0</v>
      </c>
      <c r="J3479" s="11"/>
      <c r="K3479" s="11"/>
      <c r="L3479">
        <f t="shared" si="671"/>
        <v>0</v>
      </c>
      <c r="M3479" s="5">
        <f t="shared" si="672"/>
        <v>0</v>
      </c>
      <c r="N3479" s="5">
        <f t="shared" si="673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674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669"/>
        <v>2</v>
      </c>
      <c r="I3480" s="7">
        <f t="shared" si="670"/>
        <v>120.00000000000006</v>
      </c>
      <c r="J3480" s="11">
        <v>0.54166666666666663</v>
      </c>
      <c r="K3480" s="11">
        <v>0.625</v>
      </c>
      <c r="L3480">
        <f t="shared" si="671"/>
        <v>2</v>
      </c>
      <c r="M3480" s="5">
        <f t="shared" si="672"/>
        <v>45625.541666666664</v>
      </c>
      <c r="N3480" s="5">
        <f t="shared" si="673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674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669"/>
        <v>2</v>
      </c>
      <c r="I3481" s="7">
        <f t="shared" si="670"/>
        <v>0</v>
      </c>
      <c r="J3481" s="11"/>
      <c r="K3481" s="11"/>
      <c r="L3481">
        <f t="shared" si="671"/>
        <v>0</v>
      </c>
      <c r="M3481" s="5">
        <f t="shared" si="672"/>
        <v>0</v>
      </c>
      <c r="N3481" s="5">
        <f t="shared" si="673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674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669"/>
        <v>2</v>
      </c>
      <c r="I3482" s="7">
        <f t="shared" si="670"/>
        <v>0</v>
      </c>
      <c r="J3482" s="11"/>
      <c r="K3482" s="11"/>
      <c r="L3482">
        <f t="shared" si="671"/>
        <v>0</v>
      </c>
      <c r="M3482" s="5">
        <f t="shared" si="672"/>
        <v>0</v>
      </c>
      <c r="N3482" s="5">
        <f t="shared" si="673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674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669"/>
        <v>2</v>
      </c>
      <c r="I3483" s="7">
        <f t="shared" si="670"/>
        <v>0</v>
      </c>
      <c r="J3483" s="11"/>
      <c r="K3483" s="11"/>
      <c r="L3483">
        <f t="shared" si="671"/>
        <v>0</v>
      </c>
      <c r="M3483" s="5">
        <f t="shared" si="672"/>
        <v>0</v>
      </c>
      <c r="N3483" s="5">
        <f t="shared" si="673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674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669"/>
        <v>2</v>
      </c>
      <c r="I3484" s="7">
        <f t="shared" si="670"/>
        <v>0</v>
      </c>
      <c r="J3484" s="11"/>
      <c r="K3484" s="11"/>
      <c r="L3484">
        <f t="shared" si="671"/>
        <v>0</v>
      </c>
      <c r="M3484" s="5">
        <f t="shared" si="672"/>
        <v>0</v>
      </c>
      <c r="N3484" s="5">
        <f t="shared" si="673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674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669"/>
        <v>2</v>
      </c>
      <c r="I3485" s="7">
        <f t="shared" si="670"/>
        <v>40.000000000000014</v>
      </c>
      <c r="J3485" s="11">
        <v>0.45833333333333331</v>
      </c>
      <c r="K3485" s="11">
        <v>0.4861111111111111</v>
      </c>
      <c r="L3485">
        <f t="shared" si="671"/>
        <v>2</v>
      </c>
      <c r="M3485" s="5">
        <f t="shared" si="672"/>
        <v>45625.458333333336</v>
      </c>
      <c r="N3485" s="5">
        <f t="shared" si="673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674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669"/>
        <v>2</v>
      </c>
      <c r="I3486" s="7">
        <f t="shared" si="670"/>
        <v>20.000000000000007</v>
      </c>
      <c r="J3486" s="11">
        <v>0.4861111111111111</v>
      </c>
      <c r="K3486" s="11">
        <v>0.5</v>
      </c>
      <c r="L3486">
        <f t="shared" si="671"/>
        <v>2</v>
      </c>
      <c r="M3486" s="5">
        <f t="shared" si="672"/>
        <v>45625.486111111109</v>
      </c>
      <c r="N3486" s="5">
        <f t="shared" si="673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674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669"/>
        <v>0</v>
      </c>
      <c r="I3487" s="7">
        <f t="shared" si="670"/>
        <v>9.9999999999999645</v>
      </c>
      <c r="J3487" s="11">
        <v>0.50694444444444442</v>
      </c>
      <c r="K3487" s="11">
        <v>0.51388888888888884</v>
      </c>
      <c r="L3487">
        <f t="shared" si="671"/>
        <v>0</v>
      </c>
      <c r="M3487" s="5">
        <f t="shared" si="672"/>
        <v>45625.506944444445</v>
      </c>
      <c r="N3487" s="5">
        <f t="shared" si="673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674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669"/>
        <v>0</v>
      </c>
      <c r="I3488" s="7">
        <f t="shared" si="670"/>
        <v>4.9999999999999822</v>
      </c>
      <c r="J3488" s="11">
        <v>0.61805555555555558</v>
      </c>
      <c r="K3488" s="11">
        <v>0.62152777777777779</v>
      </c>
      <c r="L3488">
        <f t="shared" si="671"/>
        <v>0</v>
      </c>
      <c r="M3488" s="5">
        <f t="shared" si="672"/>
        <v>45625.618055555555</v>
      </c>
      <c r="N3488" s="5">
        <f t="shared" si="673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674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669"/>
        <v>0</v>
      </c>
      <c r="I3489" s="7">
        <f t="shared" si="670"/>
        <v>0</v>
      </c>
      <c r="J3489" s="11"/>
      <c r="K3489" s="11"/>
      <c r="L3489">
        <f t="shared" si="671"/>
        <v>0</v>
      </c>
      <c r="M3489" s="5">
        <f t="shared" si="672"/>
        <v>0</v>
      </c>
      <c r="N3489" s="5">
        <f t="shared" si="673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674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669"/>
        <v>0</v>
      </c>
      <c r="I3490" s="7">
        <f t="shared" si="670"/>
        <v>24.999999999999993</v>
      </c>
      <c r="J3490" s="11">
        <v>0.3888888888888889</v>
      </c>
      <c r="K3490" s="11">
        <v>0.40625</v>
      </c>
      <c r="L3490">
        <f t="shared" si="671"/>
        <v>0</v>
      </c>
      <c r="M3490" s="5">
        <f t="shared" si="672"/>
        <v>45625.388888888891</v>
      </c>
      <c r="N3490" s="5">
        <f t="shared" si="673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674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669"/>
        <v>16</v>
      </c>
      <c r="I3491" s="7">
        <f t="shared" si="670"/>
        <v>0</v>
      </c>
      <c r="J3491" s="11"/>
      <c r="K3491" s="11"/>
      <c r="L3491">
        <f t="shared" si="671"/>
        <v>0</v>
      </c>
      <c r="M3491" s="5">
        <f t="shared" si="672"/>
        <v>0</v>
      </c>
      <c r="N3491" s="5">
        <f t="shared" si="673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674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669"/>
        <v>12</v>
      </c>
      <c r="H3492" s="12">
        <f>F3492*(1/(G3492/60))</f>
        <v>100</v>
      </c>
      <c r="I3492" s="7">
        <f t="shared" si="670"/>
        <v>15.000000000000027</v>
      </c>
      <c r="J3492" s="11">
        <v>0.4548611111111111</v>
      </c>
      <c r="K3492" s="11">
        <v>0.46527777777777779</v>
      </c>
      <c r="L3492">
        <f t="shared" si="671"/>
        <v>12</v>
      </c>
      <c r="M3492" s="5">
        <f t="shared" si="672"/>
        <v>45626.454861111109</v>
      </c>
      <c r="N3492" s="5">
        <f t="shared" si="673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674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669"/>
        <v>12</v>
      </c>
      <c r="I3493" s="7">
        <f t="shared" si="670"/>
        <v>0</v>
      </c>
      <c r="L3493">
        <f t="shared" si="671"/>
        <v>0</v>
      </c>
      <c r="M3493" s="5">
        <f t="shared" si="672"/>
        <v>0</v>
      </c>
      <c r="N3493" s="5">
        <f t="shared" si="673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674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669"/>
        <v>12</v>
      </c>
      <c r="I3494" s="7">
        <f t="shared" si="670"/>
        <v>0</v>
      </c>
      <c r="J3494" s="11"/>
      <c r="K3494" s="11"/>
      <c r="L3494">
        <f t="shared" si="671"/>
        <v>0</v>
      </c>
      <c r="M3494" s="5">
        <f t="shared" si="672"/>
        <v>0</v>
      </c>
      <c r="N3494" s="5">
        <f t="shared" si="673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674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669"/>
        <v>12</v>
      </c>
      <c r="I3495" s="7">
        <f t="shared" si="670"/>
        <v>0</v>
      </c>
      <c r="J3495" s="11"/>
      <c r="K3495" s="11"/>
      <c r="L3495">
        <f t="shared" si="671"/>
        <v>0</v>
      </c>
      <c r="M3495" s="5">
        <f t="shared" si="672"/>
        <v>0</v>
      </c>
      <c r="N3495" s="5">
        <f t="shared" si="673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674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669"/>
        <v>12</v>
      </c>
      <c r="I3496" s="7">
        <f t="shared" si="670"/>
        <v>0</v>
      </c>
      <c r="J3496" s="11"/>
      <c r="K3496" s="11"/>
      <c r="L3496">
        <f t="shared" si="671"/>
        <v>0</v>
      </c>
      <c r="M3496" s="5">
        <f t="shared" si="672"/>
        <v>0</v>
      </c>
      <c r="N3496" s="5">
        <f t="shared" si="673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674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669"/>
        <v>10</v>
      </c>
      <c r="I3497" s="7">
        <f t="shared" si="670"/>
        <v>0</v>
      </c>
      <c r="J3497" s="11"/>
      <c r="K3497" s="11"/>
      <c r="L3497">
        <f t="shared" si="671"/>
        <v>0</v>
      </c>
      <c r="M3497" s="5">
        <f t="shared" si="672"/>
        <v>0</v>
      </c>
      <c r="N3497" s="5">
        <f t="shared" si="673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674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669"/>
        <v>9</v>
      </c>
      <c r="I3498" s="7">
        <f t="shared" si="670"/>
        <v>0</v>
      </c>
      <c r="J3498" s="11"/>
      <c r="K3498" s="11"/>
      <c r="L3498">
        <f t="shared" si="671"/>
        <v>0</v>
      </c>
      <c r="M3498" s="5">
        <f t="shared" si="672"/>
        <v>0</v>
      </c>
      <c r="N3498" s="5">
        <f t="shared" si="673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674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669"/>
        <v>9</v>
      </c>
      <c r="I3499" s="7">
        <f t="shared" si="670"/>
        <v>0</v>
      </c>
      <c r="J3499" s="11"/>
      <c r="K3499" s="11"/>
      <c r="L3499">
        <f t="shared" si="671"/>
        <v>0</v>
      </c>
      <c r="M3499" s="5">
        <f t="shared" si="672"/>
        <v>0</v>
      </c>
      <c r="N3499" s="5">
        <f t="shared" si="673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674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669"/>
        <v>8</v>
      </c>
      <c r="I3500" s="7">
        <f t="shared" si="670"/>
        <v>0</v>
      </c>
      <c r="J3500" s="11"/>
      <c r="K3500" s="11"/>
      <c r="L3500">
        <f t="shared" si="671"/>
        <v>0</v>
      </c>
      <c r="M3500" s="5">
        <f t="shared" si="672"/>
        <v>0</v>
      </c>
      <c r="N3500" s="5">
        <f t="shared" si="673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674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669"/>
        <v>8</v>
      </c>
      <c r="I3501" s="7">
        <f t="shared" si="670"/>
        <v>40.000000000000014</v>
      </c>
      <c r="J3501" s="11">
        <v>0.50694444444444442</v>
      </c>
      <c r="K3501" s="11">
        <v>0.53472222222222221</v>
      </c>
      <c r="L3501">
        <f t="shared" si="671"/>
        <v>8</v>
      </c>
      <c r="M3501" s="5">
        <f t="shared" si="672"/>
        <v>45626.506944444445</v>
      </c>
      <c r="N3501" s="5">
        <f t="shared" si="673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674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669"/>
        <v>8</v>
      </c>
      <c r="I3502" s="7">
        <f t="shared" si="670"/>
        <v>9.9999999999999645</v>
      </c>
      <c r="J3502" s="11">
        <v>0.39930555555555558</v>
      </c>
      <c r="K3502" s="11">
        <v>0.40625</v>
      </c>
      <c r="L3502">
        <f t="shared" si="671"/>
        <v>8</v>
      </c>
      <c r="M3502" s="5">
        <f t="shared" si="672"/>
        <v>45626.399305555555</v>
      </c>
      <c r="N3502" s="5">
        <f t="shared" si="673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674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669"/>
        <v>8</v>
      </c>
      <c r="I3503" s="7">
        <f t="shared" si="670"/>
        <v>45</v>
      </c>
      <c r="J3503" s="11">
        <v>0.67361111111111116</v>
      </c>
      <c r="K3503" s="11">
        <v>0.70486111111111116</v>
      </c>
      <c r="L3503">
        <f t="shared" si="671"/>
        <v>8</v>
      </c>
      <c r="M3503" s="5">
        <f t="shared" si="672"/>
        <v>45626.673611111109</v>
      </c>
      <c r="N3503" s="5">
        <f t="shared" si="673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674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669"/>
        <v>6</v>
      </c>
      <c r="I3504" s="7">
        <f t="shared" si="670"/>
        <v>0</v>
      </c>
      <c r="J3504" s="11"/>
      <c r="K3504" s="11"/>
      <c r="L3504">
        <f t="shared" si="671"/>
        <v>0</v>
      </c>
      <c r="M3504" s="5">
        <f t="shared" si="672"/>
        <v>0</v>
      </c>
      <c r="N3504" s="5">
        <f t="shared" si="673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674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669"/>
        <v>6</v>
      </c>
      <c r="I3505" s="7">
        <f t="shared" si="670"/>
        <v>0</v>
      </c>
      <c r="J3505" s="11"/>
      <c r="K3505" s="11"/>
      <c r="L3505">
        <f t="shared" si="671"/>
        <v>0</v>
      </c>
      <c r="M3505" s="5">
        <f t="shared" si="672"/>
        <v>0</v>
      </c>
      <c r="N3505" s="5">
        <f t="shared" si="673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674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669"/>
        <v>6</v>
      </c>
      <c r="I3506" s="7">
        <f t="shared" si="670"/>
        <v>0</v>
      </c>
      <c r="J3506" s="11"/>
      <c r="K3506" s="11"/>
      <c r="L3506">
        <f t="shared" si="671"/>
        <v>0</v>
      </c>
      <c r="M3506" s="5">
        <f t="shared" si="672"/>
        <v>0</v>
      </c>
      <c r="N3506" s="5">
        <f t="shared" si="673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674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669"/>
        <v>6</v>
      </c>
      <c r="I3507" s="7">
        <f t="shared" si="670"/>
        <v>84.999999999999858</v>
      </c>
      <c r="J3507" s="11">
        <v>0.70486111111111116</v>
      </c>
      <c r="K3507" s="11">
        <v>0.76388888888888884</v>
      </c>
      <c r="L3507">
        <f t="shared" si="671"/>
        <v>6</v>
      </c>
      <c r="M3507" s="5">
        <f t="shared" si="672"/>
        <v>45626.704861111109</v>
      </c>
      <c r="N3507" s="5">
        <f t="shared" si="673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674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669"/>
        <v>6</v>
      </c>
      <c r="I3508" s="7">
        <f t="shared" si="670"/>
        <v>0</v>
      </c>
      <c r="J3508" s="11"/>
      <c r="K3508" s="11"/>
      <c r="L3508">
        <f t="shared" si="671"/>
        <v>0</v>
      </c>
      <c r="M3508" s="5">
        <f t="shared" si="672"/>
        <v>0</v>
      </c>
      <c r="N3508" s="5">
        <f t="shared" si="673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674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669"/>
        <v>6</v>
      </c>
      <c r="I3509" s="13">
        <f t="shared" si="670"/>
        <v>30.000000000000053</v>
      </c>
      <c r="J3509" s="11">
        <v>0.47222222222222221</v>
      </c>
      <c r="K3509" s="11">
        <v>0.49305555555555558</v>
      </c>
      <c r="L3509">
        <f t="shared" si="671"/>
        <v>6</v>
      </c>
      <c r="M3509" s="5">
        <f t="shared" si="672"/>
        <v>45626.472222222219</v>
      </c>
      <c r="N3509" s="5">
        <f t="shared" si="673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674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669"/>
        <v>6</v>
      </c>
      <c r="I3510" s="13">
        <f t="shared" si="670"/>
        <v>170.00000000000003</v>
      </c>
      <c r="J3510" s="11">
        <v>0.53472222222222221</v>
      </c>
      <c r="K3510" s="11">
        <v>0.65277777777777779</v>
      </c>
      <c r="L3510">
        <f t="shared" si="671"/>
        <v>6</v>
      </c>
      <c r="M3510" s="5">
        <f t="shared" si="672"/>
        <v>45626.534722222219</v>
      </c>
      <c r="N3510" s="5">
        <f t="shared" si="673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674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669"/>
        <v>5</v>
      </c>
      <c r="I3511" s="7">
        <f t="shared" si="670"/>
        <v>15.000000000000107</v>
      </c>
      <c r="J3511" s="11">
        <v>0.78819444444444442</v>
      </c>
      <c r="K3511" s="11">
        <v>0.79861111111111116</v>
      </c>
      <c r="L3511">
        <f t="shared" si="671"/>
        <v>5</v>
      </c>
      <c r="M3511" s="5">
        <f t="shared" si="672"/>
        <v>45626.788194444445</v>
      </c>
      <c r="N3511" s="5">
        <f t="shared" si="673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674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669"/>
        <v>5</v>
      </c>
      <c r="I3512" s="7">
        <f t="shared" si="670"/>
        <v>0</v>
      </c>
      <c r="J3512" s="11"/>
      <c r="K3512" s="11"/>
      <c r="L3512">
        <f t="shared" si="671"/>
        <v>0</v>
      </c>
      <c r="M3512" s="5">
        <f t="shared" si="672"/>
        <v>0</v>
      </c>
      <c r="N3512" s="5">
        <f t="shared" si="673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674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675">ROUND(E3513*(1/(F3513/60)),0)</f>
        <v>5</v>
      </c>
      <c r="I3513" s="7">
        <f t="shared" ref="I3513:I3576" si="676">IF(J3513=0, 0, (K3513-J3513)*1440)</f>
        <v>0</v>
      </c>
      <c r="L3513">
        <f t="shared" ref="L3513:L3576" si="677">IF(I3513&gt;0, G3513, 0)</f>
        <v>0</v>
      </c>
      <c r="M3513" s="5">
        <f t="shared" ref="M3513:M3576" si="678">IF(I3513=0,0,A3513+J3513)</f>
        <v>0</v>
      </c>
      <c r="N3513" s="5">
        <f t="shared" ref="N3513:N3576" si="679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680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675"/>
        <v>4</v>
      </c>
      <c r="I3514" s="7">
        <f t="shared" si="676"/>
        <v>0</v>
      </c>
      <c r="J3514" s="11"/>
      <c r="K3514" s="11"/>
      <c r="L3514">
        <f t="shared" si="677"/>
        <v>0</v>
      </c>
      <c r="M3514" s="5">
        <f t="shared" si="678"/>
        <v>0</v>
      </c>
      <c r="N3514" s="5">
        <f t="shared" si="679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680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675"/>
        <v>4</v>
      </c>
      <c r="I3515" s="7">
        <f t="shared" si="676"/>
        <v>65.000000000000014</v>
      </c>
      <c r="J3515" s="11">
        <v>0.40625</v>
      </c>
      <c r="K3515" s="11">
        <v>0.4513888888888889</v>
      </c>
      <c r="L3515">
        <f t="shared" si="677"/>
        <v>4</v>
      </c>
      <c r="M3515" s="5">
        <f t="shared" si="678"/>
        <v>45626.40625</v>
      </c>
      <c r="N3515" s="5">
        <f t="shared" si="679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680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675"/>
        <v>4</v>
      </c>
      <c r="I3516" s="7">
        <f t="shared" si="676"/>
        <v>0</v>
      </c>
      <c r="J3516" s="11"/>
      <c r="K3516" s="11"/>
      <c r="L3516">
        <f t="shared" si="677"/>
        <v>0</v>
      </c>
      <c r="M3516" s="5">
        <f t="shared" si="678"/>
        <v>0</v>
      </c>
      <c r="N3516" s="5">
        <f t="shared" si="679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680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675"/>
        <v>4</v>
      </c>
      <c r="I3517" s="7">
        <f t="shared" si="676"/>
        <v>0</v>
      </c>
      <c r="J3517" s="11"/>
      <c r="K3517" s="11"/>
      <c r="L3517">
        <f t="shared" si="677"/>
        <v>0</v>
      </c>
      <c r="M3517" s="5">
        <f t="shared" si="678"/>
        <v>0</v>
      </c>
      <c r="N3517" s="5">
        <f t="shared" si="679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680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675"/>
        <v>4</v>
      </c>
      <c r="I3518" s="7">
        <f t="shared" si="676"/>
        <v>0</v>
      </c>
      <c r="J3518" s="11"/>
      <c r="K3518" s="11"/>
      <c r="L3518">
        <f t="shared" si="677"/>
        <v>0</v>
      </c>
      <c r="M3518" s="5">
        <f t="shared" si="678"/>
        <v>0</v>
      </c>
      <c r="N3518" s="5">
        <f t="shared" si="679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680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675"/>
        <v>4</v>
      </c>
      <c r="I3519" s="7">
        <f t="shared" si="676"/>
        <v>0</v>
      </c>
      <c r="J3519" s="11"/>
      <c r="K3519" s="11"/>
      <c r="L3519">
        <f t="shared" si="677"/>
        <v>0</v>
      </c>
      <c r="M3519" s="5">
        <f t="shared" si="678"/>
        <v>0</v>
      </c>
      <c r="N3519" s="5">
        <f t="shared" si="679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680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675"/>
        <v>3</v>
      </c>
      <c r="I3520" s="7">
        <f t="shared" si="676"/>
        <v>0</v>
      </c>
      <c r="L3520">
        <f t="shared" si="677"/>
        <v>0</v>
      </c>
      <c r="M3520" s="5">
        <f t="shared" si="678"/>
        <v>0</v>
      </c>
      <c r="N3520" s="5">
        <f t="shared" si="679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680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675"/>
        <v>3</v>
      </c>
      <c r="I3521" s="7">
        <f t="shared" si="676"/>
        <v>0</v>
      </c>
      <c r="J3521" s="11"/>
      <c r="K3521" s="11"/>
      <c r="L3521">
        <f t="shared" si="677"/>
        <v>0</v>
      </c>
      <c r="M3521" s="5">
        <f t="shared" si="678"/>
        <v>0</v>
      </c>
      <c r="N3521" s="5">
        <f t="shared" si="679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680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675"/>
        <v>3</v>
      </c>
      <c r="I3522" s="7">
        <f t="shared" si="676"/>
        <v>0</v>
      </c>
      <c r="J3522" s="11"/>
      <c r="K3522" s="11"/>
      <c r="L3522">
        <f t="shared" si="677"/>
        <v>0</v>
      </c>
      <c r="M3522" s="5">
        <f t="shared" si="678"/>
        <v>0</v>
      </c>
      <c r="N3522" s="5">
        <f t="shared" si="679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680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675"/>
        <v>2</v>
      </c>
      <c r="I3523" s="7">
        <f t="shared" si="676"/>
        <v>0</v>
      </c>
      <c r="J3523" s="11"/>
      <c r="K3523" s="11"/>
      <c r="L3523">
        <f t="shared" si="677"/>
        <v>0</v>
      </c>
      <c r="M3523" s="5">
        <f t="shared" si="678"/>
        <v>0</v>
      </c>
      <c r="N3523" s="5">
        <f t="shared" si="679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680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675"/>
        <v>2</v>
      </c>
      <c r="I3524" s="7">
        <f t="shared" si="676"/>
        <v>0</v>
      </c>
      <c r="J3524" s="11"/>
      <c r="K3524" s="11"/>
      <c r="L3524">
        <f t="shared" si="677"/>
        <v>0</v>
      </c>
      <c r="M3524" s="5">
        <f t="shared" si="678"/>
        <v>0</v>
      </c>
      <c r="N3524" s="5">
        <f t="shared" si="679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680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675"/>
        <v>2</v>
      </c>
      <c r="I3525" s="7">
        <f t="shared" si="676"/>
        <v>0</v>
      </c>
      <c r="J3525" s="11"/>
      <c r="K3525" s="11"/>
      <c r="L3525">
        <f t="shared" si="677"/>
        <v>0</v>
      </c>
      <c r="M3525" s="5">
        <f t="shared" si="678"/>
        <v>0</v>
      </c>
      <c r="N3525" s="5">
        <f t="shared" si="679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680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675"/>
        <v>2</v>
      </c>
      <c r="I3526" s="7">
        <f t="shared" si="676"/>
        <v>0</v>
      </c>
      <c r="J3526" s="11"/>
      <c r="K3526" s="11"/>
      <c r="L3526">
        <f t="shared" si="677"/>
        <v>0</v>
      </c>
      <c r="M3526" s="5">
        <f t="shared" si="678"/>
        <v>0</v>
      </c>
      <c r="N3526" s="5">
        <f t="shared" si="679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680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675"/>
        <v>2</v>
      </c>
      <c r="I3527" s="7">
        <f t="shared" si="676"/>
        <v>0</v>
      </c>
      <c r="J3527" s="11"/>
      <c r="K3527" s="11"/>
      <c r="L3527">
        <f t="shared" si="677"/>
        <v>0</v>
      </c>
      <c r="M3527" s="5">
        <f t="shared" si="678"/>
        <v>0</v>
      </c>
      <c r="N3527" s="5">
        <f t="shared" si="679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680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675"/>
        <v>2</v>
      </c>
      <c r="I3528" s="7">
        <f t="shared" si="676"/>
        <v>0</v>
      </c>
      <c r="J3528" s="11"/>
      <c r="K3528" s="11"/>
      <c r="L3528">
        <f t="shared" si="677"/>
        <v>0</v>
      </c>
      <c r="M3528" s="5">
        <f t="shared" si="678"/>
        <v>0</v>
      </c>
      <c r="N3528" s="5">
        <f t="shared" si="679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680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675"/>
        <v>2</v>
      </c>
      <c r="I3529" s="7">
        <f t="shared" si="676"/>
        <v>0</v>
      </c>
      <c r="J3529" s="11"/>
      <c r="K3529" s="11"/>
      <c r="L3529">
        <f t="shared" si="677"/>
        <v>0</v>
      </c>
      <c r="M3529" s="5">
        <f t="shared" si="678"/>
        <v>0</v>
      </c>
      <c r="N3529" s="5">
        <f t="shared" si="679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680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675"/>
        <v>2</v>
      </c>
      <c r="I3530" s="7">
        <f t="shared" si="676"/>
        <v>40.000000000000014</v>
      </c>
      <c r="J3530" s="11">
        <v>0.3888888888888889</v>
      </c>
      <c r="K3530" s="11">
        <v>0.41666666666666669</v>
      </c>
      <c r="L3530">
        <f t="shared" si="677"/>
        <v>2</v>
      </c>
      <c r="M3530" s="5">
        <f t="shared" si="678"/>
        <v>45626.388888888891</v>
      </c>
      <c r="N3530" s="5">
        <f t="shared" si="679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680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675"/>
        <v>2</v>
      </c>
      <c r="I3531" s="7">
        <f t="shared" si="676"/>
        <v>15.000000000000027</v>
      </c>
      <c r="J3531" s="11">
        <v>0.4513888888888889</v>
      </c>
      <c r="K3531" s="11">
        <v>0.46180555555555558</v>
      </c>
      <c r="L3531">
        <f t="shared" si="677"/>
        <v>2</v>
      </c>
      <c r="M3531" s="5">
        <f t="shared" si="678"/>
        <v>45626.451388888891</v>
      </c>
      <c r="N3531" s="5">
        <f t="shared" si="679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680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675"/>
        <v>0</v>
      </c>
      <c r="I3532" s="7">
        <f t="shared" si="676"/>
        <v>15.000000000000107</v>
      </c>
      <c r="J3532" s="11">
        <v>0.66319444444444442</v>
      </c>
      <c r="K3532" s="11">
        <v>0.67361111111111116</v>
      </c>
      <c r="L3532">
        <f t="shared" si="677"/>
        <v>0</v>
      </c>
      <c r="M3532" s="5">
        <f t="shared" si="678"/>
        <v>45626.663194444445</v>
      </c>
      <c r="N3532" s="5">
        <f t="shared" si="679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680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675"/>
        <v>0</v>
      </c>
      <c r="I3533" s="7">
        <f t="shared" si="676"/>
        <v>20.000000000000089</v>
      </c>
      <c r="J3533" s="11">
        <v>0.85416666666666663</v>
      </c>
      <c r="K3533" s="11">
        <v>0.86805555555555558</v>
      </c>
      <c r="L3533">
        <f t="shared" si="677"/>
        <v>0</v>
      </c>
      <c r="M3533" s="5">
        <f t="shared" si="678"/>
        <v>45626.854166666664</v>
      </c>
      <c r="N3533" s="5">
        <f t="shared" si="679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680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675"/>
        <v>0</v>
      </c>
      <c r="I3534" s="7">
        <f t="shared" si="676"/>
        <v>20.000000000000007</v>
      </c>
      <c r="J3534" s="11">
        <v>0.3263888888888889</v>
      </c>
      <c r="K3534" s="11">
        <v>0.34027777777777779</v>
      </c>
      <c r="L3534">
        <f t="shared" si="677"/>
        <v>0</v>
      </c>
      <c r="M3534" s="5">
        <f t="shared" si="678"/>
        <v>45626.326388888891</v>
      </c>
      <c r="N3534" s="5">
        <f t="shared" si="679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680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675"/>
        <v>6</v>
      </c>
      <c r="I3535" s="7">
        <f t="shared" si="676"/>
        <v>30.000000000000053</v>
      </c>
      <c r="J3535" s="11">
        <v>0.85416666666666663</v>
      </c>
      <c r="K3535" s="11">
        <v>0.875</v>
      </c>
      <c r="L3535">
        <f t="shared" si="677"/>
        <v>6</v>
      </c>
      <c r="M3535" s="5">
        <f t="shared" si="678"/>
        <v>45626.854166666664</v>
      </c>
      <c r="N3535" s="5">
        <f t="shared" si="679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680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675"/>
        <v>6</v>
      </c>
      <c r="I3536" s="7">
        <f t="shared" si="676"/>
        <v>30.000000000000053</v>
      </c>
      <c r="J3536" s="11">
        <v>0.9375</v>
      </c>
      <c r="K3536" s="11">
        <v>0.95833333333333337</v>
      </c>
      <c r="L3536">
        <f t="shared" si="677"/>
        <v>6</v>
      </c>
      <c r="M3536" s="5">
        <f t="shared" si="678"/>
        <v>45626.9375</v>
      </c>
      <c r="N3536" s="5">
        <f t="shared" si="679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680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675"/>
        <v>16</v>
      </c>
      <c r="I3537" s="7">
        <f t="shared" si="676"/>
        <v>0</v>
      </c>
      <c r="J3537" s="11"/>
      <c r="K3537" s="11"/>
      <c r="L3537">
        <f t="shared" si="677"/>
        <v>0</v>
      </c>
      <c r="M3537" s="5">
        <f t="shared" si="678"/>
        <v>0</v>
      </c>
      <c r="N3537" s="5">
        <f t="shared" si="679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680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675"/>
        <v>12</v>
      </c>
      <c r="H3538" s="12">
        <f>F3538*(1/(G3538/60))</f>
        <v>100</v>
      </c>
      <c r="I3538" s="7">
        <f t="shared" si="676"/>
        <v>10.000000000000044</v>
      </c>
      <c r="J3538" s="11">
        <v>0.45833333333333331</v>
      </c>
      <c r="K3538" s="11">
        <v>0.46527777777777779</v>
      </c>
      <c r="L3538">
        <f t="shared" si="677"/>
        <v>12</v>
      </c>
      <c r="M3538" s="5">
        <f t="shared" si="678"/>
        <v>45627.458333333336</v>
      </c>
      <c r="N3538" s="5">
        <f t="shared" si="679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680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675"/>
        <v>12</v>
      </c>
      <c r="I3539" s="7">
        <f t="shared" si="676"/>
        <v>0</v>
      </c>
      <c r="L3539">
        <f t="shared" si="677"/>
        <v>0</v>
      </c>
      <c r="M3539" s="5">
        <f t="shared" si="678"/>
        <v>0</v>
      </c>
      <c r="N3539" s="5">
        <f t="shared" si="679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680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675"/>
        <v>12</v>
      </c>
      <c r="I3540" s="7">
        <f t="shared" si="676"/>
        <v>0</v>
      </c>
      <c r="J3540" s="11"/>
      <c r="K3540" s="11"/>
      <c r="L3540">
        <f t="shared" si="677"/>
        <v>0</v>
      </c>
      <c r="M3540" s="5">
        <f t="shared" si="678"/>
        <v>0</v>
      </c>
      <c r="N3540" s="5">
        <f t="shared" si="679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680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675"/>
        <v>12</v>
      </c>
      <c r="I3541" s="7">
        <f t="shared" si="676"/>
        <v>0</v>
      </c>
      <c r="J3541" s="11"/>
      <c r="K3541" s="11"/>
      <c r="L3541">
        <f t="shared" si="677"/>
        <v>0</v>
      </c>
      <c r="M3541" s="5">
        <f t="shared" si="678"/>
        <v>0</v>
      </c>
      <c r="N3541" s="5">
        <f t="shared" si="679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680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675"/>
        <v>12</v>
      </c>
      <c r="I3542" s="7">
        <f t="shared" si="676"/>
        <v>0</v>
      </c>
      <c r="J3542" s="11"/>
      <c r="K3542" s="11"/>
      <c r="L3542">
        <f t="shared" si="677"/>
        <v>0</v>
      </c>
      <c r="M3542" s="5">
        <f t="shared" si="678"/>
        <v>0</v>
      </c>
      <c r="N3542" s="5">
        <f t="shared" si="679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680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675"/>
        <v>10</v>
      </c>
      <c r="I3543" s="7">
        <f t="shared" si="676"/>
        <v>0</v>
      </c>
      <c r="J3543" s="11"/>
      <c r="K3543" s="11"/>
      <c r="L3543">
        <f t="shared" si="677"/>
        <v>0</v>
      </c>
      <c r="M3543" s="5">
        <f t="shared" si="678"/>
        <v>0</v>
      </c>
      <c r="N3543" s="5">
        <f t="shared" si="679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680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675"/>
        <v>9</v>
      </c>
      <c r="I3544" s="7">
        <f t="shared" si="676"/>
        <v>0</v>
      </c>
      <c r="J3544" s="11"/>
      <c r="K3544" s="11"/>
      <c r="L3544">
        <f t="shared" si="677"/>
        <v>0</v>
      </c>
      <c r="M3544" s="5">
        <f t="shared" si="678"/>
        <v>0</v>
      </c>
      <c r="N3544" s="5">
        <f t="shared" si="679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680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675"/>
        <v>9</v>
      </c>
      <c r="I3545" s="7">
        <f t="shared" si="676"/>
        <v>9.9999999999999645</v>
      </c>
      <c r="J3545" s="11">
        <v>0.4513888888888889</v>
      </c>
      <c r="K3545" s="11">
        <v>0.45833333333333331</v>
      </c>
      <c r="L3545">
        <f t="shared" si="677"/>
        <v>9</v>
      </c>
      <c r="M3545" s="5">
        <f t="shared" si="678"/>
        <v>45627.451388888891</v>
      </c>
      <c r="N3545" s="5">
        <f t="shared" si="679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680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675"/>
        <v>8</v>
      </c>
      <c r="I3546" s="7">
        <f t="shared" si="676"/>
        <v>0</v>
      </c>
      <c r="J3546" s="11"/>
      <c r="K3546" s="11"/>
      <c r="L3546">
        <f t="shared" si="677"/>
        <v>0</v>
      </c>
      <c r="M3546" s="5">
        <f t="shared" si="678"/>
        <v>0</v>
      </c>
      <c r="N3546" s="5">
        <f t="shared" si="679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680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675"/>
        <v>8</v>
      </c>
      <c r="I3547" s="7">
        <f t="shared" si="676"/>
        <v>0</v>
      </c>
      <c r="J3547" s="11"/>
      <c r="K3547" s="11"/>
      <c r="L3547">
        <f t="shared" si="677"/>
        <v>0</v>
      </c>
      <c r="M3547" s="5">
        <f t="shared" si="678"/>
        <v>0</v>
      </c>
      <c r="N3547" s="5">
        <f t="shared" si="679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680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675"/>
        <v>8</v>
      </c>
      <c r="I3548" s="7">
        <f t="shared" si="676"/>
        <v>0</v>
      </c>
      <c r="J3548" s="11"/>
      <c r="K3548" s="11"/>
      <c r="L3548">
        <f t="shared" si="677"/>
        <v>0</v>
      </c>
      <c r="M3548" s="5">
        <f t="shared" si="678"/>
        <v>0</v>
      </c>
      <c r="N3548" s="5">
        <f t="shared" si="679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680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675"/>
        <v>6</v>
      </c>
      <c r="I3549" s="7">
        <f t="shared" si="676"/>
        <v>0</v>
      </c>
      <c r="J3549" s="11"/>
      <c r="K3549" s="11"/>
      <c r="L3549">
        <f t="shared" si="677"/>
        <v>0</v>
      </c>
      <c r="M3549" s="5">
        <f t="shared" si="678"/>
        <v>0</v>
      </c>
      <c r="N3549" s="5">
        <f t="shared" si="679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680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675"/>
        <v>6</v>
      </c>
      <c r="I3550" s="7">
        <f t="shared" si="676"/>
        <v>0</v>
      </c>
      <c r="J3550" s="11"/>
      <c r="K3550" s="11"/>
      <c r="L3550">
        <f t="shared" si="677"/>
        <v>0</v>
      </c>
      <c r="M3550" s="5">
        <f t="shared" si="678"/>
        <v>0</v>
      </c>
      <c r="N3550" s="5">
        <f t="shared" si="679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680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675"/>
        <v>6</v>
      </c>
      <c r="I3551" s="7">
        <f t="shared" si="676"/>
        <v>0</v>
      </c>
      <c r="J3551" s="11"/>
      <c r="K3551" s="11"/>
      <c r="L3551">
        <f t="shared" si="677"/>
        <v>0</v>
      </c>
      <c r="M3551" s="5">
        <f t="shared" si="678"/>
        <v>0</v>
      </c>
      <c r="N3551" s="5">
        <f t="shared" si="679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680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675"/>
        <v>6</v>
      </c>
      <c r="I3552" s="7">
        <f t="shared" si="676"/>
        <v>125.00000000000003</v>
      </c>
      <c r="J3552" s="11">
        <v>0.76388888888888884</v>
      </c>
      <c r="K3552" s="11">
        <v>0.85069444444444442</v>
      </c>
      <c r="L3552">
        <f t="shared" si="677"/>
        <v>6</v>
      </c>
      <c r="M3552" s="5">
        <f t="shared" si="678"/>
        <v>45627.763888888891</v>
      </c>
      <c r="N3552" s="5">
        <f t="shared" si="679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680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675"/>
        <v>6</v>
      </c>
      <c r="I3553" s="7">
        <f t="shared" si="676"/>
        <v>0</v>
      </c>
      <c r="J3553" s="11"/>
      <c r="K3553" s="11"/>
      <c r="L3553">
        <f t="shared" si="677"/>
        <v>0</v>
      </c>
      <c r="M3553" s="5">
        <f t="shared" si="678"/>
        <v>0</v>
      </c>
      <c r="N3553" s="5">
        <f t="shared" si="679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680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675"/>
        <v>6</v>
      </c>
      <c r="I3554" s="13">
        <f t="shared" si="676"/>
        <v>159.99999999999991</v>
      </c>
      <c r="J3554" s="11">
        <v>0.46527777777777779</v>
      </c>
      <c r="K3554" s="11">
        <v>0.57638888888888884</v>
      </c>
      <c r="L3554">
        <f t="shared" si="677"/>
        <v>6</v>
      </c>
      <c r="M3554" s="5">
        <f t="shared" si="678"/>
        <v>45627.465277777781</v>
      </c>
      <c r="N3554" s="5">
        <f t="shared" si="679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680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675"/>
        <v>6</v>
      </c>
      <c r="I3555" s="13">
        <f t="shared" si="676"/>
        <v>0</v>
      </c>
      <c r="J3555" s="11"/>
      <c r="K3555" s="11"/>
      <c r="L3555">
        <f t="shared" si="677"/>
        <v>0</v>
      </c>
      <c r="M3555" s="5">
        <f t="shared" si="678"/>
        <v>0</v>
      </c>
      <c r="N3555" s="5">
        <f t="shared" si="679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680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675"/>
        <v>5</v>
      </c>
      <c r="I3556" s="7">
        <f t="shared" si="676"/>
        <v>0</v>
      </c>
      <c r="J3556" s="11"/>
      <c r="K3556" s="11"/>
      <c r="L3556">
        <f t="shared" si="677"/>
        <v>0</v>
      </c>
      <c r="M3556" s="5">
        <f t="shared" si="678"/>
        <v>0</v>
      </c>
      <c r="N3556" s="5">
        <f t="shared" si="679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680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675"/>
        <v>5</v>
      </c>
      <c r="I3557" s="7">
        <f t="shared" si="676"/>
        <v>30.000000000000053</v>
      </c>
      <c r="J3557" s="11">
        <v>0.88888888888888884</v>
      </c>
      <c r="K3557" s="11">
        <v>0.90972222222222221</v>
      </c>
      <c r="L3557">
        <f t="shared" si="677"/>
        <v>5</v>
      </c>
      <c r="M3557" s="5">
        <f t="shared" si="678"/>
        <v>45627.888888888891</v>
      </c>
      <c r="N3557" s="5">
        <f t="shared" si="679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680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675"/>
        <v>5</v>
      </c>
      <c r="I3558" s="7">
        <f t="shared" si="676"/>
        <v>0</v>
      </c>
      <c r="L3558">
        <f t="shared" si="677"/>
        <v>0</v>
      </c>
      <c r="M3558" s="5">
        <f t="shared" si="678"/>
        <v>0</v>
      </c>
      <c r="N3558" s="5">
        <f t="shared" si="679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680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675"/>
        <v>4</v>
      </c>
      <c r="I3559" s="7">
        <f t="shared" si="676"/>
        <v>60.000000000000107</v>
      </c>
      <c r="J3559" s="11">
        <v>0.91666666666666663</v>
      </c>
      <c r="K3559" s="11">
        <v>0.95833333333333337</v>
      </c>
      <c r="L3559">
        <f t="shared" si="677"/>
        <v>4</v>
      </c>
      <c r="M3559" s="5">
        <f t="shared" si="678"/>
        <v>45627.916666666664</v>
      </c>
      <c r="N3559" s="5">
        <f t="shared" si="679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680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675"/>
        <v>4</v>
      </c>
      <c r="I3560" s="7">
        <f t="shared" si="676"/>
        <v>0</v>
      </c>
      <c r="J3560" s="11"/>
      <c r="K3560" s="11"/>
      <c r="L3560">
        <f t="shared" si="677"/>
        <v>0</v>
      </c>
      <c r="M3560" s="5">
        <f t="shared" si="678"/>
        <v>0</v>
      </c>
      <c r="N3560" s="5">
        <f t="shared" si="679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680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675"/>
        <v>4</v>
      </c>
      <c r="I3561" s="7">
        <f t="shared" si="676"/>
        <v>0</v>
      </c>
      <c r="J3561" s="11"/>
      <c r="K3561" s="11"/>
      <c r="L3561">
        <f t="shared" si="677"/>
        <v>0</v>
      </c>
      <c r="M3561" s="5">
        <f t="shared" si="678"/>
        <v>0</v>
      </c>
      <c r="N3561" s="5">
        <f t="shared" si="679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680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675"/>
        <v>4</v>
      </c>
      <c r="I3562" s="7">
        <f t="shared" si="676"/>
        <v>0</v>
      </c>
      <c r="J3562" s="11"/>
      <c r="K3562" s="11"/>
      <c r="L3562">
        <f t="shared" si="677"/>
        <v>0</v>
      </c>
      <c r="M3562" s="5">
        <f t="shared" si="678"/>
        <v>0</v>
      </c>
      <c r="N3562" s="5">
        <f t="shared" si="679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680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675"/>
        <v>4</v>
      </c>
      <c r="I3563" s="7">
        <f t="shared" si="676"/>
        <v>0</v>
      </c>
      <c r="J3563" s="11"/>
      <c r="K3563" s="11"/>
      <c r="L3563">
        <f t="shared" si="677"/>
        <v>0</v>
      </c>
      <c r="M3563" s="5">
        <f t="shared" si="678"/>
        <v>0</v>
      </c>
      <c r="N3563" s="5">
        <f t="shared" si="679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680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675"/>
        <v>4</v>
      </c>
      <c r="I3564" s="7">
        <f t="shared" si="676"/>
        <v>0</v>
      </c>
      <c r="J3564" s="11"/>
      <c r="K3564" s="11"/>
      <c r="L3564">
        <f t="shared" si="677"/>
        <v>0</v>
      </c>
      <c r="M3564" s="5">
        <f t="shared" si="678"/>
        <v>0</v>
      </c>
      <c r="N3564" s="5">
        <f t="shared" si="679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680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675"/>
        <v>3</v>
      </c>
      <c r="I3565" s="7">
        <f t="shared" si="676"/>
        <v>0</v>
      </c>
      <c r="L3565">
        <f t="shared" si="677"/>
        <v>0</v>
      </c>
      <c r="M3565" s="5">
        <f t="shared" si="678"/>
        <v>0</v>
      </c>
      <c r="N3565" s="5">
        <f t="shared" si="679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680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675"/>
        <v>3</v>
      </c>
      <c r="I3566" s="7">
        <f t="shared" si="676"/>
        <v>0</v>
      </c>
      <c r="J3566" s="11"/>
      <c r="K3566" s="11"/>
      <c r="L3566">
        <f t="shared" si="677"/>
        <v>0</v>
      </c>
      <c r="M3566" s="5">
        <f t="shared" si="678"/>
        <v>0</v>
      </c>
      <c r="N3566" s="5">
        <f t="shared" si="679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680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675"/>
        <v>3</v>
      </c>
      <c r="I3567" s="7">
        <f t="shared" si="676"/>
        <v>0</v>
      </c>
      <c r="J3567" s="11"/>
      <c r="K3567" s="11"/>
      <c r="L3567">
        <f t="shared" si="677"/>
        <v>0</v>
      </c>
      <c r="M3567" s="5">
        <f t="shared" si="678"/>
        <v>0</v>
      </c>
      <c r="N3567" s="5">
        <f t="shared" si="679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680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675"/>
        <v>2</v>
      </c>
      <c r="I3568" s="7">
        <f t="shared" si="676"/>
        <v>0</v>
      </c>
      <c r="J3568" s="11"/>
      <c r="K3568" s="11"/>
      <c r="L3568">
        <f t="shared" si="677"/>
        <v>0</v>
      </c>
      <c r="M3568" s="5">
        <f t="shared" si="678"/>
        <v>0</v>
      </c>
      <c r="N3568" s="5">
        <f t="shared" si="679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680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675"/>
        <v>2</v>
      </c>
      <c r="I3569" s="7">
        <f t="shared" si="676"/>
        <v>0</v>
      </c>
      <c r="J3569" s="11"/>
      <c r="K3569" s="11"/>
      <c r="L3569">
        <f t="shared" si="677"/>
        <v>0</v>
      </c>
      <c r="M3569" s="5">
        <f t="shared" si="678"/>
        <v>0</v>
      </c>
      <c r="N3569" s="5">
        <f t="shared" si="679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680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675"/>
        <v>2</v>
      </c>
      <c r="I3570" s="7">
        <f t="shared" si="676"/>
        <v>0</v>
      </c>
      <c r="J3570" s="11"/>
      <c r="K3570" s="11"/>
      <c r="L3570">
        <f t="shared" si="677"/>
        <v>0</v>
      </c>
      <c r="M3570" s="5">
        <f t="shared" si="678"/>
        <v>0</v>
      </c>
      <c r="N3570" s="5">
        <f t="shared" si="679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680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675"/>
        <v>2</v>
      </c>
      <c r="I3571" s="7">
        <f t="shared" si="676"/>
        <v>0</v>
      </c>
      <c r="J3571" s="11"/>
      <c r="K3571" s="11"/>
      <c r="L3571">
        <f t="shared" si="677"/>
        <v>0</v>
      </c>
      <c r="M3571" s="5">
        <f t="shared" si="678"/>
        <v>0</v>
      </c>
      <c r="N3571" s="5">
        <f t="shared" si="679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680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675"/>
        <v>2</v>
      </c>
      <c r="I3572" s="7">
        <f t="shared" si="676"/>
        <v>0</v>
      </c>
      <c r="J3572" s="11"/>
      <c r="K3572" s="11"/>
      <c r="L3572">
        <f t="shared" si="677"/>
        <v>0</v>
      </c>
      <c r="M3572" s="5">
        <f t="shared" si="678"/>
        <v>0</v>
      </c>
      <c r="N3572" s="5">
        <f t="shared" si="679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680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675"/>
        <v>2</v>
      </c>
      <c r="I3573" s="7">
        <f t="shared" si="676"/>
        <v>0</v>
      </c>
      <c r="J3573" s="11"/>
      <c r="K3573" s="11"/>
      <c r="L3573">
        <f t="shared" si="677"/>
        <v>0</v>
      </c>
      <c r="M3573" s="5">
        <f t="shared" si="678"/>
        <v>0</v>
      </c>
      <c r="N3573" s="5">
        <f t="shared" si="679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680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675"/>
        <v>2</v>
      </c>
      <c r="I3574" s="7">
        <f t="shared" si="676"/>
        <v>79.999999999999957</v>
      </c>
      <c r="J3574" s="11">
        <v>0.41666666666666669</v>
      </c>
      <c r="K3574" s="11">
        <v>0.47222222222222221</v>
      </c>
      <c r="L3574">
        <f t="shared" si="677"/>
        <v>2</v>
      </c>
      <c r="M3574" s="5">
        <f t="shared" si="678"/>
        <v>45627.416666666664</v>
      </c>
      <c r="N3574" s="5">
        <f t="shared" si="679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680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675"/>
        <v>2</v>
      </c>
      <c r="I3575" s="7">
        <f t="shared" si="676"/>
        <v>0</v>
      </c>
      <c r="J3575" s="11"/>
      <c r="K3575" s="11"/>
      <c r="L3575">
        <f t="shared" si="677"/>
        <v>0</v>
      </c>
      <c r="M3575" s="5">
        <f t="shared" si="678"/>
        <v>0</v>
      </c>
      <c r="N3575" s="5">
        <f t="shared" si="679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680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675"/>
        <v>0</v>
      </c>
      <c r="I3576" s="7">
        <f t="shared" ref="I3576:I3579" si="681">IF(J3576=0, 0, (K3576-J3576)*1440)</f>
        <v>20.000000000000089</v>
      </c>
      <c r="J3576" s="11">
        <v>0.60416666666666663</v>
      </c>
      <c r="K3576" s="11">
        <v>0.61805555555555558</v>
      </c>
      <c r="L3576">
        <f t="shared" si="677"/>
        <v>0</v>
      </c>
      <c r="M3576" s="5">
        <f t="shared" si="678"/>
        <v>45627.604166666664</v>
      </c>
      <c r="N3576" s="5">
        <f t="shared" si="679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680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682">ROUND(E3577*(1/(F3577/60)),0)</f>
        <v>0</v>
      </c>
      <c r="I3577" s="7">
        <f t="shared" si="681"/>
        <v>0</v>
      </c>
      <c r="J3577" s="11"/>
      <c r="K3577" s="11"/>
      <c r="L3577">
        <f t="shared" ref="L3577:L3640" si="683">IF(I3577&gt;0, G3577, 0)</f>
        <v>0</v>
      </c>
      <c r="M3577" s="5">
        <f t="shared" ref="M3577:M3640" si="684">IF(I3577=0,0,A3577+J3577)</f>
        <v>0</v>
      </c>
      <c r="N3577" s="5">
        <f t="shared" ref="N3577:N3640" si="685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686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682"/>
        <v>0</v>
      </c>
      <c r="I3578" s="7">
        <f t="shared" si="681"/>
        <v>20.000000000000007</v>
      </c>
      <c r="J3578" s="11">
        <v>0.38194444444444442</v>
      </c>
      <c r="K3578" s="11">
        <v>0.39583333333333331</v>
      </c>
      <c r="L3578">
        <f t="shared" si="683"/>
        <v>0</v>
      </c>
      <c r="M3578" s="5">
        <f t="shared" si="684"/>
        <v>45627.381944444445</v>
      </c>
      <c r="N3578" s="5">
        <f t="shared" si="685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686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682"/>
        <v>6</v>
      </c>
      <c r="I3579" s="7">
        <f t="shared" si="681"/>
        <v>35.000000000000036</v>
      </c>
      <c r="J3579" s="11">
        <v>0.57638888888888884</v>
      </c>
      <c r="K3579" s="11">
        <v>0.60069444444444442</v>
      </c>
      <c r="L3579">
        <f t="shared" si="683"/>
        <v>6</v>
      </c>
      <c r="M3579" s="5">
        <f t="shared" si="684"/>
        <v>45627.576388888891</v>
      </c>
      <c r="N3579" s="5">
        <f t="shared" si="685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686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682"/>
        <v>6</v>
      </c>
      <c r="I3580" s="7">
        <f t="shared" ref="I3580" si="687">IF(J3580=0, 0, (K3580-J3580)*1440)</f>
        <v>180</v>
      </c>
      <c r="J3580" s="11">
        <v>0.625</v>
      </c>
      <c r="K3580" s="11">
        <v>0.75</v>
      </c>
      <c r="L3580">
        <f t="shared" si="683"/>
        <v>6</v>
      </c>
      <c r="M3580" s="5">
        <f t="shared" si="684"/>
        <v>45627.625</v>
      </c>
      <c r="N3580" s="5">
        <f t="shared" si="685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686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682"/>
        <v>16</v>
      </c>
      <c r="I3581" s="7">
        <f t="shared" ref="I3581:I3612" si="688">IF(J3581=0, 0, (K3581-J3581)*1440)</f>
        <v>0</v>
      </c>
      <c r="J3581" s="11"/>
      <c r="K3581" s="11"/>
      <c r="L3581">
        <f t="shared" si="683"/>
        <v>0</v>
      </c>
      <c r="M3581" s="5">
        <f t="shared" si="684"/>
        <v>0</v>
      </c>
      <c r="N3581" s="5">
        <f t="shared" si="685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686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682"/>
        <v>12</v>
      </c>
      <c r="H3582" s="12">
        <f>F3582*(1/(G3582/60))</f>
        <v>100</v>
      </c>
      <c r="I3582" s="7">
        <f t="shared" si="688"/>
        <v>10.000000000000044</v>
      </c>
      <c r="J3582" s="11">
        <v>0.3611111111111111</v>
      </c>
      <c r="K3582" s="11">
        <v>0.36805555555555558</v>
      </c>
      <c r="L3582">
        <f t="shared" si="683"/>
        <v>12</v>
      </c>
      <c r="M3582" s="5">
        <f t="shared" si="684"/>
        <v>45628.361111111109</v>
      </c>
      <c r="N3582" s="5">
        <f t="shared" si="685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686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682"/>
        <v>12</v>
      </c>
      <c r="I3583" s="7">
        <f t="shared" si="688"/>
        <v>0</v>
      </c>
      <c r="L3583">
        <f t="shared" si="683"/>
        <v>0</v>
      </c>
      <c r="M3583" s="5">
        <f t="shared" si="684"/>
        <v>0</v>
      </c>
      <c r="N3583" s="5">
        <f t="shared" si="685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686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682"/>
        <v>12</v>
      </c>
      <c r="I3584" s="7">
        <f t="shared" si="688"/>
        <v>0</v>
      </c>
      <c r="J3584" s="11"/>
      <c r="K3584" s="11"/>
      <c r="L3584">
        <f t="shared" si="683"/>
        <v>0</v>
      </c>
      <c r="M3584" s="5">
        <f t="shared" si="684"/>
        <v>0</v>
      </c>
      <c r="N3584" s="5">
        <f t="shared" si="685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686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682"/>
        <v>12</v>
      </c>
      <c r="I3585" s="7">
        <f t="shared" si="688"/>
        <v>0</v>
      </c>
      <c r="J3585" s="11"/>
      <c r="K3585" s="11"/>
      <c r="L3585">
        <f t="shared" si="683"/>
        <v>0</v>
      </c>
      <c r="M3585" s="5">
        <f t="shared" si="684"/>
        <v>0</v>
      </c>
      <c r="N3585" s="5">
        <f t="shared" si="685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686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682"/>
        <v>12</v>
      </c>
      <c r="I3586" s="7">
        <f t="shared" si="688"/>
        <v>0</v>
      </c>
      <c r="J3586" s="11"/>
      <c r="K3586" s="11"/>
      <c r="L3586">
        <f t="shared" si="683"/>
        <v>0</v>
      </c>
      <c r="M3586" s="5">
        <f t="shared" si="684"/>
        <v>0</v>
      </c>
      <c r="N3586" s="5">
        <f t="shared" si="685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686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682"/>
        <v>10</v>
      </c>
      <c r="I3587" s="7">
        <f t="shared" si="688"/>
        <v>0</v>
      </c>
      <c r="J3587" s="11"/>
      <c r="K3587" s="11"/>
      <c r="L3587">
        <f t="shared" si="683"/>
        <v>0</v>
      </c>
      <c r="M3587" s="5">
        <f t="shared" si="684"/>
        <v>0</v>
      </c>
      <c r="N3587" s="5">
        <f t="shared" si="685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686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682"/>
        <v>9</v>
      </c>
      <c r="I3588" s="7">
        <f t="shared" si="688"/>
        <v>0</v>
      </c>
      <c r="J3588" s="11"/>
      <c r="K3588" s="11"/>
      <c r="L3588">
        <f t="shared" si="683"/>
        <v>0</v>
      </c>
      <c r="M3588" s="5">
        <f t="shared" si="684"/>
        <v>0</v>
      </c>
      <c r="N3588" s="5">
        <f t="shared" si="685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686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682"/>
        <v>9</v>
      </c>
      <c r="I3589" s="7">
        <f t="shared" si="688"/>
        <v>0</v>
      </c>
      <c r="J3589" s="11"/>
      <c r="K3589" s="11"/>
      <c r="L3589">
        <f t="shared" si="683"/>
        <v>0</v>
      </c>
      <c r="M3589" s="5">
        <f t="shared" si="684"/>
        <v>0</v>
      </c>
      <c r="N3589" s="5">
        <f t="shared" si="685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686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682"/>
        <v>8</v>
      </c>
      <c r="I3590" s="7">
        <f t="shared" si="688"/>
        <v>0</v>
      </c>
      <c r="J3590" s="11"/>
      <c r="K3590" s="11"/>
      <c r="L3590">
        <f t="shared" si="683"/>
        <v>0</v>
      </c>
      <c r="M3590" s="5">
        <f t="shared" si="684"/>
        <v>0</v>
      </c>
      <c r="N3590" s="5">
        <f t="shared" si="685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686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682"/>
        <v>8</v>
      </c>
      <c r="I3591" s="7">
        <f t="shared" si="688"/>
        <v>0</v>
      </c>
      <c r="J3591" s="11"/>
      <c r="K3591" s="11"/>
      <c r="L3591">
        <f t="shared" si="683"/>
        <v>0</v>
      </c>
      <c r="M3591" s="5">
        <f t="shared" si="684"/>
        <v>0</v>
      </c>
      <c r="N3591" s="5">
        <f t="shared" si="685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686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682"/>
        <v>8</v>
      </c>
      <c r="I3592" s="7">
        <f t="shared" si="688"/>
        <v>100.00000000000013</v>
      </c>
      <c r="J3592" s="11">
        <v>0.54166666666666663</v>
      </c>
      <c r="K3592" s="11">
        <v>0.61111111111111116</v>
      </c>
      <c r="L3592">
        <f t="shared" si="683"/>
        <v>8</v>
      </c>
      <c r="M3592" s="5">
        <f t="shared" si="684"/>
        <v>45628.541666666664</v>
      </c>
      <c r="N3592" s="5">
        <f t="shared" si="685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686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682"/>
        <v>8</v>
      </c>
      <c r="I3593" s="7">
        <f t="shared" si="688"/>
        <v>30.000000000000053</v>
      </c>
      <c r="J3593" s="11">
        <v>0.65277777777777779</v>
      </c>
      <c r="K3593" s="11">
        <v>0.67361111111111116</v>
      </c>
      <c r="L3593">
        <f t="shared" si="683"/>
        <v>8</v>
      </c>
      <c r="M3593" s="5">
        <f t="shared" si="684"/>
        <v>45628.652777777781</v>
      </c>
      <c r="N3593" s="5">
        <f t="shared" si="685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686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682"/>
        <v>6</v>
      </c>
      <c r="I3594" s="7">
        <f t="shared" si="688"/>
        <v>0</v>
      </c>
      <c r="J3594" s="11"/>
      <c r="K3594" s="11"/>
      <c r="L3594">
        <f t="shared" si="683"/>
        <v>0</v>
      </c>
      <c r="M3594" s="5">
        <f t="shared" si="684"/>
        <v>0</v>
      </c>
      <c r="N3594" s="5">
        <f t="shared" si="685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686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682"/>
        <v>6</v>
      </c>
      <c r="I3595" s="7">
        <f t="shared" si="688"/>
        <v>0</v>
      </c>
      <c r="J3595" s="11"/>
      <c r="K3595" s="11"/>
      <c r="L3595">
        <f t="shared" si="683"/>
        <v>0</v>
      </c>
      <c r="M3595" s="5">
        <f t="shared" si="684"/>
        <v>0</v>
      </c>
      <c r="N3595" s="5">
        <f t="shared" si="685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686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682"/>
        <v>6</v>
      </c>
      <c r="I3596" s="7">
        <f t="shared" si="688"/>
        <v>0</v>
      </c>
      <c r="J3596" s="11"/>
      <c r="K3596" s="11"/>
      <c r="L3596">
        <f t="shared" si="683"/>
        <v>0</v>
      </c>
      <c r="M3596" s="5">
        <f t="shared" si="684"/>
        <v>0</v>
      </c>
      <c r="N3596" s="5">
        <f t="shared" si="685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686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682"/>
        <v>6</v>
      </c>
      <c r="I3597" s="7">
        <f t="shared" si="688"/>
        <v>10.000000000000044</v>
      </c>
      <c r="J3597" s="11">
        <v>0.35069444444444442</v>
      </c>
      <c r="K3597" s="11">
        <v>0.3576388888888889</v>
      </c>
      <c r="L3597">
        <f t="shared" si="683"/>
        <v>6</v>
      </c>
      <c r="M3597" s="5">
        <f t="shared" si="684"/>
        <v>45628.350694444445</v>
      </c>
      <c r="N3597" s="5">
        <f t="shared" si="685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686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682"/>
        <v>6</v>
      </c>
      <c r="I3598" s="7">
        <f t="shared" si="688"/>
        <v>30.000000000000053</v>
      </c>
      <c r="J3598" s="11">
        <v>0.51388888888888884</v>
      </c>
      <c r="K3598" s="11">
        <v>0.53472222222222221</v>
      </c>
      <c r="L3598">
        <f t="shared" si="683"/>
        <v>6</v>
      </c>
      <c r="M3598" s="5">
        <f t="shared" si="684"/>
        <v>45628.513888888891</v>
      </c>
      <c r="N3598" s="5">
        <f t="shared" si="685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686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682"/>
        <v>6</v>
      </c>
      <c r="I3599" s="7">
        <f t="shared" si="688"/>
        <v>0</v>
      </c>
      <c r="J3599" s="11"/>
      <c r="K3599" s="11"/>
      <c r="L3599">
        <f t="shared" si="683"/>
        <v>0</v>
      </c>
      <c r="M3599" s="5">
        <f t="shared" si="684"/>
        <v>0</v>
      </c>
      <c r="N3599" s="5">
        <f t="shared" si="685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686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682"/>
        <v>6</v>
      </c>
      <c r="I3600" s="13">
        <f t="shared" si="688"/>
        <v>24.999999999999911</v>
      </c>
      <c r="J3600" s="11">
        <v>0.64236111111111116</v>
      </c>
      <c r="K3600" s="11">
        <v>0.65972222222222221</v>
      </c>
      <c r="L3600">
        <f t="shared" si="683"/>
        <v>6</v>
      </c>
      <c r="M3600" s="5">
        <f t="shared" si="684"/>
        <v>45628.642361111109</v>
      </c>
      <c r="N3600" s="5">
        <f t="shared" si="685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686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682"/>
        <v>6</v>
      </c>
      <c r="I3601" s="7">
        <f t="shared" si="688"/>
        <v>0</v>
      </c>
      <c r="J3601" s="11"/>
      <c r="K3601" s="11"/>
      <c r="L3601">
        <f t="shared" si="683"/>
        <v>0</v>
      </c>
      <c r="M3601" s="5">
        <f t="shared" si="684"/>
        <v>0</v>
      </c>
      <c r="N3601" s="5">
        <f t="shared" si="685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686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682"/>
        <v>5</v>
      </c>
      <c r="I3602" s="7">
        <f t="shared" si="688"/>
        <v>0</v>
      </c>
      <c r="J3602" s="11"/>
      <c r="K3602" s="11"/>
      <c r="L3602">
        <f t="shared" si="683"/>
        <v>0</v>
      </c>
      <c r="M3602" s="5">
        <f t="shared" si="684"/>
        <v>0</v>
      </c>
      <c r="N3602" s="5">
        <f t="shared" si="685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686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682"/>
        <v>5</v>
      </c>
      <c r="I3603" s="7">
        <f t="shared" si="688"/>
        <v>0</v>
      </c>
      <c r="L3603">
        <f t="shared" si="683"/>
        <v>0</v>
      </c>
      <c r="M3603" s="5">
        <f t="shared" si="684"/>
        <v>0</v>
      </c>
      <c r="N3603" s="5">
        <f t="shared" si="685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686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682"/>
        <v>4</v>
      </c>
      <c r="I3604" s="7">
        <f t="shared" si="688"/>
        <v>39.999999999999858</v>
      </c>
      <c r="J3604" s="11">
        <v>0.67361111111111116</v>
      </c>
      <c r="K3604" s="11">
        <v>0.70138888888888884</v>
      </c>
      <c r="L3604">
        <f t="shared" si="683"/>
        <v>4</v>
      </c>
      <c r="M3604" s="5">
        <f t="shared" si="684"/>
        <v>45628.673611111109</v>
      </c>
      <c r="N3604" s="5">
        <f t="shared" si="685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686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682"/>
        <v>4</v>
      </c>
      <c r="I3605" s="7">
        <f t="shared" si="688"/>
        <v>94.999999999999986</v>
      </c>
      <c r="J3605" s="11">
        <v>0.65972222222222221</v>
      </c>
      <c r="K3605" s="11">
        <v>0.72569444444444442</v>
      </c>
      <c r="L3605">
        <f t="shared" si="683"/>
        <v>4</v>
      </c>
      <c r="M3605" s="5">
        <f t="shared" si="684"/>
        <v>45628.659722222219</v>
      </c>
      <c r="N3605" s="5">
        <f t="shared" si="685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686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682"/>
        <v>4</v>
      </c>
      <c r="I3606" s="7">
        <f t="shared" si="688"/>
        <v>0</v>
      </c>
      <c r="J3606" s="11"/>
      <c r="K3606" s="11"/>
      <c r="L3606">
        <f t="shared" si="683"/>
        <v>0</v>
      </c>
      <c r="M3606" s="5">
        <f t="shared" si="684"/>
        <v>0</v>
      </c>
      <c r="N3606" s="5">
        <f t="shared" si="685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686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682"/>
        <v>4</v>
      </c>
      <c r="I3607" s="7">
        <f t="shared" si="688"/>
        <v>0</v>
      </c>
      <c r="J3607" s="11"/>
      <c r="K3607" s="11"/>
      <c r="L3607">
        <f t="shared" si="683"/>
        <v>0</v>
      </c>
      <c r="M3607" s="5">
        <f t="shared" si="684"/>
        <v>0</v>
      </c>
      <c r="N3607" s="5">
        <f t="shared" si="685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686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682"/>
        <v>4</v>
      </c>
      <c r="I3608" s="7">
        <f t="shared" si="688"/>
        <v>0</v>
      </c>
      <c r="J3608" s="11"/>
      <c r="K3608" s="11"/>
      <c r="L3608">
        <f t="shared" si="683"/>
        <v>0</v>
      </c>
      <c r="M3608" s="5">
        <f t="shared" si="684"/>
        <v>0</v>
      </c>
      <c r="N3608" s="5">
        <f t="shared" si="685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686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682"/>
        <v>4</v>
      </c>
      <c r="I3609" s="7">
        <f t="shared" si="688"/>
        <v>0</v>
      </c>
      <c r="J3609" s="11"/>
      <c r="K3609" s="11"/>
      <c r="L3609">
        <f t="shared" si="683"/>
        <v>0</v>
      </c>
      <c r="M3609" s="5">
        <f t="shared" si="684"/>
        <v>0</v>
      </c>
      <c r="N3609" s="5">
        <f t="shared" si="685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686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682"/>
        <v>3</v>
      </c>
      <c r="I3610" s="7">
        <f t="shared" si="688"/>
        <v>0</v>
      </c>
      <c r="L3610">
        <f t="shared" si="683"/>
        <v>0</v>
      </c>
      <c r="M3610" s="5">
        <f t="shared" si="684"/>
        <v>0</v>
      </c>
      <c r="N3610" s="5">
        <f t="shared" si="685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686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682"/>
        <v>3</v>
      </c>
      <c r="I3611" s="7">
        <f t="shared" si="688"/>
        <v>0</v>
      </c>
      <c r="J3611" s="11"/>
      <c r="K3611" s="11"/>
      <c r="L3611">
        <f t="shared" si="683"/>
        <v>0</v>
      </c>
      <c r="M3611" s="5">
        <f t="shared" si="684"/>
        <v>0</v>
      </c>
      <c r="N3611" s="5">
        <f t="shared" si="685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686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682"/>
        <v>3</v>
      </c>
      <c r="I3612" s="7">
        <f t="shared" si="688"/>
        <v>0</v>
      </c>
      <c r="J3612" s="11"/>
      <c r="K3612" s="11"/>
      <c r="L3612">
        <f t="shared" si="683"/>
        <v>0</v>
      </c>
      <c r="M3612" s="5">
        <f t="shared" si="684"/>
        <v>0</v>
      </c>
      <c r="N3612" s="5">
        <f t="shared" si="685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686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682"/>
        <v>3</v>
      </c>
      <c r="I3613" s="7">
        <f t="shared" ref="I3613:I3644" si="689">IF(J3613=0, 0, (K3613-J3613)*1440)</f>
        <v>90</v>
      </c>
      <c r="J3613" s="11">
        <v>0.42708333333333331</v>
      </c>
      <c r="K3613" s="11">
        <v>0.48958333333333331</v>
      </c>
      <c r="L3613">
        <f t="shared" si="683"/>
        <v>3</v>
      </c>
      <c r="M3613" s="5">
        <f t="shared" si="684"/>
        <v>45628.427083333336</v>
      </c>
      <c r="N3613" s="5">
        <f t="shared" si="685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686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682"/>
        <v>3</v>
      </c>
      <c r="I3614" s="7">
        <f t="shared" si="689"/>
        <v>90</v>
      </c>
      <c r="J3614" s="11">
        <v>0.35416666666666669</v>
      </c>
      <c r="K3614" s="11">
        <v>0.41666666666666669</v>
      </c>
      <c r="L3614">
        <f t="shared" si="683"/>
        <v>3</v>
      </c>
      <c r="M3614" s="5">
        <f t="shared" si="684"/>
        <v>45628.354166666664</v>
      </c>
      <c r="N3614" s="5">
        <f t="shared" si="685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686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682"/>
        <v>2</v>
      </c>
      <c r="I3615" s="7">
        <f t="shared" si="689"/>
        <v>0</v>
      </c>
      <c r="J3615" s="11"/>
      <c r="K3615" s="11"/>
      <c r="L3615">
        <f t="shared" si="683"/>
        <v>0</v>
      </c>
      <c r="M3615" s="5">
        <f t="shared" si="684"/>
        <v>0</v>
      </c>
      <c r="N3615" s="5">
        <f t="shared" si="685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686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682"/>
        <v>2</v>
      </c>
      <c r="I3616" s="7">
        <f t="shared" si="689"/>
        <v>0</v>
      </c>
      <c r="J3616" s="11"/>
      <c r="K3616" s="11"/>
      <c r="L3616">
        <f t="shared" si="683"/>
        <v>0</v>
      </c>
      <c r="M3616" s="5">
        <f t="shared" si="684"/>
        <v>0</v>
      </c>
      <c r="N3616" s="5">
        <f t="shared" si="685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686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682"/>
        <v>2</v>
      </c>
      <c r="I3617" s="7">
        <f t="shared" si="689"/>
        <v>0</v>
      </c>
      <c r="J3617" s="11"/>
      <c r="K3617" s="11"/>
      <c r="L3617">
        <f t="shared" si="683"/>
        <v>0</v>
      </c>
      <c r="M3617" s="5">
        <f t="shared" si="684"/>
        <v>0</v>
      </c>
      <c r="N3617" s="5">
        <f t="shared" si="685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686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682"/>
        <v>2</v>
      </c>
      <c r="I3618" s="7">
        <f t="shared" si="689"/>
        <v>0</v>
      </c>
      <c r="J3618" s="11"/>
      <c r="K3618" s="11"/>
      <c r="L3618">
        <f t="shared" si="683"/>
        <v>0</v>
      </c>
      <c r="M3618" s="5">
        <f t="shared" si="684"/>
        <v>0</v>
      </c>
      <c r="N3618" s="5">
        <f t="shared" si="685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686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682"/>
        <v>2</v>
      </c>
      <c r="I3619" s="7">
        <f t="shared" si="689"/>
        <v>0</v>
      </c>
      <c r="J3619" s="11"/>
      <c r="K3619" s="11"/>
      <c r="L3619">
        <f t="shared" si="683"/>
        <v>0</v>
      </c>
      <c r="M3619" s="5">
        <f t="shared" si="684"/>
        <v>0</v>
      </c>
      <c r="N3619" s="5">
        <f t="shared" si="685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686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682"/>
        <v>2</v>
      </c>
      <c r="I3620" s="7">
        <f t="shared" si="689"/>
        <v>0</v>
      </c>
      <c r="J3620" s="11"/>
      <c r="K3620" s="11"/>
      <c r="L3620">
        <f t="shared" si="683"/>
        <v>0</v>
      </c>
      <c r="M3620" s="5">
        <f t="shared" si="684"/>
        <v>0</v>
      </c>
      <c r="N3620" s="5">
        <f t="shared" si="685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686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682"/>
        <v>2</v>
      </c>
      <c r="I3621" s="7">
        <f t="shared" si="689"/>
        <v>59.999999999999943</v>
      </c>
      <c r="J3621" s="11">
        <v>0.5</v>
      </c>
      <c r="K3621" s="11">
        <v>0.54166666666666663</v>
      </c>
      <c r="L3621">
        <f t="shared" si="683"/>
        <v>2</v>
      </c>
      <c r="M3621" s="5">
        <f t="shared" si="684"/>
        <v>45628.5</v>
      </c>
      <c r="N3621" s="5">
        <f t="shared" si="685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686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682"/>
        <v>2</v>
      </c>
      <c r="I3622" s="7">
        <f t="shared" si="689"/>
        <v>40.000000000000014</v>
      </c>
      <c r="J3622" s="11">
        <v>0.72916666666666663</v>
      </c>
      <c r="K3622" s="11">
        <v>0.75694444444444442</v>
      </c>
      <c r="L3622">
        <f t="shared" si="683"/>
        <v>2</v>
      </c>
      <c r="M3622" s="5">
        <f t="shared" si="684"/>
        <v>45628.729166666664</v>
      </c>
      <c r="N3622" s="5">
        <f t="shared" si="685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686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682"/>
        <v>0</v>
      </c>
      <c r="I3623" s="7">
        <f t="shared" si="689"/>
        <v>9.9999999999999645</v>
      </c>
      <c r="J3623" s="11">
        <v>0.49652777777777779</v>
      </c>
      <c r="K3623" s="11">
        <v>0.50347222222222221</v>
      </c>
      <c r="L3623">
        <f t="shared" si="683"/>
        <v>0</v>
      </c>
      <c r="M3623" s="5">
        <f t="shared" si="684"/>
        <v>45628.496527777781</v>
      </c>
      <c r="N3623" s="5">
        <f t="shared" si="685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686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682"/>
        <v>0</v>
      </c>
      <c r="I3624" s="7">
        <f t="shared" si="689"/>
        <v>9.9999999999999645</v>
      </c>
      <c r="J3624" s="11">
        <v>0.61805555555555558</v>
      </c>
      <c r="K3624" s="11">
        <v>0.625</v>
      </c>
      <c r="L3624">
        <f t="shared" si="683"/>
        <v>0</v>
      </c>
      <c r="M3624" s="5">
        <f t="shared" si="684"/>
        <v>45628.618055555555</v>
      </c>
      <c r="N3624" s="5">
        <f t="shared" si="685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686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682"/>
        <v>0</v>
      </c>
      <c r="I3625" s="7">
        <f t="shared" si="689"/>
        <v>0</v>
      </c>
      <c r="J3625" s="11"/>
      <c r="K3625" s="11"/>
      <c r="L3625">
        <f t="shared" si="683"/>
        <v>0</v>
      </c>
      <c r="M3625" s="5">
        <f t="shared" si="684"/>
        <v>0</v>
      </c>
      <c r="N3625" s="5">
        <f t="shared" si="685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686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682"/>
        <v>0</v>
      </c>
      <c r="I3626" s="7">
        <f t="shared" si="689"/>
        <v>9.9999999999999645</v>
      </c>
      <c r="J3626" s="11">
        <v>0.41666666666666669</v>
      </c>
      <c r="K3626" s="11">
        <v>0.4236111111111111</v>
      </c>
      <c r="L3626">
        <f t="shared" si="683"/>
        <v>0</v>
      </c>
      <c r="M3626" s="5">
        <f t="shared" si="684"/>
        <v>45628.416666666664</v>
      </c>
      <c r="N3626" s="5">
        <f t="shared" si="685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686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682"/>
        <v>16</v>
      </c>
      <c r="I3627" s="7">
        <f t="shared" si="689"/>
        <v>0</v>
      </c>
      <c r="J3627" s="11"/>
      <c r="K3627" s="11"/>
      <c r="L3627">
        <f t="shared" si="683"/>
        <v>0</v>
      </c>
      <c r="M3627" s="5">
        <f t="shared" si="684"/>
        <v>0</v>
      </c>
      <c r="N3627" s="5">
        <f t="shared" si="685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686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682"/>
        <v>12</v>
      </c>
      <c r="H3628" s="12">
        <f>F3628*(1/(G3628/60))</f>
        <v>100</v>
      </c>
      <c r="I3628" s="7">
        <f t="shared" si="689"/>
        <v>9.9999999999999645</v>
      </c>
      <c r="J3628" s="11">
        <v>0.375</v>
      </c>
      <c r="K3628" s="11">
        <v>0.38194444444444442</v>
      </c>
      <c r="L3628">
        <f t="shared" si="683"/>
        <v>12</v>
      </c>
      <c r="M3628" s="5">
        <f t="shared" si="684"/>
        <v>45629.375</v>
      </c>
      <c r="N3628" s="5">
        <f t="shared" si="685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686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682"/>
        <v>12</v>
      </c>
      <c r="I3629" s="7">
        <f t="shared" si="689"/>
        <v>0</v>
      </c>
      <c r="L3629">
        <f t="shared" si="683"/>
        <v>0</v>
      </c>
      <c r="M3629" s="5">
        <f t="shared" si="684"/>
        <v>0</v>
      </c>
      <c r="N3629" s="5">
        <f t="shared" si="685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686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682"/>
        <v>12</v>
      </c>
      <c r="I3630" s="7">
        <f t="shared" si="689"/>
        <v>0</v>
      </c>
      <c r="J3630" s="11"/>
      <c r="K3630" s="11"/>
      <c r="L3630">
        <f t="shared" si="683"/>
        <v>0</v>
      </c>
      <c r="M3630" s="5">
        <f t="shared" si="684"/>
        <v>0</v>
      </c>
      <c r="N3630" s="5">
        <f t="shared" si="685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686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682"/>
        <v>10</v>
      </c>
      <c r="I3631" s="7">
        <f t="shared" si="689"/>
        <v>0</v>
      </c>
      <c r="J3631" s="11"/>
      <c r="K3631" s="11"/>
      <c r="L3631">
        <f t="shared" si="683"/>
        <v>0</v>
      </c>
      <c r="M3631" s="5">
        <f t="shared" si="684"/>
        <v>0</v>
      </c>
      <c r="N3631" s="5">
        <f t="shared" si="685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686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682"/>
        <v>9</v>
      </c>
      <c r="I3632" s="7">
        <f t="shared" si="689"/>
        <v>0</v>
      </c>
      <c r="J3632" s="11"/>
      <c r="K3632" s="11"/>
      <c r="L3632">
        <f t="shared" si="683"/>
        <v>0</v>
      </c>
      <c r="M3632" s="5">
        <f t="shared" si="684"/>
        <v>0</v>
      </c>
      <c r="N3632" s="5">
        <f t="shared" si="685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686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682"/>
        <v>9</v>
      </c>
      <c r="I3633" s="7">
        <f t="shared" si="689"/>
        <v>4.9999999999999822</v>
      </c>
      <c r="J3633" s="11">
        <v>0.64930555555555558</v>
      </c>
      <c r="K3633" s="11">
        <v>0.65277777777777779</v>
      </c>
      <c r="L3633">
        <f t="shared" si="683"/>
        <v>9</v>
      </c>
      <c r="M3633" s="5">
        <f t="shared" si="684"/>
        <v>45629.649305555555</v>
      </c>
      <c r="N3633" s="5">
        <f t="shared" si="685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686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682"/>
        <v>8</v>
      </c>
      <c r="I3634" s="7">
        <f t="shared" si="689"/>
        <v>0</v>
      </c>
      <c r="J3634" s="11"/>
      <c r="K3634" s="11"/>
      <c r="L3634">
        <f t="shared" si="683"/>
        <v>0</v>
      </c>
      <c r="M3634" s="5">
        <f t="shared" si="684"/>
        <v>0</v>
      </c>
      <c r="N3634" s="5">
        <f t="shared" si="685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686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682"/>
        <v>8</v>
      </c>
      <c r="I3635" s="7">
        <f t="shared" si="689"/>
        <v>0</v>
      </c>
      <c r="J3635" s="11"/>
      <c r="K3635" s="11"/>
      <c r="L3635">
        <f t="shared" si="683"/>
        <v>0</v>
      </c>
      <c r="M3635" s="5">
        <f t="shared" si="684"/>
        <v>0</v>
      </c>
      <c r="N3635" s="5">
        <f t="shared" si="685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686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682"/>
        <v>8</v>
      </c>
      <c r="I3636" s="7">
        <f t="shared" si="689"/>
        <v>4.9999999999999822</v>
      </c>
      <c r="J3636" s="11">
        <v>0.65277777777777779</v>
      </c>
      <c r="K3636" s="11">
        <v>0.65625</v>
      </c>
      <c r="L3636">
        <f t="shared" si="683"/>
        <v>8</v>
      </c>
      <c r="M3636" s="5">
        <f t="shared" si="684"/>
        <v>45629.652777777781</v>
      </c>
      <c r="N3636" s="5">
        <f t="shared" si="685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686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682"/>
        <v>8</v>
      </c>
      <c r="I3637" s="7">
        <f t="shared" si="689"/>
        <v>0</v>
      </c>
      <c r="J3637" s="11"/>
      <c r="K3637" s="11"/>
      <c r="L3637">
        <f t="shared" si="683"/>
        <v>0</v>
      </c>
      <c r="M3637" s="5">
        <f t="shared" si="684"/>
        <v>0</v>
      </c>
      <c r="N3637" s="5">
        <f t="shared" si="685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686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682"/>
        <v>6</v>
      </c>
      <c r="I3638" s="7">
        <f t="shared" si="689"/>
        <v>0</v>
      </c>
      <c r="J3638" s="11"/>
      <c r="K3638" s="11"/>
      <c r="L3638">
        <f t="shared" si="683"/>
        <v>0</v>
      </c>
      <c r="M3638" s="5">
        <f t="shared" si="684"/>
        <v>0</v>
      </c>
      <c r="N3638" s="5">
        <f t="shared" si="685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686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682"/>
        <v>6</v>
      </c>
      <c r="I3639" s="7">
        <f t="shared" si="689"/>
        <v>0</v>
      </c>
      <c r="J3639" s="11"/>
      <c r="K3639" s="11"/>
      <c r="L3639">
        <f t="shared" si="683"/>
        <v>0</v>
      </c>
      <c r="M3639" s="5">
        <f t="shared" si="684"/>
        <v>0</v>
      </c>
      <c r="N3639" s="5">
        <f t="shared" si="685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686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682"/>
        <v>6</v>
      </c>
      <c r="I3640" s="7">
        <f t="shared" si="689"/>
        <v>0</v>
      </c>
      <c r="J3640" s="11"/>
      <c r="K3640" s="11"/>
      <c r="L3640">
        <f t="shared" si="683"/>
        <v>0</v>
      </c>
      <c r="M3640" s="5">
        <f t="shared" si="684"/>
        <v>0</v>
      </c>
      <c r="N3640" s="5">
        <f t="shared" si="685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686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690">ROUND(E3641*(1/(F3641/60)),0)</f>
        <v>6</v>
      </c>
      <c r="I3641" s="7">
        <f t="shared" si="689"/>
        <v>0</v>
      </c>
      <c r="J3641" s="11"/>
      <c r="K3641" s="11"/>
      <c r="L3641">
        <f t="shared" ref="L3641:L3704" si="691">IF(I3641&gt;0, G3641, 0)</f>
        <v>0</v>
      </c>
      <c r="M3641" s="5">
        <f t="shared" ref="M3641:M3704" si="692">IF(I3641=0,0,A3641+J3641)</f>
        <v>0</v>
      </c>
      <c r="N3641" s="5">
        <f t="shared" ref="N3641:N3704" si="693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694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690"/>
        <v>6</v>
      </c>
      <c r="I3642" s="7">
        <f t="shared" si="689"/>
        <v>45</v>
      </c>
      <c r="J3642" s="11">
        <v>0.74305555555555558</v>
      </c>
      <c r="K3642" s="11">
        <v>0.77430555555555558</v>
      </c>
      <c r="L3642">
        <f t="shared" si="691"/>
        <v>6</v>
      </c>
      <c r="M3642" s="5">
        <f t="shared" si="692"/>
        <v>45629.743055555555</v>
      </c>
      <c r="N3642" s="5">
        <f t="shared" si="693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694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690"/>
        <v>6</v>
      </c>
      <c r="I3643" s="7">
        <f t="shared" si="689"/>
        <v>0</v>
      </c>
      <c r="J3643" s="11"/>
      <c r="K3643" s="11"/>
      <c r="L3643">
        <f t="shared" si="691"/>
        <v>0</v>
      </c>
      <c r="M3643" s="5">
        <f t="shared" si="692"/>
        <v>0</v>
      </c>
      <c r="N3643" s="5">
        <f t="shared" si="693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694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690"/>
        <v>6</v>
      </c>
      <c r="I3644" s="13">
        <f t="shared" si="689"/>
        <v>0</v>
      </c>
      <c r="J3644" s="11"/>
      <c r="K3644" s="11"/>
      <c r="L3644">
        <f t="shared" si="691"/>
        <v>0</v>
      </c>
      <c r="M3644" s="5">
        <f t="shared" si="692"/>
        <v>0</v>
      </c>
      <c r="N3644" s="5">
        <f t="shared" si="693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694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690"/>
        <v>6</v>
      </c>
      <c r="I3645" s="7">
        <f t="shared" ref="I3645:I3676" si="695">IF(J3645=0, 0, (K3645-J3645)*1440)</f>
        <v>90</v>
      </c>
      <c r="J3645" s="11">
        <v>0.5625</v>
      </c>
      <c r="K3645" s="11">
        <v>0.625</v>
      </c>
      <c r="L3645">
        <f t="shared" si="691"/>
        <v>6</v>
      </c>
      <c r="M3645" s="5">
        <f t="shared" si="692"/>
        <v>45629.5625</v>
      </c>
      <c r="N3645" s="5">
        <f t="shared" si="693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694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690"/>
        <v>5</v>
      </c>
      <c r="I3646" s="7">
        <f t="shared" si="695"/>
        <v>45</v>
      </c>
      <c r="J3646" s="11">
        <v>0.29166666666666669</v>
      </c>
      <c r="K3646" s="11">
        <v>0.32291666666666669</v>
      </c>
      <c r="L3646">
        <f t="shared" si="691"/>
        <v>5</v>
      </c>
      <c r="M3646" s="5">
        <f t="shared" si="692"/>
        <v>45629.291666666664</v>
      </c>
      <c r="N3646" s="5">
        <f t="shared" si="693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694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690"/>
        <v>5</v>
      </c>
      <c r="I3647" s="7">
        <f t="shared" si="695"/>
        <v>14.999999999999947</v>
      </c>
      <c r="J3647" s="11">
        <v>0.73958333333333337</v>
      </c>
      <c r="K3647" s="11">
        <v>0.75</v>
      </c>
      <c r="L3647">
        <f t="shared" si="691"/>
        <v>5</v>
      </c>
      <c r="M3647" s="5">
        <f t="shared" si="692"/>
        <v>45629.739583333336</v>
      </c>
      <c r="N3647" s="5">
        <f t="shared" si="693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694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690"/>
        <v>5</v>
      </c>
      <c r="I3648" s="7">
        <f t="shared" si="695"/>
        <v>90</v>
      </c>
      <c r="J3648" s="11">
        <v>0.8125</v>
      </c>
      <c r="K3648" s="11">
        <v>0.875</v>
      </c>
      <c r="L3648">
        <f t="shared" si="691"/>
        <v>5</v>
      </c>
      <c r="M3648" s="5">
        <f t="shared" si="692"/>
        <v>45629.8125</v>
      </c>
      <c r="N3648" s="5">
        <f t="shared" si="693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694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690"/>
        <v>5</v>
      </c>
      <c r="I3649" s="7">
        <f t="shared" si="695"/>
        <v>80.000000000000028</v>
      </c>
      <c r="J3649" s="11">
        <v>0.90277777777777779</v>
      </c>
      <c r="K3649" s="11">
        <v>0.95833333333333337</v>
      </c>
      <c r="L3649">
        <f t="shared" si="691"/>
        <v>5</v>
      </c>
      <c r="M3649" s="5">
        <f t="shared" si="692"/>
        <v>45629.902777777781</v>
      </c>
      <c r="N3649" s="5">
        <f t="shared" si="693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694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690"/>
        <v>5</v>
      </c>
      <c r="I3650" s="7">
        <f t="shared" si="695"/>
        <v>0</v>
      </c>
      <c r="L3650">
        <f t="shared" si="691"/>
        <v>0</v>
      </c>
      <c r="M3650" s="5">
        <f t="shared" si="692"/>
        <v>0</v>
      </c>
      <c r="N3650" s="5">
        <f t="shared" si="693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694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690"/>
        <v>4</v>
      </c>
      <c r="I3651" s="7">
        <f t="shared" si="695"/>
        <v>0</v>
      </c>
      <c r="J3651" s="11"/>
      <c r="K3651" s="11"/>
      <c r="L3651">
        <f t="shared" si="691"/>
        <v>0</v>
      </c>
      <c r="M3651" s="5">
        <f t="shared" si="692"/>
        <v>0</v>
      </c>
      <c r="N3651" s="5">
        <f t="shared" si="693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694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690"/>
        <v>4</v>
      </c>
      <c r="I3652" s="7">
        <f t="shared" si="695"/>
        <v>0</v>
      </c>
      <c r="J3652" s="11"/>
      <c r="K3652" s="11"/>
      <c r="L3652">
        <f t="shared" si="691"/>
        <v>0</v>
      </c>
      <c r="M3652" s="5">
        <f t="shared" si="692"/>
        <v>0</v>
      </c>
      <c r="N3652" s="5">
        <f t="shared" si="693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694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690"/>
        <v>4</v>
      </c>
      <c r="I3653" s="7">
        <f t="shared" si="695"/>
        <v>0</v>
      </c>
      <c r="J3653" s="11"/>
      <c r="K3653" s="11"/>
      <c r="L3653">
        <f t="shared" si="691"/>
        <v>0</v>
      </c>
      <c r="M3653" s="5">
        <f t="shared" si="692"/>
        <v>0</v>
      </c>
      <c r="N3653" s="5">
        <f t="shared" si="693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694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690"/>
        <v>4</v>
      </c>
      <c r="I3654" s="7">
        <f t="shared" si="695"/>
        <v>0</v>
      </c>
      <c r="J3654" s="11"/>
      <c r="K3654" s="11"/>
      <c r="L3654">
        <f t="shared" si="691"/>
        <v>0</v>
      </c>
      <c r="M3654" s="5">
        <f t="shared" si="692"/>
        <v>0</v>
      </c>
      <c r="N3654" s="5">
        <f t="shared" si="693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694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690"/>
        <v>4</v>
      </c>
      <c r="I3655" s="7">
        <f t="shared" si="695"/>
        <v>0</v>
      </c>
      <c r="J3655" s="11"/>
      <c r="K3655" s="11"/>
      <c r="L3655">
        <f t="shared" si="691"/>
        <v>0</v>
      </c>
      <c r="M3655" s="5">
        <f t="shared" si="692"/>
        <v>0</v>
      </c>
      <c r="N3655" s="5">
        <f t="shared" si="693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694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690"/>
        <v>4</v>
      </c>
      <c r="I3656" s="7">
        <f t="shared" si="695"/>
        <v>0</v>
      </c>
      <c r="J3656" s="11"/>
      <c r="K3656" s="11"/>
      <c r="L3656">
        <f t="shared" si="691"/>
        <v>0</v>
      </c>
      <c r="M3656" s="5">
        <f t="shared" si="692"/>
        <v>0</v>
      </c>
      <c r="N3656" s="5">
        <f t="shared" si="693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694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690"/>
        <v>3</v>
      </c>
      <c r="I3657" s="7">
        <f t="shared" si="695"/>
        <v>0</v>
      </c>
      <c r="L3657">
        <f t="shared" si="691"/>
        <v>0</v>
      </c>
      <c r="M3657" s="5">
        <f t="shared" si="692"/>
        <v>0</v>
      </c>
      <c r="N3657" s="5">
        <f t="shared" si="693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694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690"/>
        <v>3</v>
      </c>
      <c r="I3658" s="7">
        <f t="shared" si="695"/>
        <v>0</v>
      </c>
      <c r="J3658" s="11"/>
      <c r="K3658" s="11"/>
      <c r="L3658">
        <f t="shared" si="691"/>
        <v>0</v>
      </c>
      <c r="M3658" s="5">
        <f t="shared" si="692"/>
        <v>0</v>
      </c>
      <c r="N3658" s="5">
        <f t="shared" si="693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694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690"/>
        <v>3</v>
      </c>
      <c r="I3659" s="7">
        <f t="shared" si="695"/>
        <v>0</v>
      </c>
      <c r="J3659" s="11"/>
      <c r="K3659" s="11"/>
      <c r="L3659">
        <f t="shared" si="691"/>
        <v>0</v>
      </c>
      <c r="M3659" s="5">
        <f t="shared" si="692"/>
        <v>0</v>
      </c>
      <c r="N3659" s="5">
        <f t="shared" si="693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694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690"/>
        <v>3</v>
      </c>
      <c r="I3660" s="7">
        <f t="shared" si="695"/>
        <v>90</v>
      </c>
      <c r="J3660" s="11">
        <v>0.67708333333333337</v>
      </c>
      <c r="K3660" s="11">
        <v>0.73958333333333337</v>
      </c>
      <c r="L3660">
        <f t="shared" si="691"/>
        <v>3</v>
      </c>
      <c r="M3660" s="5">
        <f t="shared" si="692"/>
        <v>45629.677083333336</v>
      </c>
      <c r="N3660" s="5">
        <f t="shared" si="693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694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690"/>
        <v>3</v>
      </c>
      <c r="I3661" s="7">
        <f t="shared" si="695"/>
        <v>90</v>
      </c>
      <c r="J3661" s="11">
        <v>0.59375</v>
      </c>
      <c r="K3661" s="11">
        <v>0.65625</v>
      </c>
      <c r="L3661">
        <f t="shared" si="691"/>
        <v>3</v>
      </c>
      <c r="M3661" s="5">
        <f t="shared" si="692"/>
        <v>45629.59375</v>
      </c>
      <c r="N3661" s="5">
        <f t="shared" si="693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694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690"/>
        <v>3</v>
      </c>
      <c r="I3662" s="7">
        <f t="shared" si="695"/>
        <v>60.000000000000107</v>
      </c>
      <c r="J3662" s="11">
        <v>0.51041666666666663</v>
      </c>
      <c r="K3662" s="11">
        <v>0.55208333333333337</v>
      </c>
      <c r="L3662">
        <f t="shared" si="691"/>
        <v>3</v>
      </c>
      <c r="M3662" s="5">
        <f t="shared" si="692"/>
        <v>45629.510416666664</v>
      </c>
      <c r="N3662" s="5">
        <f t="shared" si="693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694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690"/>
        <v>3</v>
      </c>
      <c r="I3663" s="7">
        <f t="shared" si="695"/>
        <v>90</v>
      </c>
      <c r="J3663" s="11">
        <v>0.42708333333333331</v>
      </c>
      <c r="K3663" s="11">
        <v>0.48958333333333331</v>
      </c>
      <c r="L3663">
        <f t="shared" si="691"/>
        <v>3</v>
      </c>
      <c r="M3663" s="5">
        <f t="shared" si="692"/>
        <v>45629.427083333336</v>
      </c>
      <c r="N3663" s="5">
        <f t="shared" si="693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694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690"/>
        <v>3</v>
      </c>
      <c r="I3664" s="7">
        <f t="shared" si="695"/>
        <v>90</v>
      </c>
      <c r="J3664" s="11">
        <v>0.35416666666666669</v>
      </c>
      <c r="K3664" s="11">
        <v>0.41666666666666669</v>
      </c>
      <c r="L3664">
        <f t="shared" si="691"/>
        <v>3</v>
      </c>
      <c r="M3664" s="5">
        <f t="shared" si="692"/>
        <v>45629.354166666664</v>
      </c>
      <c r="N3664" s="5">
        <f t="shared" si="693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694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690"/>
        <v>2</v>
      </c>
      <c r="I3665" s="7">
        <f t="shared" si="695"/>
        <v>0</v>
      </c>
      <c r="J3665" s="11"/>
      <c r="K3665" s="11"/>
      <c r="L3665">
        <f t="shared" si="691"/>
        <v>0</v>
      </c>
      <c r="M3665" s="5">
        <f t="shared" si="692"/>
        <v>0</v>
      </c>
      <c r="N3665" s="5">
        <f t="shared" si="693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694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690"/>
        <v>2</v>
      </c>
      <c r="I3666" s="7">
        <f t="shared" si="695"/>
        <v>0</v>
      </c>
      <c r="J3666" s="11"/>
      <c r="K3666" s="11"/>
      <c r="L3666">
        <f t="shared" si="691"/>
        <v>0</v>
      </c>
      <c r="M3666" s="5">
        <f t="shared" si="692"/>
        <v>0</v>
      </c>
      <c r="N3666" s="5">
        <f t="shared" si="693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694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690"/>
        <v>2</v>
      </c>
      <c r="I3667" s="7">
        <f t="shared" si="695"/>
        <v>0</v>
      </c>
      <c r="J3667" s="11"/>
      <c r="K3667" s="11"/>
      <c r="L3667">
        <f t="shared" si="691"/>
        <v>0</v>
      </c>
      <c r="M3667" s="5">
        <f t="shared" si="692"/>
        <v>0</v>
      </c>
      <c r="N3667" s="5">
        <f t="shared" si="693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694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690"/>
        <v>2</v>
      </c>
      <c r="I3668" s="7">
        <f t="shared" si="695"/>
        <v>0</v>
      </c>
      <c r="J3668" s="11"/>
      <c r="K3668" s="11"/>
      <c r="L3668">
        <f t="shared" si="691"/>
        <v>0</v>
      </c>
      <c r="M3668" s="5">
        <f t="shared" si="692"/>
        <v>0</v>
      </c>
      <c r="N3668" s="5">
        <f t="shared" si="693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694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690"/>
        <v>2</v>
      </c>
      <c r="I3669" s="7">
        <f t="shared" si="695"/>
        <v>0</v>
      </c>
      <c r="J3669" s="11"/>
      <c r="K3669" s="11"/>
      <c r="L3669">
        <f t="shared" si="691"/>
        <v>0</v>
      </c>
      <c r="M3669" s="5">
        <f t="shared" si="692"/>
        <v>0</v>
      </c>
      <c r="N3669" s="5">
        <f t="shared" si="693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694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690"/>
        <v>2</v>
      </c>
      <c r="I3670" s="7">
        <f t="shared" si="695"/>
        <v>0</v>
      </c>
      <c r="J3670" s="11"/>
      <c r="K3670" s="11"/>
      <c r="L3670">
        <f t="shared" si="691"/>
        <v>0</v>
      </c>
      <c r="M3670" s="5">
        <f t="shared" si="692"/>
        <v>0</v>
      </c>
      <c r="N3670" s="5">
        <f t="shared" si="693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694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690"/>
        <v>2</v>
      </c>
      <c r="I3671" s="7">
        <f t="shared" si="695"/>
        <v>40.000000000000014</v>
      </c>
      <c r="J3671" s="11">
        <v>0.3263888888888889</v>
      </c>
      <c r="K3671" s="11">
        <v>0.35416666666666669</v>
      </c>
      <c r="L3671">
        <f t="shared" si="691"/>
        <v>2</v>
      </c>
      <c r="M3671" s="5">
        <f t="shared" si="692"/>
        <v>45629.326388888891</v>
      </c>
      <c r="N3671" s="5">
        <f t="shared" si="693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694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690"/>
        <v>2</v>
      </c>
      <c r="I3672" s="7">
        <f t="shared" si="695"/>
        <v>49.999999999999986</v>
      </c>
      <c r="J3672" s="11">
        <v>0.75</v>
      </c>
      <c r="K3672" s="11">
        <v>0.78472222222222221</v>
      </c>
      <c r="L3672">
        <f t="shared" si="691"/>
        <v>2</v>
      </c>
      <c r="M3672" s="5">
        <f t="shared" si="692"/>
        <v>45629.75</v>
      </c>
      <c r="N3672" s="5">
        <f t="shared" si="693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694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690"/>
        <v>0</v>
      </c>
      <c r="I3673" s="7">
        <f t="shared" si="695"/>
        <v>14.999999999999947</v>
      </c>
      <c r="J3673" s="11">
        <v>0.55208333333333337</v>
      </c>
      <c r="K3673" s="11">
        <v>0.5625</v>
      </c>
      <c r="L3673">
        <f t="shared" si="691"/>
        <v>0</v>
      </c>
      <c r="M3673" s="5">
        <f t="shared" si="692"/>
        <v>45629.552083333336</v>
      </c>
      <c r="N3673" s="5">
        <f t="shared" si="693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694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690"/>
        <v>0</v>
      </c>
      <c r="I3674" s="7">
        <f t="shared" si="695"/>
        <v>0</v>
      </c>
      <c r="J3674" s="11"/>
      <c r="K3674" s="11"/>
      <c r="L3674">
        <f t="shared" si="691"/>
        <v>0</v>
      </c>
      <c r="M3674" s="5">
        <f t="shared" si="692"/>
        <v>0</v>
      </c>
      <c r="N3674" s="5">
        <f t="shared" si="693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694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690"/>
        <v>0</v>
      </c>
      <c r="I3675" s="7">
        <f t="shared" si="695"/>
        <v>9.9999999999999645</v>
      </c>
      <c r="J3675" s="11">
        <v>0.32291666666666669</v>
      </c>
      <c r="K3675" s="11">
        <v>0.3298611111111111</v>
      </c>
      <c r="L3675">
        <f t="shared" si="691"/>
        <v>0</v>
      </c>
      <c r="M3675" s="5">
        <f t="shared" si="692"/>
        <v>45629.322916666664</v>
      </c>
      <c r="N3675" s="5">
        <f t="shared" si="693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694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690"/>
        <v>0</v>
      </c>
      <c r="I3676" s="7">
        <f t="shared" si="695"/>
        <v>4.9999999999999822</v>
      </c>
      <c r="J3676" s="11">
        <v>0.4861111111111111</v>
      </c>
      <c r="K3676" s="11">
        <v>0.48958333333333331</v>
      </c>
      <c r="L3676">
        <f t="shared" si="691"/>
        <v>0</v>
      </c>
      <c r="M3676" s="5">
        <f t="shared" si="692"/>
        <v>45629.486111111109</v>
      </c>
      <c r="N3676" s="5">
        <f t="shared" si="693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694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690"/>
        <v>4</v>
      </c>
      <c r="I3677" s="7">
        <f t="shared" ref="I3677:I3708" si="696">IF(J3677=0, 0, (K3677-J3677)*1440)</f>
        <v>14.999999999999947</v>
      </c>
      <c r="J3677" s="11">
        <v>0.65972222222222221</v>
      </c>
      <c r="K3677" s="11">
        <v>0.67013888888888884</v>
      </c>
      <c r="L3677">
        <f t="shared" si="691"/>
        <v>4</v>
      </c>
      <c r="M3677" s="5">
        <f t="shared" si="692"/>
        <v>45629.659722222219</v>
      </c>
      <c r="N3677" s="5">
        <f t="shared" si="693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694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690"/>
        <v>16</v>
      </c>
      <c r="I3678" s="7">
        <f t="shared" si="696"/>
        <v>0</v>
      </c>
      <c r="J3678" s="11"/>
      <c r="K3678" s="11"/>
      <c r="L3678">
        <f t="shared" si="691"/>
        <v>0</v>
      </c>
      <c r="M3678" s="5">
        <f t="shared" si="692"/>
        <v>0</v>
      </c>
      <c r="N3678" s="5">
        <f t="shared" si="693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694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690"/>
        <v>12</v>
      </c>
      <c r="H3679" s="12">
        <f>F3679*(1/(G3679/60))</f>
        <v>100</v>
      </c>
      <c r="I3679" s="7">
        <f t="shared" si="696"/>
        <v>9.9999999999999645</v>
      </c>
      <c r="J3679" s="11">
        <v>0.51736111111111116</v>
      </c>
      <c r="K3679" s="11">
        <v>0.52430555555555558</v>
      </c>
      <c r="L3679">
        <f t="shared" si="691"/>
        <v>12</v>
      </c>
      <c r="M3679" s="5">
        <f t="shared" si="692"/>
        <v>45630.517361111109</v>
      </c>
      <c r="N3679" s="5">
        <f t="shared" si="693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694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690"/>
        <v>12</v>
      </c>
      <c r="I3680" s="7">
        <f t="shared" si="696"/>
        <v>0</v>
      </c>
      <c r="L3680">
        <f t="shared" si="691"/>
        <v>0</v>
      </c>
      <c r="M3680" s="5">
        <f t="shared" si="692"/>
        <v>0</v>
      </c>
      <c r="N3680" s="5">
        <f t="shared" si="693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694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690"/>
        <v>12</v>
      </c>
      <c r="I3681" s="7">
        <f t="shared" si="696"/>
        <v>0</v>
      </c>
      <c r="J3681" s="11"/>
      <c r="K3681" s="11"/>
      <c r="L3681">
        <f t="shared" si="691"/>
        <v>0</v>
      </c>
      <c r="M3681" s="5">
        <f t="shared" si="692"/>
        <v>0</v>
      </c>
      <c r="N3681" s="5">
        <f t="shared" si="693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694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690"/>
        <v>10</v>
      </c>
      <c r="I3682" s="7">
        <f t="shared" si="696"/>
        <v>29.999999999999972</v>
      </c>
      <c r="J3682" s="11">
        <v>0.4826388888888889</v>
      </c>
      <c r="K3682" s="11">
        <v>0.50347222222222221</v>
      </c>
      <c r="L3682">
        <f t="shared" si="691"/>
        <v>10</v>
      </c>
      <c r="M3682" s="5">
        <f t="shared" si="692"/>
        <v>45630.482638888891</v>
      </c>
      <c r="N3682" s="5">
        <f t="shared" si="693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694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690"/>
        <v>9</v>
      </c>
      <c r="I3683" s="7">
        <f t="shared" si="696"/>
        <v>0</v>
      </c>
      <c r="J3683" s="11"/>
      <c r="K3683" s="11"/>
      <c r="L3683">
        <f t="shared" si="691"/>
        <v>0</v>
      </c>
      <c r="M3683" s="5">
        <f t="shared" si="692"/>
        <v>0</v>
      </c>
      <c r="N3683" s="5">
        <f t="shared" si="693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694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690"/>
        <v>9</v>
      </c>
      <c r="I3684" s="7">
        <f t="shared" si="696"/>
        <v>0</v>
      </c>
      <c r="J3684" s="11"/>
      <c r="K3684" s="11"/>
      <c r="L3684">
        <f t="shared" si="691"/>
        <v>0</v>
      </c>
      <c r="M3684" s="5">
        <f t="shared" si="692"/>
        <v>0</v>
      </c>
      <c r="N3684" s="5">
        <f t="shared" si="693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694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690"/>
        <v>8</v>
      </c>
      <c r="I3685" s="7">
        <f t="shared" si="696"/>
        <v>0</v>
      </c>
      <c r="J3685" s="11"/>
      <c r="K3685" s="11"/>
      <c r="L3685">
        <f t="shared" si="691"/>
        <v>0</v>
      </c>
      <c r="M3685" s="5">
        <f t="shared" si="692"/>
        <v>0</v>
      </c>
      <c r="N3685" s="5">
        <f t="shared" si="693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694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690"/>
        <v>8</v>
      </c>
      <c r="I3686" s="7">
        <f t="shared" si="696"/>
        <v>0</v>
      </c>
      <c r="J3686" s="11"/>
      <c r="K3686" s="11"/>
      <c r="L3686">
        <f t="shared" si="691"/>
        <v>0</v>
      </c>
      <c r="M3686" s="5">
        <f t="shared" si="692"/>
        <v>0</v>
      </c>
      <c r="N3686" s="5">
        <f t="shared" si="693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694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690"/>
        <v>8</v>
      </c>
      <c r="I3687" s="7">
        <f t="shared" si="696"/>
        <v>0</v>
      </c>
      <c r="J3687" s="11"/>
      <c r="K3687" s="11"/>
      <c r="L3687">
        <f t="shared" si="691"/>
        <v>0</v>
      </c>
      <c r="M3687" s="5">
        <f t="shared" si="692"/>
        <v>0</v>
      </c>
      <c r="N3687" s="5">
        <f t="shared" si="693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694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690"/>
        <v>8</v>
      </c>
      <c r="I3688" s="7">
        <f t="shared" si="696"/>
        <v>0</v>
      </c>
      <c r="J3688" s="11"/>
      <c r="K3688" s="11"/>
      <c r="L3688">
        <f t="shared" si="691"/>
        <v>0</v>
      </c>
      <c r="M3688" s="5">
        <f t="shared" si="692"/>
        <v>0</v>
      </c>
      <c r="N3688" s="5">
        <f t="shared" si="693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694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690"/>
        <v>6</v>
      </c>
      <c r="I3689" s="7">
        <f t="shared" si="696"/>
        <v>0</v>
      </c>
      <c r="J3689" s="11"/>
      <c r="K3689" s="11"/>
      <c r="L3689">
        <f t="shared" si="691"/>
        <v>0</v>
      </c>
      <c r="M3689" s="5">
        <f t="shared" si="692"/>
        <v>0</v>
      </c>
      <c r="N3689" s="5">
        <f t="shared" si="693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694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690"/>
        <v>6</v>
      </c>
      <c r="I3690" s="7">
        <f t="shared" si="696"/>
        <v>0</v>
      </c>
      <c r="J3690" s="11"/>
      <c r="K3690" s="11"/>
      <c r="L3690">
        <f t="shared" si="691"/>
        <v>0</v>
      </c>
      <c r="M3690" s="5">
        <f t="shared" si="692"/>
        <v>0</v>
      </c>
      <c r="N3690" s="5">
        <f t="shared" si="693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694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690"/>
        <v>6</v>
      </c>
      <c r="I3691" s="7">
        <f t="shared" si="696"/>
        <v>0</v>
      </c>
      <c r="J3691" s="11"/>
      <c r="K3691" s="11"/>
      <c r="L3691">
        <f t="shared" si="691"/>
        <v>0</v>
      </c>
      <c r="M3691" s="5">
        <f t="shared" si="692"/>
        <v>0</v>
      </c>
      <c r="N3691" s="5">
        <f t="shared" si="693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694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690"/>
        <v>6</v>
      </c>
      <c r="I3692" s="7">
        <f t="shared" si="696"/>
        <v>0</v>
      </c>
      <c r="J3692" s="11"/>
      <c r="K3692" s="11"/>
      <c r="L3692">
        <f t="shared" si="691"/>
        <v>0</v>
      </c>
      <c r="M3692" s="5">
        <f t="shared" si="692"/>
        <v>0</v>
      </c>
      <c r="N3692" s="5">
        <f t="shared" si="693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694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690"/>
        <v>6</v>
      </c>
      <c r="I3693" s="7">
        <f t="shared" si="696"/>
        <v>0</v>
      </c>
      <c r="J3693" s="11"/>
      <c r="K3693" s="11"/>
      <c r="L3693">
        <f t="shared" si="691"/>
        <v>0</v>
      </c>
      <c r="M3693" s="5">
        <f t="shared" si="692"/>
        <v>0</v>
      </c>
      <c r="N3693" s="5">
        <f t="shared" si="693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694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690"/>
        <v>6</v>
      </c>
      <c r="I3694" s="7">
        <f t="shared" si="696"/>
        <v>0</v>
      </c>
      <c r="J3694" s="11"/>
      <c r="K3694" s="11"/>
      <c r="L3694">
        <f t="shared" si="691"/>
        <v>0</v>
      </c>
      <c r="M3694" s="5">
        <f t="shared" si="692"/>
        <v>0</v>
      </c>
      <c r="N3694" s="5">
        <f t="shared" si="693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694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690"/>
        <v>6</v>
      </c>
      <c r="I3695" s="13">
        <f t="shared" si="696"/>
        <v>99.999999999999972</v>
      </c>
      <c r="J3695" s="11">
        <v>0.59027777777777779</v>
      </c>
      <c r="K3695" s="11">
        <v>0.65972222222222221</v>
      </c>
      <c r="L3695">
        <f t="shared" si="691"/>
        <v>6</v>
      </c>
      <c r="M3695" s="5">
        <f t="shared" si="692"/>
        <v>45630.590277777781</v>
      </c>
      <c r="N3695" s="5">
        <f t="shared" si="693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694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690"/>
        <v>6</v>
      </c>
      <c r="I3696" s="7">
        <f t="shared" si="696"/>
        <v>180</v>
      </c>
      <c r="J3696" s="11">
        <v>0.66666666666666663</v>
      </c>
      <c r="K3696" s="11">
        <v>0.79166666666666663</v>
      </c>
      <c r="L3696">
        <f t="shared" si="691"/>
        <v>6</v>
      </c>
      <c r="M3696" s="5">
        <f t="shared" si="692"/>
        <v>45630.666666666664</v>
      </c>
      <c r="N3696" s="5">
        <f t="shared" si="693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694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690"/>
        <v>5</v>
      </c>
      <c r="I3697" s="7">
        <f t="shared" si="696"/>
        <v>0</v>
      </c>
      <c r="J3697" s="11"/>
      <c r="K3697" s="11"/>
      <c r="L3697">
        <f t="shared" si="691"/>
        <v>0</v>
      </c>
      <c r="M3697" s="5">
        <f t="shared" si="692"/>
        <v>0</v>
      </c>
      <c r="N3697" s="5">
        <f t="shared" si="693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694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690"/>
        <v>5</v>
      </c>
      <c r="I3698" s="7">
        <f t="shared" si="696"/>
        <v>210.00000000000006</v>
      </c>
      <c r="J3698" s="11">
        <v>0.8125</v>
      </c>
      <c r="K3698" s="11">
        <v>0.95833333333333337</v>
      </c>
      <c r="L3698">
        <f t="shared" si="691"/>
        <v>5</v>
      </c>
      <c r="M3698" s="5">
        <f t="shared" si="692"/>
        <v>45630.8125</v>
      </c>
      <c r="N3698" s="5">
        <f t="shared" si="693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694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690"/>
        <v>5</v>
      </c>
      <c r="I3699" s="7">
        <f t="shared" si="696"/>
        <v>0</v>
      </c>
      <c r="L3699">
        <f t="shared" si="691"/>
        <v>0</v>
      </c>
      <c r="M3699" s="5">
        <f t="shared" si="692"/>
        <v>0</v>
      </c>
      <c r="N3699" s="5">
        <f t="shared" si="693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694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690"/>
        <v>4</v>
      </c>
      <c r="I3700" s="7">
        <f t="shared" si="696"/>
        <v>0</v>
      </c>
      <c r="J3700" s="11"/>
      <c r="K3700" s="11"/>
      <c r="L3700">
        <f t="shared" si="691"/>
        <v>0</v>
      </c>
      <c r="M3700" s="5">
        <f t="shared" si="692"/>
        <v>0</v>
      </c>
      <c r="N3700" s="5">
        <f t="shared" si="693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694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690"/>
        <v>4</v>
      </c>
      <c r="I3701" s="7">
        <f t="shared" si="696"/>
        <v>0</v>
      </c>
      <c r="J3701" s="11"/>
      <c r="K3701" s="11"/>
      <c r="L3701">
        <f t="shared" si="691"/>
        <v>0</v>
      </c>
      <c r="M3701" s="5">
        <f t="shared" si="692"/>
        <v>0</v>
      </c>
      <c r="N3701" s="5">
        <f t="shared" si="693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694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690"/>
        <v>4</v>
      </c>
      <c r="I3702" s="7">
        <f t="shared" si="696"/>
        <v>0</v>
      </c>
      <c r="J3702" s="11"/>
      <c r="K3702" s="11"/>
      <c r="L3702">
        <f t="shared" si="691"/>
        <v>0</v>
      </c>
      <c r="M3702" s="5">
        <f t="shared" si="692"/>
        <v>0</v>
      </c>
      <c r="N3702" s="5">
        <f t="shared" si="693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694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690"/>
        <v>4</v>
      </c>
      <c r="I3703" s="7">
        <f t="shared" si="696"/>
        <v>0</v>
      </c>
      <c r="J3703" s="11"/>
      <c r="K3703" s="11"/>
      <c r="L3703">
        <f t="shared" si="691"/>
        <v>0</v>
      </c>
      <c r="M3703" s="5">
        <f t="shared" si="692"/>
        <v>0</v>
      </c>
      <c r="N3703" s="5">
        <f t="shared" si="693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694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690"/>
        <v>4</v>
      </c>
      <c r="I3704" s="7">
        <f t="shared" si="696"/>
        <v>0</v>
      </c>
      <c r="J3704" s="11"/>
      <c r="K3704" s="11"/>
      <c r="L3704">
        <f t="shared" si="691"/>
        <v>0</v>
      </c>
      <c r="M3704" s="5">
        <f t="shared" si="692"/>
        <v>0</v>
      </c>
      <c r="N3704" s="5">
        <f t="shared" si="693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694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8" si="697">ROUND(E3705*(1/(F3705/60)),0)</f>
        <v>4</v>
      </c>
      <c r="I3705" s="7">
        <f t="shared" si="696"/>
        <v>0</v>
      </c>
      <c r="J3705" s="11"/>
      <c r="K3705" s="11"/>
      <c r="L3705">
        <f t="shared" ref="L3705:L3765" si="698">IF(I3705&gt;0, G3705, 0)</f>
        <v>0</v>
      </c>
      <c r="M3705" s="5">
        <f t="shared" ref="M3705:M3765" si="699">IF(I3705=0,0,A3705+J3705)</f>
        <v>0</v>
      </c>
      <c r="N3705" s="5">
        <f t="shared" ref="N3705:N3765" si="700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701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697"/>
        <v>3</v>
      </c>
      <c r="I3706" s="7">
        <f t="shared" si="696"/>
        <v>0</v>
      </c>
      <c r="L3706">
        <f t="shared" si="698"/>
        <v>0</v>
      </c>
      <c r="M3706" s="5">
        <f t="shared" si="699"/>
        <v>0</v>
      </c>
      <c r="N3706" s="5">
        <f t="shared" si="700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701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697"/>
        <v>3</v>
      </c>
      <c r="I3707" s="7">
        <f t="shared" si="696"/>
        <v>0</v>
      </c>
      <c r="J3707" s="11"/>
      <c r="K3707" s="11"/>
      <c r="L3707">
        <f t="shared" si="698"/>
        <v>0</v>
      </c>
      <c r="M3707" s="5">
        <f t="shared" si="699"/>
        <v>0</v>
      </c>
      <c r="N3707" s="5">
        <f t="shared" si="700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701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697"/>
        <v>3</v>
      </c>
      <c r="I3708" s="7">
        <f t="shared" si="696"/>
        <v>0</v>
      </c>
      <c r="J3708" s="11"/>
      <c r="K3708" s="11"/>
      <c r="L3708">
        <f t="shared" si="698"/>
        <v>0</v>
      </c>
      <c r="M3708" s="5">
        <f t="shared" si="699"/>
        <v>0</v>
      </c>
      <c r="N3708" s="5">
        <f t="shared" si="700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701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697"/>
        <v>3</v>
      </c>
      <c r="I3709" s="7">
        <f t="shared" ref="I3709:I3740" si="702">IF(J3709=0, 0, (K3709-J3709)*1440)</f>
        <v>60.000000000000028</v>
      </c>
      <c r="J3709" s="11">
        <v>0.4375</v>
      </c>
      <c r="K3709" s="11">
        <v>0.47916666666666669</v>
      </c>
      <c r="L3709">
        <f t="shared" si="698"/>
        <v>3</v>
      </c>
      <c r="M3709" s="5">
        <f t="shared" si="699"/>
        <v>45630.4375</v>
      </c>
      <c r="N3709" s="5">
        <f t="shared" si="700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701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697"/>
        <v>3</v>
      </c>
      <c r="I3710" s="7">
        <f t="shared" si="702"/>
        <v>90</v>
      </c>
      <c r="J3710" s="11">
        <v>0.51041666666666663</v>
      </c>
      <c r="K3710" s="11">
        <v>0.57291666666666663</v>
      </c>
      <c r="L3710">
        <f t="shared" si="698"/>
        <v>3</v>
      </c>
      <c r="M3710" s="5">
        <f t="shared" si="699"/>
        <v>45630.510416666664</v>
      </c>
      <c r="N3710" s="5">
        <f t="shared" si="700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701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697"/>
        <v>3</v>
      </c>
      <c r="I3711" s="7">
        <f t="shared" si="702"/>
        <v>0</v>
      </c>
      <c r="J3711" s="11"/>
      <c r="K3711" s="11"/>
      <c r="L3711">
        <f t="shared" si="698"/>
        <v>0</v>
      </c>
      <c r="M3711" s="5">
        <f t="shared" si="699"/>
        <v>0</v>
      </c>
      <c r="N3711" s="5">
        <f t="shared" si="700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701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697"/>
        <v>2</v>
      </c>
      <c r="I3712" s="7">
        <f t="shared" si="702"/>
        <v>0</v>
      </c>
      <c r="J3712" s="11"/>
      <c r="K3712" s="11"/>
      <c r="L3712">
        <f t="shared" si="698"/>
        <v>0</v>
      </c>
      <c r="M3712" s="5">
        <f t="shared" si="699"/>
        <v>0</v>
      </c>
      <c r="N3712" s="5">
        <f t="shared" si="700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701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697"/>
        <v>2</v>
      </c>
      <c r="I3713" s="7">
        <f t="shared" si="702"/>
        <v>0</v>
      </c>
      <c r="J3713" s="11"/>
      <c r="K3713" s="11"/>
      <c r="L3713">
        <f t="shared" si="698"/>
        <v>0</v>
      </c>
      <c r="M3713" s="5">
        <f t="shared" si="699"/>
        <v>0</v>
      </c>
      <c r="N3713" s="5">
        <f t="shared" si="700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701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697"/>
        <v>2</v>
      </c>
      <c r="I3714" s="7">
        <f t="shared" si="702"/>
        <v>0</v>
      </c>
      <c r="J3714" s="11"/>
      <c r="K3714" s="11"/>
      <c r="L3714">
        <f t="shared" si="698"/>
        <v>0</v>
      </c>
      <c r="M3714" s="5">
        <f t="shared" si="699"/>
        <v>0</v>
      </c>
      <c r="N3714" s="5">
        <f t="shared" si="700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701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697"/>
        <v>6</v>
      </c>
      <c r="I3715" s="7">
        <f t="shared" si="702"/>
        <v>0</v>
      </c>
      <c r="J3715" s="11"/>
      <c r="K3715" s="11"/>
      <c r="L3715">
        <f t="shared" si="698"/>
        <v>0</v>
      </c>
      <c r="M3715" s="5">
        <f t="shared" si="699"/>
        <v>0</v>
      </c>
      <c r="N3715" s="5">
        <f t="shared" si="700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701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697"/>
        <v>2</v>
      </c>
      <c r="I3716" s="7">
        <f t="shared" si="702"/>
        <v>0</v>
      </c>
      <c r="J3716" s="11"/>
      <c r="K3716" s="11"/>
      <c r="L3716">
        <f t="shared" si="698"/>
        <v>0</v>
      </c>
      <c r="M3716" s="5">
        <f t="shared" si="699"/>
        <v>0</v>
      </c>
      <c r="N3716" s="5">
        <f t="shared" si="700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701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697"/>
        <v>2</v>
      </c>
      <c r="I3717" s="7">
        <f t="shared" si="702"/>
        <v>0</v>
      </c>
      <c r="J3717" s="11"/>
      <c r="K3717" s="11"/>
      <c r="L3717">
        <f t="shared" si="698"/>
        <v>0</v>
      </c>
      <c r="M3717" s="5">
        <f t="shared" si="699"/>
        <v>0</v>
      </c>
      <c r="N3717" s="5">
        <f t="shared" si="700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701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697"/>
        <v>0</v>
      </c>
      <c r="I3718" s="7">
        <f t="shared" si="702"/>
        <v>4.9999999999999822</v>
      </c>
      <c r="J3718" s="11">
        <v>0.49652777777777779</v>
      </c>
      <c r="K3718" s="11">
        <v>0.5</v>
      </c>
      <c r="L3718">
        <f t="shared" si="698"/>
        <v>0</v>
      </c>
      <c r="M3718" s="5">
        <f t="shared" si="699"/>
        <v>45630.496527777781</v>
      </c>
      <c r="N3718" s="5">
        <f t="shared" si="700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701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697"/>
        <v>0</v>
      </c>
      <c r="I3719" s="7">
        <f t="shared" si="702"/>
        <v>19.999999999999929</v>
      </c>
      <c r="J3719" s="11">
        <v>0.79861111111111116</v>
      </c>
      <c r="K3719" s="11">
        <v>0.8125</v>
      </c>
      <c r="L3719">
        <f t="shared" si="698"/>
        <v>0</v>
      </c>
      <c r="M3719" s="5">
        <f t="shared" si="699"/>
        <v>45630.798611111109</v>
      </c>
      <c r="N3719" s="5">
        <f t="shared" si="700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701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697"/>
        <v>0</v>
      </c>
      <c r="I3720" s="7">
        <f t="shared" si="702"/>
        <v>15.000000000000027</v>
      </c>
      <c r="J3720" s="11">
        <v>0.39583333333333331</v>
      </c>
      <c r="K3720" s="11">
        <v>0.40625</v>
      </c>
      <c r="L3720">
        <f t="shared" si="698"/>
        <v>0</v>
      </c>
      <c r="M3720" s="5">
        <f t="shared" si="699"/>
        <v>45630.395833333336</v>
      </c>
      <c r="N3720" s="5">
        <f t="shared" si="700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701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697"/>
        <v>16</v>
      </c>
      <c r="I3721" s="7">
        <f t="shared" si="702"/>
        <v>0</v>
      </c>
      <c r="J3721" s="11"/>
      <c r="K3721" s="11"/>
      <c r="L3721">
        <f t="shared" si="698"/>
        <v>0</v>
      </c>
      <c r="M3721" s="5">
        <f t="shared" si="699"/>
        <v>0</v>
      </c>
      <c r="N3721" s="5">
        <f t="shared" si="700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701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697"/>
        <v>12</v>
      </c>
      <c r="H3722" s="12">
        <f>F3722*(1/(G3722/60))</f>
        <v>100</v>
      </c>
      <c r="I3722" s="7">
        <f t="shared" si="702"/>
        <v>9.9999999999999645</v>
      </c>
      <c r="J3722" s="11">
        <v>0.46527777777777779</v>
      </c>
      <c r="K3722" s="11">
        <v>0.47222222222222221</v>
      </c>
      <c r="L3722">
        <f t="shared" si="698"/>
        <v>12</v>
      </c>
      <c r="M3722" s="5">
        <f t="shared" si="699"/>
        <v>45631.465277777781</v>
      </c>
      <c r="N3722" s="5">
        <f t="shared" si="700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701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697"/>
        <v>12</v>
      </c>
      <c r="I3723" s="7">
        <f t="shared" si="702"/>
        <v>0</v>
      </c>
      <c r="L3723">
        <f t="shared" si="698"/>
        <v>0</v>
      </c>
      <c r="M3723" s="5">
        <f t="shared" si="699"/>
        <v>0</v>
      </c>
      <c r="N3723" s="5">
        <f t="shared" si="700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701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697"/>
        <v>12</v>
      </c>
      <c r="I3724" s="7">
        <f t="shared" si="702"/>
        <v>0</v>
      </c>
      <c r="J3724" s="11"/>
      <c r="K3724" s="11"/>
      <c r="L3724">
        <f t="shared" si="698"/>
        <v>0</v>
      </c>
      <c r="M3724" s="5">
        <f t="shared" si="699"/>
        <v>0</v>
      </c>
      <c r="N3724" s="5">
        <f t="shared" si="700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701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697"/>
        <v>10</v>
      </c>
      <c r="I3725" s="7">
        <f t="shared" si="702"/>
        <v>0</v>
      </c>
      <c r="J3725" s="11"/>
      <c r="K3725" s="11"/>
      <c r="L3725">
        <f t="shared" si="698"/>
        <v>0</v>
      </c>
      <c r="M3725" s="5">
        <f t="shared" si="699"/>
        <v>0</v>
      </c>
      <c r="N3725" s="5">
        <f t="shared" si="700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701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697"/>
        <v>9</v>
      </c>
      <c r="I3726" s="7">
        <f t="shared" si="702"/>
        <v>0</v>
      </c>
      <c r="J3726" s="11"/>
      <c r="K3726" s="11"/>
      <c r="L3726">
        <f t="shared" si="698"/>
        <v>0</v>
      </c>
      <c r="M3726" s="5">
        <f t="shared" si="699"/>
        <v>0</v>
      </c>
      <c r="N3726" s="5">
        <f t="shared" si="700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701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697"/>
        <v>9</v>
      </c>
      <c r="I3727" s="7">
        <f t="shared" si="702"/>
        <v>0</v>
      </c>
      <c r="J3727" s="11"/>
      <c r="K3727" s="11"/>
      <c r="L3727">
        <f t="shared" si="698"/>
        <v>0</v>
      </c>
      <c r="M3727" s="5">
        <f t="shared" si="699"/>
        <v>0</v>
      </c>
      <c r="N3727" s="5">
        <f t="shared" si="700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701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697"/>
        <v>9</v>
      </c>
      <c r="I3728" s="7">
        <f t="shared" si="702"/>
        <v>0</v>
      </c>
      <c r="J3728" s="11"/>
      <c r="K3728" s="11"/>
      <c r="L3728">
        <f t="shared" si="698"/>
        <v>0</v>
      </c>
      <c r="M3728" s="5">
        <f t="shared" si="699"/>
        <v>0</v>
      </c>
      <c r="N3728" s="5">
        <f t="shared" si="700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701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697"/>
        <v>8</v>
      </c>
      <c r="I3729" s="7">
        <f t="shared" si="702"/>
        <v>20.000000000000007</v>
      </c>
      <c r="J3729" s="11">
        <v>0.33333333333333331</v>
      </c>
      <c r="K3729" s="11">
        <v>0.34722222222222221</v>
      </c>
      <c r="L3729">
        <f t="shared" si="698"/>
        <v>8</v>
      </c>
      <c r="M3729" s="5">
        <f t="shared" si="699"/>
        <v>45631.333333333336</v>
      </c>
      <c r="N3729" s="5">
        <f t="shared" si="700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701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697"/>
        <v>8</v>
      </c>
      <c r="I3730" s="7">
        <f t="shared" si="702"/>
        <v>0</v>
      </c>
      <c r="J3730" s="11"/>
      <c r="K3730" s="11"/>
      <c r="L3730">
        <f t="shared" si="698"/>
        <v>0</v>
      </c>
      <c r="M3730" s="5">
        <f t="shared" si="699"/>
        <v>0</v>
      </c>
      <c r="N3730" s="5">
        <f t="shared" si="700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701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697"/>
        <v>8</v>
      </c>
      <c r="I3731" s="7">
        <f t="shared" si="702"/>
        <v>0</v>
      </c>
      <c r="J3731" s="11"/>
      <c r="K3731" s="11"/>
      <c r="L3731">
        <f t="shared" si="698"/>
        <v>0</v>
      </c>
      <c r="M3731" s="5">
        <f t="shared" si="699"/>
        <v>0</v>
      </c>
      <c r="N3731" s="5">
        <f t="shared" si="700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701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697"/>
        <v>8</v>
      </c>
      <c r="I3732" s="7">
        <f t="shared" si="702"/>
        <v>0</v>
      </c>
      <c r="J3732" s="11"/>
      <c r="K3732" s="11"/>
      <c r="L3732">
        <f t="shared" si="698"/>
        <v>0</v>
      </c>
      <c r="M3732" s="5">
        <f t="shared" si="699"/>
        <v>0</v>
      </c>
      <c r="N3732" s="5">
        <f t="shared" si="700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701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697"/>
        <v>6</v>
      </c>
      <c r="I3733" s="7">
        <f t="shared" si="702"/>
        <v>0</v>
      </c>
      <c r="J3733" s="11"/>
      <c r="K3733" s="11"/>
      <c r="L3733">
        <f t="shared" si="698"/>
        <v>0</v>
      </c>
      <c r="M3733" s="5">
        <f t="shared" si="699"/>
        <v>0</v>
      </c>
      <c r="N3733" s="5">
        <f t="shared" si="700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701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697"/>
        <v>6</v>
      </c>
      <c r="I3734" s="7">
        <f t="shared" si="702"/>
        <v>30.000000000000053</v>
      </c>
      <c r="J3734" s="11">
        <v>0.47569444444444442</v>
      </c>
      <c r="K3734" s="11">
        <v>0.49652777777777779</v>
      </c>
      <c r="L3734">
        <f t="shared" si="698"/>
        <v>6</v>
      </c>
      <c r="M3734" s="5">
        <f t="shared" si="699"/>
        <v>45631.475694444445</v>
      </c>
      <c r="N3734" s="5">
        <f t="shared" si="700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701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697"/>
        <v>6</v>
      </c>
      <c r="I3735" s="7">
        <f t="shared" si="702"/>
        <v>0</v>
      </c>
      <c r="J3735" s="11"/>
      <c r="K3735" s="11"/>
      <c r="L3735">
        <f t="shared" si="698"/>
        <v>0</v>
      </c>
      <c r="M3735" s="5">
        <f t="shared" si="699"/>
        <v>0</v>
      </c>
      <c r="N3735" s="5">
        <f t="shared" si="700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701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697"/>
        <v>6</v>
      </c>
      <c r="I3736" s="7">
        <f t="shared" si="702"/>
        <v>109.99999999999993</v>
      </c>
      <c r="J3736" s="11">
        <v>0.5</v>
      </c>
      <c r="K3736" s="11">
        <v>0.57638888888888884</v>
      </c>
      <c r="L3736">
        <f t="shared" si="698"/>
        <v>6</v>
      </c>
      <c r="M3736" s="5">
        <f t="shared" si="699"/>
        <v>45631.5</v>
      </c>
      <c r="N3736" s="5">
        <f t="shared" si="700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701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697"/>
        <v>6</v>
      </c>
      <c r="I3737" s="7">
        <f t="shared" si="702"/>
        <v>144.99999999999997</v>
      </c>
      <c r="J3737" s="11">
        <v>0.59027777777777779</v>
      </c>
      <c r="K3737" s="11">
        <v>0.69097222222222221</v>
      </c>
      <c r="L3737">
        <f t="shared" si="698"/>
        <v>6</v>
      </c>
      <c r="M3737" s="5">
        <f t="shared" si="699"/>
        <v>45631.590277777781</v>
      </c>
      <c r="N3737" s="5">
        <f t="shared" si="700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701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697"/>
        <v>6</v>
      </c>
      <c r="I3738" s="7">
        <f t="shared" si="702"/>
        <v>0</v>
      </c>
      <c r="J3738" s="11"/>
      <c r="K3738" s="11"/>
      <c r="L3738">
        <f t="shared" si="698"/>
        <v>0</v>
      </c>
      <c r="M3738" s="5">
        <f t="shared" si="699"/>
        <v>0</v>
      </c>
      <c r="N3738" s="5">
        <f t="shared" si="700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701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697"/>
        <v>6</v>
      </c>
      <c r="I3739" s="7">
        <f t="shared" si="702"/>
        <v>0</v>
      </c>
      <c r="J3739" s="11"/>
      <c r="K3739" s="11"/>
      <c r="L3739">
        <f t="shared" si="698"/>
        <v>0</v>
      </c>
      <c r="M3739" s="5">
        <f t="shared" si="699"/>
        <v>0</v>
      </c>
      <c r="N3739" s="5">
        <f t="shared" si="700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701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697"/>
        <v>6</v>
      </c>
      <c r="I3740" s="13">
        <f t="shared" si="702"/>
        <v>0</v>
      </c>
      <c r="J3740" s="11"/>
      <c r="K3740" s="11"/>
      <c r="L3740">
        <f t="shared" si="698"/>
        <v>0</v>
      </c>
      <c r="M3740" s="5">
        <f t="shared" si="699"/>
        <v>0</v>
      </c>
      <c r="N3740" s="5">
        <f t="shared" si="700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701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697"/>
        <v>6</v>
      </c>
      <c r="I3741" s="7">
        <f t="shared" ref="I3741:I3781" si="703">IF(J3741=0, 0, (K3741-J3741)*1440)</f>
        <v>0</v>
      </c>
      <c r="J3741" s="11"/>
      <c r="K3741" s="11"/>
      <c r="L3741">
        <f t="shared" si="698"/>
        <v>0</v>
      </c>
      <c r="M3741" s="5">
        <f t="shared" si="699"/>
        <v>0</v>
      </c>
      <c r="N3741" s="5">
        <f t="shared" si="700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701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697"/>
        <v>6</v>
      </c>
      <c r="I3742" s="7">
        <f t="shared" si="703"/>
        <v>0</v>
      </c>
      <c r="J3742" s="11"/>
      <c r="K3742" s="11"/>
      <c r="L3742">
        <f t="shared" si="698"/>
        <v>0</v>
      </c>
      <c r="M3742" s="5">
        <f t="shared" si="699"/>
        <v>0</v>
      </c>
      <c r="N3742" s="5">
        <f t="shared" si="700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701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697"/>
        <v>5</v>
      </c>
      <c r="I3743" s="7">
        <f t="shared" si="703"/>
        <v>34.999999999999957</v>
      </c>
      <c r="J3743" s="11">
        <v>0.30555555555555558</v>
      </c>
      <c r="K3743" s="11">
        <v>0.3298611111111111</v>
      </c>
      <c r="L3743">
        <f t="shared" si="698"/>
        <v>5</v>
      </c>
      <c r="M3743" s="5">
        <f t="shared" si="699"/>
        <v>45631.305555555555</v>
      </c>
      <c r="N3743" s="5">
        <f t="shared" si="700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701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697"/>
        <v>5</v>
      </c>
      <c r="I3744" s="7">
        <f t="shared" si="703"/>
        <v>20.000000000000089</v>
      </c>
      <c r="J3744" s="11">
        <v>0.57638888888888884</v>
      </c>
      <c r="K3744" s="11">
        <v>0.59027777777777779</v>
      </c>
      <c r="L3744">
        <f t="shared" si="698"/>
        <v>5</v>
      </c>
      <c r="M3744" s="5">
        <f t="shared" si="699"/>
        <v>45631.576388888891</v>
      </c>
      <c r="N3744" s="5">
        <f t="shared" si="700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701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697"/>
        <v>5</v>
      </c>
      <c r="I3745" s="7">
        <f t="shared" si="703"/>
        <v>35.000000000000036</v>
      </c>
      <c r="J3745" s="11">
        <v>0.70138888888888884</v>
      </c>
      <c r="K3745" s="11">
        <v>0.72569444444444442</v>
      </c>
      <c r="L3745">
        <f t="shared" si="698"/>
        <v>5</v>
      </c>
      <c r="M3745" s="5">
        <f t="shared" si="699"/>
        <v>45631.701388888891</v>
      </c>
      <c r="N3745" s="5">
        <f t="shared" si="700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701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697"/>
        <v>5</v>
      </c>
      <c r="I3746" s="7">
        <f t="shared" si="703"/>
        <v>0</v>
      </c>
      <c r="L3746">
        <f t="shared" si="698"/>
        <v>0</v>
      </c>
      <c r="M3746" s="5">
        <f t="shared" si="699"/>
        <v>0</v>
      </c>
      <c r="N3746" s="5">
        <f t="shared" si="700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701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697"/>
        <v>4</v>
      </c>
      <c r="I3747" s="7">
        <f t="shared" si="703"/>
        <v>0</v>
      </c>
      <c r="J3747" s="11"/>
      <c r="K3747" s="11"/>
      <c r="L3747">
        <f t="shared" si="698"/>
        <v>0</v>
      </c>
      <c r="M3747" s="5">
        <f t="shared" si="699"/>
        <v>0</v>
      </c>
      <c r="N3747" s="5">
        <f t="shared" si="700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701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697"/>
        <v>4</v>
      </c>
      <c r="I3748" s="7">
        <f t="shared" si="703"/>
        <v>0</v>
      </c>
      <c r="J3748" s="11"/>
      <c r="K3748" s="11"/>
      <c r="L3748">
        <f t="shared" si="698"/>
        <v>0</v>
      </c>
      <c r="M3748" s="5">
        <f t="shared" si="699"/>
        <v>0</v>
      </c>
      <c r="N3748" s="5">
        <f t="shared" si="700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701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697"/>
        <v>4</v>
      </c>
      <c r="I3749" s="7">
        <f t="shared" si="703"/>
        <v>0</v>
      </c>
      <c r="J3749" s="11"/>
      <c r="K3749" s="11"/>
      <c r="L3749">
        <f t="shared" si="698"/>
        <v>0</v>
      </c>
      <c r="M3749" s="5">
        <f t="shared" si="699"/>
        <v>0</v>
      </c>
      <c r="N3749" s="5">
        <f t="shared" si="700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701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697"/>
        <v>4</v>
      </c>
      <c r="I3750" s="7">
        <f t="shared" si="703"/>
        <v>0</v>
      </c>
      <c r="J3750" s="11"/>
      <c r="K3750" s="11"/>
      <c r="L3750">
        <f t="shared" si="698"/>
        <v>0</v>
      </c>
      <c r="M3750" s="5">
        <f t="shared" si="699"/>
        <v>0</v>
      </c>
      <c r="N3750" s="5">
        <f t="shared" si="700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701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697"/>
        <v>4</v>
      </c>
      <c r="I3751" s="7">
        <f t="shared" si="703"/>
        <v>0</v>
      </c>
      <c r="J3751" s="11"/>
      <c r="K3751" s="11"/>
      <c r="L3751">
        <f t="shared" si="698"/>
        <v>0</v>
      </c>
      <c r="M3751" s="5">
        <f t="shared" si="699"/>
        <v>0</v>
      </c>
      <c r="N3751" s="5">
        <f t="shared" si="700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701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697"/>
        <v>4</v>
      </c>
      <c r="I3752" s="7">
        <f t="shared" si="703"/>
        <v>0</v>
      </c>
      <c r="J3752" s="11"/>
      <c r="K3752" s="11"/>
      <c r="L3752">
        <f t="shared" si="698"/>
        <v>0</v>
      </c>
      <c r="M3752" s="5">
        <f t="shared" si="699"/>
        <v>0</v>
      </c>
      <c r="N3752" s="5">
        <f t="shared" si="700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701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697"/>
        <v>3</v>
      </c>
      <c r="I3753" s="7">
        <f t="shared" si="703"/>
        <v>0</v>
      </c>
      <c r="L3753">
        <f t="shared" si="698"/>
        <v>0</v>
      </c>
      <c r="M3753" s="5">
        <f t="shared" si="699"/>
        <v>0</v>
      </c>
      <c r="N3753" s="5">
        <f t="shared" si="700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701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697"/>
        <v>3</v>
      </c>
      <c r="I3754" s="7">
        <f t="shared" si="703"/>
        <v>0</v>
      </c>
      <c r="J3754" s="11"/>
      <c r="K3754" s="11"/>
      <c r="L3754">
        <f t="shared" si="698"/>
        <v>0</v>
      </c>
      <c r="M3754" s="5">
        <f t="shared" si="699"/>
        <v>0</v>
      </c>
      <c r="N3754" s="5">
        <f t="shared" si="700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701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697"/>
        <v>3</v>
      </c>
      <c r="I3755" s="7">
        <f t="shared" si="703"/>
        <v>0</v>
      </c>
      <c r="J3755" s="11"/>
      <c r="K3755" s="11"/>
      <c r="L3755">
        <f t="shared" si="698"/>
        <v>0</v>
      </c>
      <c r="M3755" s="5">
        <f t="shared" si="699"/>
        <v>0</v>
      </c>
      <c r="N3755" s="5">
        <f t="shared" si="700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701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697"/>
        <v>2</v>
      </c>
      <c r="I3756" s="7">
        <f t="shared" si="703"/>
        <v>0</v>
      </c>
      <c r="J3756" s="11"/>
      <c r="K3756" s="11"/>
      <c r="L3756">
        <f t="shared" si="698"/>
        <v>0</v>
      </c>
      <c r="M3756" s="5">
        <f t="shared" si="699"/>
        <v>0</v>
      </c>
      <c r="N3756" s="5">
        <f t="shared" si="700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701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697"/>
        <v>2</v>
      </c>
      <c r="I3757" s="7">
        <f t="shared" si="703"/>
        <v>0</v>
      </c>
      <c r="J3757" s="11"/>
      <c r="K3757" s="11"/>
      <c r="L3757">
        <f t="shared" si="698"/>
        <v>0</v>
      </c>
      <c r="M3757" s="5">
        <f t="shared" si="699"/>
        <v>0</v>
      </c>
      <c r="N3757" s="5">
        <f t="shared" si="700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701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697"/>
        <v>2</v>
      </c>
      <c r="I3758" s="7">
        <f t="shared" si="703"/>
        <v>0</v>
      </c>
      <c r="J3758" s="11"/>
      <c r="K3758" s="11"/>
      <c r="L3758">
        <f t="shared" si="698"/>
        <v>0</v>
      </c>
      <c r="M3758" s="5">
        <f t="shared" si="699"/>
        <v>0</v>
      </c>
      <c r="N3758" s="5">
        <f t="shared" si="700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701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697"/>
        <v>2</v>
      </c>
      <c r="I3759" s="7">
        <f t="shared" si="703"/>
        <v>0</v>
      </c>
      <c r="J3759" s="11"/>
      <c r="K3759" s="11"/>
      <c r="L3759">
        <f t="shared" si="698"/>
        <v>0</v>
      </c>
      <c r="M3759" s="5">
        <f t="shared" si="699"/>
        <v>0</v>
      </c>
      <c r="N3759" s="5">
        <f t="shared" si="700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701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697"/>
        <v>2</v>
      </c>
      <c r="I3760" s="7">
        <f t="shared" si="703"/>
        <v>0</v>
      </c>
      <c r="J3760" s="11"/>
      <c r="K3760" s="11"/>
      <c r="L3760">
        <f t="shared" si="698"/>
        <v>0</v>
      </c>
      <c r="M3760" s="5">
        <f t="shared" si="699"/>
        <v>0</v>
      </c>
      <c r="N3760" s="5">
        <f t="shared" si="700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701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697"/>
        <v>0</v>
      </c>
      <c r="I3761" s="7">
        <f t="shared" si="703"/>
        <v>0</v>
      </c>
      <c r="J3761" s="11"/>
      <c r="K3761" s="11"/>
      <c r="L3761">
        <f t="shared" si="698"/>
        <v>0</v>
      </c>
      <c r="M3761" s="5">
        <f t="shared" si="699"/>
        <v>0</v>
      </c>
      <c r="N3761" s="5">
        <f t="shared" si="700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701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697"/>
        <v>0</v>
      </c>
      <c r="I3762" s="7">
        <f t="shared" si="703"/>
        <v>24.999999999999911</v>
      </c>
      <c r="J3762" s="11">
        <v>0.70833333333333337</v>
      </c>
      <c r="K3762" s="11">
        <v>0.72569444444444442</v>
      </c>
      <c r="L3762">
        <f t="shared" si="698"/>
        <v>0</v>
      </c>
      <c r="M3762" s="5">
        <f t="shared" si="699"/>
        <v>45631.708333333336</v>
      </c>
      <c r="N3762" s="5">
        <f t="shared" si="700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701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697"/>
        <v>0</v>
      </c>
      <c r="I3763" s="7">
        <f t="shared" si="703"/>
        <v>9.9999999999999645</v>
      </c>
      <c r="J3763" s="11">
        <v>0.40277777777777779</v>
      </c>
      <c r="K3763" s="11">
        <v>0.40972222222222221</v>
      </c>
      <c r="L3763">
        <f t="shared" si="698"/>
        <v>0</v>
      </c>
      <c r="M3763" s="5">
        <f t="shared" si="699"/>
        <v>45631.402777777781</v>
      </c>
      <c r="N3763" s="5">
        <f t="shared" si="700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701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697"/>
        <v>2</v>
      </c>
      <c r="I3764" s="7">
        <f t="shared" si="703"/>
        <v>35.000000000000036</v>
      </c>
      <c r="J3764" s="11">
        <v>0.35069444444444442</v>
      </c>
      <c r="K3764" s="11">
        <v>0.375</v>
      </c>
      <c r="L3764">
        <f t="shared" si="698"/>
        <v>2</v>
      </c>
      <c r="M3764" s="5">
        <f t="shared" si="699"/>
        <v>45631.350694444445</v>
      </c>
      <c r="N3764" s="5">
        <f t="shared" si="700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701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697"/>
        <v>2</v>
      </c>
      <c r="I3765" s="7">
        <f t="shared" si="703"/>
        <v>14.999999999999947</v>
      </c>
      <c r="J3765" s="11">
        <v>0.69097222222222221</v>
      </c>
      <c r="K3765" s="11">
        <v>0.70138888888888884</v>
      </c>
      <c r="L3765">
        <f t="shared" si="698"/>
        <v>2</v>
      </c>
      <c r="M3765" s="5">
        <f t="shared" si="699"/>
        <v>45631.690972222219</v>
      </c>
      <c r="N3765" s="5">
        <f t="shared" si="700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701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>ROUND(E3766*(1/(F3766/60)),0)</f>
        <v>16</v>
      </c>
      <c r="I3766" s="7">
        <f>IF(J3766=0, 0, (K3766-J3766)*1440)</f>
        <v>0</v>
      </c>
      <c r="J3766" s="11"/>
      <c r="K3766" s="11"/>
      <c r="L3766">
        <f>IF(I3766&gt;0, G3766, 0)</f>
        <v>0</v>
      </c>
      <c r="M3766" s="5">
        <f>IF(I3766=0,0,A3766+J3766)</f>
        <v>0</v>
      </c>
      <c r="N3766" s="5">
        <f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>ROUND(E3767*(1/(F3767/60)),0)</f>
        <v>12</v>
      </c>
      <c r="H3767" s="12">
        <f>F3767*(1/(G3767/60))</f>
        <v>100</v>
      </c>
      <c r="I3767" s="7">
        <f>IF(J3767=0, 0, (K3767-J3767)*1440)</f>
        <v>9.9999999999999645</v>
      </c>
      <c r="J3767" s="11">
        <v>0.3576388888888889</v>
      </c>
      <c r="K3767" s="11">
        <v>0.36458333333333331</v>
      </c>
      <c r="L3767">
        <f>IF(I3767&gt;0, G3767, 0)</f>
        <v>12</v>
      </c>
      <c r="M3767" s="5">
        <f>IF(I3767=0,0,A3767+J3767)</f>
        <v>45642.357638888891</v>
      </c>
      <c r="N3767" s="5">
        <f>IF(I3767&gt;0,A3767+K3767,0)</f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>IF(I3767&gt;0, A3767, 0)</f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>ROUND(E3768*(1/(F3768/60)),0)</f>
        <v>12</v>
      </c>
      <c r="I3768" s="7">
        <f>IF(J3768=0, 0, (K3768-J3768)*1440)</f>
        <v>0</v>
      </c>
      <c r="L3768">
        <f>IF(I3768&gt;0, G3768, 0)</f>
        <v>0</v>
      </c>
      <c r="M3768" s="5">
        <f>IF(I3768=0,0,A3768+J3768)</f>
        <v>0</v>
      </c>
      <c r="N3768" s="5">
        <f>IF(I3768&gt;0,A3768+K3768,0)</f>
        <v>0</v>
      </c>
      <c r="O3768" t="s">
        <v>56</v>
      </c>
      <c r="P3768" t="s">
        <v>57</v>
      </c>
      <c r="Q3768">
        <v>0</v>
      </c>
      <c r="R3768">
        <v>0</v>
      </c>
      <c r="S3768">
        <f>IF(I3768&gt;0, A3768, 0)</f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>ROUND(E3769*(1/(F3769/60)),0)</f>
        <v>12</v>
      </c>
      <c r="I3769" s="7">
        <f>IF(J3769=0, 0, (K3769-J3769)*1440)</f>
        <v>0</v>
      </c>
      <c r="J3769" s="11"/>
      <c r="K3769" s="11"/>
      <c r="L3769">
        <f>IF(I3769&gt;0, G3769, 0)</f>
        <v>0</v>
      </c>
      <c r="M3769" s="5">
        <f>IF(I3769=0,0,A3769+J3769)</f>
        <v>0</v>
      </c>
      <c r="N3769" s="5">
        <f>IF(I3769&gt;0,A3769+K3769,0)</f>
        <v>0</v>
      </c>
      <c r="O3769" t="s">
        <v>56</v>
      </c>
      <c r="P3769" t="s">
        <v>57</v>
      </c>
      <c r="Q3769">
        <v>0</v>
      </c>
      <c r="R3769">
        <v>0</v>
      </c>
      <c r="S3769">
        <f>IF(I3769&gt;0, A3769, 0)</f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>ROUND(E3770*(1/(F3770/60)),0)</f>
        <v>10</v>
      </c>
      <c r="I3770" s="7">
        <f>IF(J3770=0, 0, (K3770-J3770)*1440)</f>
        <v>0</v>
      </c>
      <c r="J3770" s="11"/>
      <c r="K3770" s="11"/>
      <c r="L3770">
        <f>IF(I3770&gt;0, G3770, 0)</f>
        <v>0</v>
      </c>
      <c r="M3770" s="5">
        <f>IF(I3770=0,0,A3770+J3770)</f>
        <v>0</v>
      </c>
      <c r="N3770" s="5">
        <f>IF(I3770&gt;0,A3770+K3770,0)</f>
        <v>0</v>
      </c>
      <c r="O3770" t="s">
        <v>56</v>
      </c>
      <c r="P3770" t="s">
        <v>57</v>
      </c>
      <c r="Q3770">
        <v>0</v>
      </c>
      <c r="R3770">
        <v>0</v>
      </c>
      <c r="S3770">
        <f>IF(I3770&gt;0, A3770, 0)</f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>ROUND(E3771*(1/(F3771/60)),0)</f>
        <v>10</v>
      </c>
      <c r="I3771" s="7">
        <f>IF(J3771=0, 0, (K3771-J3771)*1440)</f>
        <v>0</v>
      </c>
      <c r="J3771" s="11"/>
      <c r="K3771" s="11"/>
      <c r="L3771">
        <f>IF(I3771&gt;0, G3771, 0)</f>
        <v>0</v>
      </c>
      <c r="M3771" s="5">
        <f>IF(I3771=0,0,A3771+J3771)</f>
        <v>0</v>
      </c>
      <c r="N3771" s="5">
        <f>IF(I3771&gt;0,A3771+K3771,0)</f>
        <v>0</v>
      </c>
      <c r="O3771" t="s">
        <v>56</v>
      </c>
      <c r="P3771" t="s">
        <v>57</v>
      </c>
      <c r="Q3771">
        <v>0</v>
      </c>
      <c r="R3771">
        <v>0</v>
      </c>
      <c r="S3771">
        <f>IF(I3771&gt;0, A3771, 0)</f>
        <v>0</v>
      </c>
    </row>
    <row r="3772" spans="1:19" x14ac:dyDescent="0.2">
      <c r="A3772" s="1">
        <v>45642</v>
      </c>
      <c r="B3772" s="24" t="s">
        <v>338</v>
      </c>
      <c r="C3772" s="24" t="s">
        <v>32</v>
      </c>
      <c r="E3772" s="12">
        <v>3</v>
      </c>
      <c r="F3772" s="12">
        <v>20</v>
      </c>
      <c r="G3772" s="12">
        <f>ROUND(E3772*(1/(F3772/60)),0)</f>
        <v>9</v>
      </c>
      <c r="I3772" s="7">
        <f>IF(J3772=0, 0, (K3772-J3772)*1440)</f>
        <v>0</v>
      </c>
      <c r="J3772" s="11"/>
      <c r="K3772" s="11"/>
      <c r="L3772">
        <f>IF(I3772&gt;0, G3772, 0)</f>
        <v>0</v>
      </c>
      <c r="M3772" s="5">
        <f>IF(I3772=0,0,A3772+J3772)</f>
        <v>0</v>
      </c>
      <c r="N3772" s="5">
        <f>IF(I3772&gt;0,A3772+K3772,0)</f>
        <v>0</v>
      </c>
      <c r="O3772" t="s">
        <v>56</v>
      </c>
      <c r="P3772" t="s">
        <v>57</v>
      </c>
      <c r="Q3772">
        <v>0</v>
      </c>
      <c r="R3772">
        <v>0</v>
      </c>
      <c r="S3772">
        <f>IF(I3772&gt;0, A3772, 0)</f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>ROUND(E3773*(1/(F3773/60)),0)</f>
        <v>9</v>
      </c>
      <c r="I3773" s="7">
        <f>IF(J3773=0, 0, (K3773-J3773)*1440)</f>
        <v>0</v>
      </c>
      <c r="J3773" s="11"/>
      <c r="K3773" s="11"/>
      <c r="L3773">
        <f>IF(I3773&gt;0, G3773, 0)</f>
        <v>0</v>
      </c>
      <c r="M3773" s="5">
        <f>IF(I3773=0,0,A3773+J3773)</f>
        <v>0</v>
      </c>
      <c r="N3773" s="5">
        <f>IF(I3773&gt;0,A3773+K3773,0)</f>
        <v>0</v>
      </c>
      <c r="O3773" t="s">
        <v>56</v>
      </c>
      <c r="P3773" t="s">
        <v>57</v>
      </c>
      <c r="Q3773">
        <v>0</v>
      </c>
      <c r="R3773">
        <v>0</v>
      </c>
      <c r="S3773">
        <f>IF(I3773&gt;0, A3773, 0)</f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>ROUND(E3774*(1/(F3774/60)),0)</f>
        <v>8</v>
      </c>
      <c r="I3774" s="7">
        <f>IF(J3774=0, 0, (K3774-J3774)*1440)</f>
        <v>0</v>
      </c>
      <c r="J3774" s="11"/>
      <c r="K3774" s="11"/>
      <c r="L3774">
        <f>IF(I3774&gt;0, G3774, 0)</f>
        <v>0</v>
      </c>
      <c r="M3774" s="5">
        <f>IF(I3774=0,0,A3774+J3774)</f>
        <v>0</v>
      </c>
      <c r="N3774" s="5">
        <f>IF(I3774&gt;0,A3774+K3774,0)</f>
        <v>0</v>
      </c>
      <c r="O3774" t="s">
        <v>56</v>
      </c>
      <c r="P3774" t="s">
        <v>57</v>
      </c>
      <c r="Q3774">
        <v>0</v>
      </c>
      <c r="R3774">
        <v>0</v>
      </c>
      <c r="S3774">
        <f>IF(I3774&gt;0, A3774, 0)</f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>ROUND(E3775*(1/(F3775/60)),0)</f>
        <v>8</v>
      </c>
      <c r="I3775" s="7">
        <f>IF(J3775=0, 0, (K3775-J3775)*1440)</f>
        <v>0</v>
      </c>
      <c r="J3775" s="11"/>
      <c r="K3775" s="11"/>
      <c r="L3775">
        <f>IF(I3775&gt;0, G3775, 0)</f>
        <v>0</v>
      </c>
      <c r="M3775" s="5">
        <f>IF(I3775=0,0,A3775+J3775)</f>
        <v>0</v>
      </c>
      <c r="N3775" s="5">
        <f>IF(I3775&gt;0,A3775+K3775,0)</f>
        <v>0</v>
      </c>
      <c r="O3775" t="s">
        <v>56</v>
      </c>
      <c r="P3775" t="s">
        <v>57</v>
      </c>
      <c r="Q3775">
        <v>0</v>
      </c>
      <c r="R3775">
        <v>0</v>
      </c>
      <c r="S3775">
        <f>IF(I3775&gt;0, A3775, 0)</f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>ROUND(E3776*(1/(F3776/60)),0)</f>
        <v>8</v>
      </c>
      <c r="I3776" s="7">
        <f>IF(J3776=0, 0, (K3776-J3776)*1440)</f>
        <v>4.9999999999999822</v>
      </c>
      <c r="J3776" s="11">
        <v>0.50694444444444442</v>
      </c>
      <c r="K3776" s="11">
        <v>0.51041666666666663</v>
      </c>
      <c r="L3776">
        <f>IF(I3776&gt;0, G3776, 0)</f>
        <v>8</v>
      </c>
      <c r="M3776" s="5">
        <f>IF(I3776=0,0,A3776+J3776)</f>
        <v>45642.506944444445</v>
      </c>
      <c r="N3776" s="5">
        <f>IF(I3776&gt;0,A3776+K3776,0)</f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>IF(I3776&gt;0, A3776, 0)</f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>ROUND(E3777*(1/(F3777/60)),0)</f>
        <v>6</v>
      </c>
      <c r="I3777" s="7">
        <f>IF(J3777=0, 0, (K3777-J3777)*1440)</f>
        <v>0</v>
      </c>
      <c r="J3777" s="11"/>
      <c r="K3777" s="11"/>
      <c r="L3777">
        <f>IF(I3777&gt;0, G3777, 0)</f>
        <v>0</v>
      </c>
      <c r="M3777" s="5">
        <f>IF(I3777=0,0,A3777+J3777)</f>
        <v>0</v>
      </c>
      <c r="N3777" s="5">
        <f>IF(I3777&gt;0,A3777+K3777,0)</f>
        <v>0</v>
      </c>
      <c r="O3777" t="s">
        <v>56</v>
      </c>
      <c r="P3777" t="s">
        <v>57</v>
      </c>
      <c r="Q3777">
        <v>0</v>
      </c>
      <c r="R3777">
        <v>0</v>
      </c>
      <c r="S3777">
        <f>IF(I3777&gt;0, A3777, 0)</f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>ROUND(E3778*(1/(F3778/60)),0)</f>
        <v>6</v>
      </c>
      <c r="I3778" s="7">
        <f>IF(J3778=0, 0, (K3778-J3778)*1440)</f>
        <v>0</v>
      </c>
      <c r="J3778" s="11"/>
      <c r="K3778" s="11"/>
      <c r="L3778">
        <f>IF(I3778&gt;0, G3778, 0)</f>
        <v>0</v>
      </c>
      <c r="M3778" s="5">
        <f>IF(I3778=0,0,A3778+J3778)</f>
        <v>0</v>
      </c>
      <c r="N3778" s="5">
        <f>IF(I3778&gt;0,A3778+K3778,0)</f>
        <v>0</v>
      </c>
      <c r="O3778" t="s">
        <v>56</v>
      </c>
      <c r="P3778" t="s">
        <v>57</v>
      </c>
      <c r="Q3778">
        <v>0</v>
      </c>
      <c r="R3778">
        <v>0</v>
      </c>
      <c r="S3778">
        <f>IF(I3778&gt;0, A3778, 0)</f>
        <v>0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>ROUND(E3779*(1/(F3779/60)),0)</f>
        <v>6</v>
      </c>
      <c r="I3779" s="7">
        <f>IF(J3779=0, 0, (K3779-J3779)*1440)</f>
        <v>0</v>
      </c>
      <c r="J3779" s="11"/>
      <c r="K3779" s="11"/>
      <c r="L3779">
        <f>IF(I3779&gt;0, G3779, 0)</f>
        <v>0</v>
      </c>
      <c r="M3779" s="5">
        <f>IF(I3779=0,0,A3779+J3779)</f>
        <v>0</v>
      </c>
      <c r="N3779" s="5">
        <f>IF(I3779&gt;0,A3779+K3779,0)</f>
        <v>0</v>
      </c>
      <c r="O3779" t="s">
        <v>56</v>
      </c>
      <c r="P3779" t="s">
        <v>57</v>
      </c>
      <c r="Q3779">
        <v>0</v>
      </c>
      <c r="R3779">
        <v>0</v>
      </c>
      <c r="S3779">
        <f>IF(I3779&gt;0, A3779, 0)</f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>ROUND(E3780*(1/(F3780/60)),0)</f>
        <v>6</v>
      </c>
      <c r="I3780" s="7">
        <f>IF(J3780=0, 0, (K3780-J3780)*1440)</f>
        <v>0</v>
      </c>
      <c r="J3780" s="11"/>
      <c r="K3780" s="11"/>
      <c r="L3780">
        <f>IF(I3780&gt;0, G3780, 0)</f>
        <v>0</v>
      </c>
      <c r="M3780" s="5">
        <f>IF(I3780=0,0,A3780+J3780)</f>
        <v>0</v>
      </c>
      <c r="N3780" s="5">
        <f>IF(I3780&gt;0,A3780+K3780,0)</f>
        <v>0</v>
      </c>
      <c r="O3780" t="s">
        <v>56</v>
      </c>
      <c r="P3780" t="s">
        <v>57</v>
      </c>
      <c r="Q3780">
        <v>0</v>
      </c>
      <c r="R3780">
        <v>0</v>
      </c>
      <c r="S3780">
        <f>IF(I3780&gt;0, A3780, 0)</f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>ROUND(E3781*(1/(F3781/60)),0)</f>
        <v>6</v>
      </c>
      <c r="I3781" s="13">
        <f>IF(J3781=0, 0, (K3781-J3781)*1440)</f>
        <v>0</v>
      </c>
      <c r="J3781" s="11"/>
      <c r="K3781" s="11"/>
      <c r="L3781">
        <f>IF(I3781&gt;0, G3781, 0)</f>
        <v>0</v>
      </c>
      <c r="M3781" s="5">
        <f>IF(I3781=0,0,A3781+J3781)</f>
        <v>0</v>
      </c>
      <c r="N3781" s="5">
        <f>IF(I3781&gt;0,A3781+K3781,0)</f>
        <v>0</v>
      </c>
      <c r="O3781" t="s">
        <v>56</v>
      </c>
      <c r="P3781" t="s">
        <v>57</v>
      </c>
      <c r="Q3781">
        <v>0</v>
      </c>
      <c r="R3781">
        <v>0</v>
      </c>
      <c r="S3781">
        <f>IF(I3781&gt;0, A3781, 0)</f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>ROUND(E3782*(1/(F3782/60)),0)</f>
        <v>6</v>
      </c>
      <c r="I3782" s="7">
        <f t="shared" ref="I3782:I3801" si="704">IF(J3782=0, 0, (K3782-J3782)*1440)</f>
        <v>0</v>
      </c>
      <c r="J3782" s="11"/>
      <c r="K3782" s="11"/>
      <c r="L3782">
        <f>IF(I3782&gt;0, G3782, 0)</f>
        <v>0</v>
      </c>
      <c r="M3782" s="5">
        <f>IF(I3782=0,0,A3782+J3782)</f>
        <v>0</v>
      </c>
      <c r="N3782" s="5">
        <f>IF(I3782&gt;0,A3782+K3782,0)</f>
        <v>0</v>
      </c>
      <c r="O3782" t="s">
        <v>56</v>
      </c>
      <c r="P3782" t="s">
        <v>57</v>
      </c>
      <c r="Q3782">
        <v>0</v>
      </c>
      <c r="R3782">
        <v>0</v>
      </c>
      <c r="S3782">
        <f>IF(I3782&gt;0, A3782, 0)</f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>ROUND(E3783*(1/(F3783/60)),0)</f>
        <v>6</v>
      </c>
      <c r="I3783" s="13">
        <f t="shared" si="704"/>
        <v>0</v>
      </c>
      <c r="J3783" s="11"/>
      <c r="K3783" s="11"/>
      <c r="L3783">
        <f>IF(I3783&gt;0, G3783, 0)</f>
        <v>0</v>
      </c>
      <c r="M3783" s="5">
        <f>IF(I3783=0,0,A3783+J3783)</f>
        <v>0</v>
      </c>
      <c r="N3783" s="5">
        <f>IF(I3783&gt;0,A3783+K3783,0)</f>
        <v>0</v>
      </c>
      <c r="O3783" t="s">
        <v>56</v>
      </c>
      <c r="P3783" t="s">
        <v>57</v>
      </c>
      <c r="Q3783">
        <v>0</v>
      </c>
      <c r="R3783">
        <v>0</v>
      </c>
      <c r="S3783">
        <f>IF(I3783&gt;0, A3783, 0)</f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>ROUND(E3784*(1/(F3784/60)),0)</f>
        <v>5</v>
      </c>
      <c r="I3784" s="7">
        <f t="shared" ref="I3784:I3786" si="705">IF(J3784=0, 0, (K3784-J3784)*1440)</f>
        <v>100</v>
      </c>
      <c r="J3784" s="11">
        <v>1.3888888888888888E-2</v>
      </c>
      <c r="K3784" s="11">
        <v>8.3333333333333329E-2</v>
      </c>
      <c r="L3784">
        <f>IF(I3784&gt;0, G3784, 0)</f>
        <v>5</v>
      </c>
      <c r="M3784" s="5">
        <f>IF(I3784=0,0,A3784+J3784)</f>
        <v>45642.013888888891</v>
      </c>
      <c r="N3784" s="5">
        <f>IF(I3784&gt;0,A3784+K3784,0)</f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>IF(I3784&gt;0, A3784, 0)</f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>ROUND(E3785*(1/(F3785/60)),0)</f>
        <v>5</v>
      </c>
      <c r="I3785" s="7">
        <f t="shared" ref="I3785" si="706">IF(J3785=0, 0, (K3785-J3785)*1440)</f>
        <v>9.9999999999999645</v>
      </c>
      <c r="J3785" s="11">
        <v>0.30555555555555558</v>
      </c>
      <c r="K3785" s="11">
        <v>0.3125</v>
      </c>
      <c r="L3785">
        <f>IF(I3785&gt;0, G3785, 0)</f>
        <v>5</v>
      </c>
      <c r="M3785" s="5">
        <f>IF(I3785=0,0,A3785+J3785)</f>
        <v>45642.305555555555</v>
      </c>
      <c r="N3785" s="5">
        <f>IF(I3785&gt;0,A3785+K3785,0)</f>
        <v>45642.3125</v>
      </c>
      <c r="O3785" t="s">
        <v>56</v>
      </c>
      <c r="P3785" t="s">
        <v>57</v>
      </c>
      <c r="Q3785">
        <v>0</v>
      </c>
      <c r="R3785">
        <v>0</v>
      </c>
      <c r="S3785">
        <f>IF(I3785&gt;0, A3785, 0)</f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>ROUND(E3786*(1/(F3786/60)),0)</f>
        <v>5</v>
      </c>
      <c r="I3786" s="7">
        <f t="shared" si="705"/>
        <v>35.000000000000036</v>
      </c>
      <c r="J3786" s="11">
        <v>0.54166666666666663</v>
      </c>
      <c r="K3786" s="11">
        <v>0.56597222222222221</v>
      </c>
      <c r="L3786">
        <f>IF(I3786&gt;0, G3786, 0)</f>
        <v>5</v>
      </c>
      <c r="M3786" s="5">
        <f>IF(I3786=0,0,A3786+J3786)</f>
        <v>45642.541666666664</v>
      </c>
      <c r="N3786" s="5">
        <f>IF(I3786&gt;0,A3786+K3786,0)</f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>IF(I3786&gt;0, A3786, 0)</f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>ROUND(E3787*(1/(F3787/60)),0)</f>
        <v>5</v>
      </c>
      <c r="I3787" s="7">
        <f t="shared" si="704"/>
        <v>0</v>
      </c>
      <c r="J3787" s="11"/>
      <c r="K3787" s="11"/>
      <c r="L3787">
        <f>IF(I3787&gt;0, G3787, 0)</f>
        <v>0</v>
      </c>
      <c r="M3787" s="5">
        <f>IF(I3787=0,0,A3787+J3787)</f>
        <v>0</v>
      </c>
      <c r="N3787" s="5">
        <f>IF(I3787&gt;0,A3787+K3787,0)</f>
        <v>0</v>
      </c>
      <c r="O3787" t="s">
        <v>56</v>
      </c>
      <c r="P3787" t="s">
        <v>57</v>
      </c>
      <c r="Q3787">
        <v>0</v>
      </c>
      <c r="R3787">
        <v>0</v>
      </c>
      <c r="S3787">
        <f>IF(I3787&gt;0, A3787, 0)</f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>ROUND(E3788*(1/(F3788/60)),0)</f>
        <v>5</v>
      </c>
      <c r="I3788" s="13">
        <f t="shared" si="704"/>
        <v>0</v>
      </c>
      <c r="L3788">
        <f>IF(I3788&gt;0, G3788, 0)</f>
        <v>0</v>
      </c>
      <c r="M3788" s="5">
        <f>IF(I3788=0,0,A3788+J3788)</f>
        <v>0</v>
      </c>
      <c r="N3788" s="5">
        <f>IF(I3788&gt;0,A3788+K3788,0)</f>
        <v>0</v>
      </c>
      <c r="O3788" t="s">
        <v>56</v>
      </c>
      <c r="P3788" t="s">
        <v>57</v>
      </c>
      <c r="Q3788">
        <v>0</v>
      </c>
      <c r="R3788">
        <v>0</v>
      </c>
      <c r="S3788">
        <f>IF(I3788&gt;0, A3788, 0)</f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>ROUND(E3789*(1/(F3789/60)),0)</f>
        <v>4</v>
      </c>
      <c r="I3789" s="7">
        <f t="shared" si="704"/>
        <v>0</v>
      </c>
      <c r="J3789" s="11"/>
      <c r="K3789" s="11"/>
      <c r="L3789">
        <f>IF(I3789&gt;0, G3789, 0)</f>
        <v>0</v>
      </c>
      <c r="M3789" s="5">
        <f>IF(I3789=0,0,A3789+J3789)</f>
        <v>0</v>
      </c>
      <c r="N3789" s="5">
        <f>IF(I3789&gt;0,A3789+K3789,0)</f>
        <v>0</v>
      </c>
      <c r="O3789" t="s">
        <v>56</v>
      </c>
      <c r="P3789" t="s">
        <v>57</v>
      </c>
      <c r="Q3789">
        <v>0</v>
      </c>
      <c r="R3789">
        <v>0</v>
      </c>
      <c r="S3789">
        <f>IF(I3789&gt;0, A3789, 0)</f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>ROUND(E3790*(1/(F3790/60)),0)</f>
        <v>3</v>
      </c>
      <c r="I3790" s="13">
        <f t="shared" si="704"/>
        <v>0</v>
      </c>
      <c r="L3790">
        <f>IF(I3790&gt;0, G3790, 0)</f>
        <v>0</v>
      </c>
      <c r="M3790" s="5">
        <f>IF(I3790=0,0,A3790+J3790)</f>
        <v>0</v>
      </c>
      <c r="N3790" s="5">
        <f>IF(I3790&gt;0,A3790+K3790,0)</f>
        <v>0</v>
      </c>
      <c r="O3790" t="s">
        <v>56</v>
      </c>
      <c r="P3790" t="s">
        <v>57</v>
      </c>
      <c r="Q3790">
        <v>0</v>
      </c>
      <c r="R3790">
        <v>0</v>
      </c>
      <c r="S3790">
        <f>IF(I3790&gt;0, A3790, 0)</f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>ROUND(E3791*(1/(F3791/60)),0)</f>
        <v>3</v>
      </c>
      <c r="I3791" s="7">
        <f t="shared" si="704"/>
        <v>0</v>
      </c>
      <c r="J3791" s="11"/>
      <c r="K3791" s="11"/>
      <c r="L3791">
        <f>IF(I3791&gt;0, G3791, 0)</f>
        <v>0</v>
      </c>
      <c r="M3791" s="5">
        <f>IF(I3791=0,0,A3791+J3791)</f>
        <v>0</v>
      </c>
      <c r="N3791" s="5">
        <f>IF(I3791&gt;0,A3791+K3791,0)</f>
        <v>0</v>
      </c>
      <c r="O3791" t="s">
        <v>56</v>
      </c>
      <c r="P3791" t="s">
        <v>57</v>
      </c>
      <c r="Q3791">
        <v>0</v>
      </c>
      <c r="R3791">
        <v>0</v>
      </c>
      <c r="S3791">
        <f>IF(I3791&gt;0, A3791, 0)</f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>ROUND(E3792*(1/(F3792/60)),0)</f>
        <v>2</v>
      </c>
      <c r="I3792" s="13">
        <f t="shared" si="704"/>
        <v>0</v>
      </c>
      <c r="J3792" s="11"/>
      <c r="K3792" s="11"/>
      <c r="L3792">
        <f>IF(I3792&gt;0, G3792, 0)</f>
        <v>0</v>
      </c>
      <c r="M3792" s="5">
        <f>IF(I3792=0,0,A3792+J3792)</f>
        <v>0</v>
      </c>
      <c r="N3792" s="5">
        <f>IF(I3792&gt;0,A3792+K3792,0)</f>
        <v>0</v>
      </c>
      <c r="O3792" t="s">
        <v>56</v>
      </c>
      <c r="P3792" t="s">
        <v>57</v>
      </c>
      <c r="Q3792">
        <v>0</v>
      </c>
      <c r="R3792">
        <v>0</v>
      </c>
      <c r="S3792">
        <f>IF(I3792&gt;0, A3792, 0)</f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>ROUND(E3793*(1/(F3793/60)),0)</f>
        <v>2</v>
      </c>
      <c r="I3793" s="7">
        <f t="shared" si="704"/>
        <v>0</v>
      </c>
      <c r="J3793" s="11"/>
      <c r="K3793" s="11"/>
      <c r="L3793">
        <f>IF(I3793&gt;0, G3793, 0)</f>
        <v>0</v>
      </c>
      <c r="M3793" s="5">
        <f>IF(I3793=0,0,A3793+J3793)</f>
        <v>0</v>
      </c>
      <c r="N3793" s="5">
        <f>IF(I3793&gt;0,A3793+K3793,0)</f>
        <v>0</v>
      </c>
      <c r="O3793" t="s">
        <v>56</v>
      </c>
      <c r="P3793" t="s">
        <v>57</v>
      </c>
      <c r="Q3793">
        <v>0</v>
      </c>
      <c r="R3793">
        <v>0</v>
      </c>
      <c r="S3793">
        <f>IF(I3793&gt;0, A3793, 0)</f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>ROUND(E3794*(1/(F3794/60)),0)</f>
        <v>0</v>
      </c>
      <c r="I3794" s="13">
        <f t="shared" si="704"/>
        <v>0</v>
      </c>
      <c r="J3794" s="11"/>
      <c r="K3794" s="11"/>
      <c r="L3794">
        <f>IF(I3794&gt;0, G3794, 0)</f>
        <v>0</v>
      </c>
      <c r="M3794" s="5">
        <f>IF(I3794=0,0,A3794+J3794)</f>
        <v>0</v>
      </c>
      <c r="N3794" s="5">
        <f>IF(I3794&gt;0,A3794+K3794,0)</f>
        <v>0</v>
      </c>
      <c r="O3794" t="s">
        <v>56</v>
      </c>
      <c r="P3794" t="s">
        <v>57</v>
      </c>
      <c r="Q3794">
        <v>0</v>
      </c>
      <c r="R3794">
        <v>0</v>
      </c>
      <c r="S3794">
        <f>IF(I3794&gt;0, A3794, 0)</f>
        <v>0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>ROUND(E3795*(1/(F3795/60)),0)</f>
        <v>0</v>
      </c>
      <c r="I3795" s="7">
        <f t="shared" si="704"/>
        <v>0</v>
      </c>
      <c r="J3795" s="11"/>
      <c r="K3795" s="11"/>
      <c r="L3795">
        <f>IF(I3795&gt;0, G3795, 0)</f>
        <v>0</v>
      </c>
      <c r="M3795" s="5">
        <f>IF(I3795=0,0,A3795+J3795)</f>
        <v>0</v>
      </c>
      <c r="N3795" s="5">
        <f>IF(I3795&gt;0,A3795+K3795,0)</f>
        <v>0</v>
      </c>
      <c r="O3795" t="s">
        <v>56</v>
      </c>
      <c r="P3795" t="s">
        <v>57</v>
      </c>
      <c r="Q3795">
        <v>0</v>
      </c>
      <c r="R3795">
        <v>0</v>
      </c>
      <c r="S3795">
        <f>IF(I3795&gt;0, A3795, 0)</f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>ROUND(E3796*(1/(F3796/60)),0)</f>
        <v>0</v>
      </c>
      <c r="I3796" s="13">
        <f t="shared" si="704"/>
        <v>4.9999999999999822</v>
      </c>
      <c r="J3796" s="11">
        <v>0.34027777777777779</v>
      </c>
      <c r="K3796" s="11">
        <v>0.34375</v>
      </c>
      <c r="L3796">
        <f>IF(I3796&gt;0, G3796, 0)</f>
        <v>0</v>
      </c>
      <c r="M3796" s="5">
        <f>IF(I3796=0,0,A3796+J3796)</f>
        <v>45642.340277777781</v>
      </c>
      <c r="N3796" s="5">
        <f>IF(I3796&gt;0,A3796+K3796,0)</f>
        <v>45642.34375</v>
      </c>
      <c r="O3796" t="s">
        <v>56</v>
      </c>
      <c r="P3796" t="s">
        <v>57</v>
      </c>
      <c r="Q3796">
        <v>0</v>
      </c>
      <c r="R3796">
        <v>0</v>
      </c>
      <c r="S3796">
        <f>IF(I3796&gt;0, A3796, 0)</f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>ROUND(E3797*(1/(F3797/60)),0)</f>
        <v>2</v>
      </c>
      <c r="I3797" s="7">
        <f t="shared" si="704"/>
        <v>60.000000000000028</v>
      </c>
      <c r="J3797" s="11">
        <v>0.38194444444444442</v>
      </c>
      <c r="K3797" s="11">
        <v>0.4236111111111111</v>
      </c>
      <c r="L3797">
        <f>IF(I3797&gt;0, G3797, 0)</f>
        <v>2</v>
      </c>
      <c r="M3797" s="5">
        <f>IF(I3797=0,0,A3797+J3797)</f>
        <v>45642.381944444445</v>
      </c>
      <c r="N3797" s="5">
        <f>IF(I3797&gt;0,A3797+K3797,0)</f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>IF(I3797&gt;0, A3797, 0)</f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>ROUND(E3798*(1/(F3798/60)),0)</f>
        <v>2</v>
      </c>
      <c r="I3798" s="13">
        <f t="shared" ref="I3798" si="707">IF(J3798=0, 0, (K3798-J3798)*1440)</f>
        <v>20.000000000000007</v>
      </c>
      <c r="J3798" s="11">
        <v>0.4236111111111111</v>
      </c>
      <c r="K3798" s="11">
        <v>0.4375</v>
      </c>
      <c r="L3798">
        <f>IF(I3798&gt;0, G3798, 0)</f>
        <v>2</v>
      </c>
      <c r="M3798" s="5">
        <f>IF(I3798=0,0,A3798+J3798)</f>
        <v>45642.423611111109</v>
      </c>
      <c r="N3798" s="5">
        <f>IF(I3798&gt;0,A3798+K3798,0)</f>
        <v>45642.4375</v>
      </c>
      <c r="O3798" t="s">
        <v>56</v>
      </c>
      <c r="P3798" t="s">
        <v>57</v>
      </c>
      <c r="Q3798">
        <v>0</v>
      </c>
      <c r="R3798">
        <v>0</v>
      </c>
      <c r="S3798">
        <f>IF(I3798&gt;0, A3798, 0)</f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>ROUND(E3799*(1/(F3799/60)),0)</f>
        <v>2</v>
      </c>
      <c r="I3799" s="13">
        <f t="shared" si="704"/>
        <v>14.999999999999947</v>
      </c>
      <c r="J3799" s="11">
        <v>0.53125</v>
      </c>
      <c r="K3799" s="11">
        <v>0.54166666666666663</v>
      </c>
      <c r="L3799">
        <f>IF(I3799&gt;0, G3799, 0)</f>
        <v>2</v>
      </c>
      <c r="M3799" s="5">
        <f>IF(I3799=0,0,A3799+J3799)</f>
        <v>45642.53125</v>
      </c>
      <c r="N3799" s="5">
        <f>IF(I3799&gt;0,A3799+K3799,0)</f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>IF(I3799&gt;0, A3799, 0)</f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>ROUND(E3800*(1/(F3800/60)),0)</f>
        <v>2</v>
      </c>
      <c r="I3800" s="7">
        <f t="shared" si="704"/>
        <v>60.000000000000028</v>
      </c>
      <c r="J3800" s="11">
        <v>0.4861111111111111</v>
      </c>
      <c r="K3800" s="11">
        <v>0.52777777777777779</v>
      </c>
      <c r="L3800">
        <f>IF(I3800&gt;0, G3800, 0)</f>
        <v>2</v>
      </c>
      <c r="M3800" s="5">
        <f>IF(I3800=0,0,A3800+J3800)</f>
        <v>45642.486111111109</v>
      </c>
      <c r="N3800" s="5">
        <f>IF(I3800&gt;0,A3800+K3800,0)</f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>IF(I3800&gt;0, A3800, 0)</f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>ROUND(E3801*(1/(F3801/60)),0)</f>
        <v>12</v>
      </c>
      <c r="I3801" s="13">
        <f t="shared" si="704"/>
        <v>9.9999999999999645</v>
      </c>
      <c r="J3801" s="11">
        <v>0.5</v>
      </c>
      <c r="K3801" s="11">
        <v>0.50694444444444442</v>
      </c>
      <c r="L3801">
        <f>IF(I3801&gt;0, G3801, 0)</f>
        <v>12</v>
      </c>
      <c r="M3801" s="5">
        <f>IF(I3801=0,0,A3801+J3801)</f>
        <v>45642.5</v>
      </c>
      <c r="N3801" s="5">
        <f>IF(I3801&gt;0,A3801+K3801,0)</f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>IF(I3801&gt;0, A3801, 0)</f>
        <v>45642</v>
      </c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/>
      <c r="K13097" s="14"/>
    </row>
    <row r="13099" spans="10:11" x14ac:dyDescent="0.2">
      <c r="J13099" s="14"/>
      <c r="K13099" s="14"/>
    </row>
    <row r="13101" spans="10:11" x14ac:dyDescent="0.2">
      <c r="J13101" s="14"/>
      <c r="K13101" s="14"/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  <row r="13151" spans="10:11" x14ac:dyDescent="0.2">
      <c r="J13151" s="14">
        <v>0.51081018518518517</v>
      </c>
      <c r="K13151" s="14">
        <v>0.51082175925925921</v>
      </c>
    </row>
    <row r="13153" spans="10:11" x14ac:dyDescent="0.2">
      <c r="J13153" s="14">
        <v>0.51081018518518517</v>
      </c>
      <c r="K13153" s="14">
        <v>0.51082175925925921</v>
      </c>
    </row>
    <row r="13155" spans="10:11" x14ac:dyDescent="0.2">
      <c r="J13155" s="14">
        <v>0.51081018518518517</v>
      </c>
      <c r="K13155" s="14">
        <v>0.51082175925925921</v>
      </c>
    </row>
  </sheetData>
  <autoFilter ref="A3765:S3795" xr:uid="{00000000-0001-0000-0300-000000000000}">
    <sortState xmlns:xlrd2="http://schemas.microsoft.com/office/spreadsheetml/2017/richdata2" ref="A3766:S3796">
      <sortCondition descending="1" ref="G3765:G3796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2024-12-16T12:36:55Z</dcterms:modified>
</cp:coreProperties>
</file>