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sparling/Desktop/"/>
    </mc:Choice>
  </mc:AlternateContent>
  <xr:revisionPtr revIDLastSave="0" documentId="13_ncr:1_{B1355938-9AA7-F849-AA2F-4B3EEEF4B02E}" xr6:coauthVersionLast="47" xr6:coauthVersionMax="47" xr10:uidLastSave="{00000000-0000-0000-0000-000000000000}"/>
  <bookViews>
    <workbookView xWindow="5060" yWindow="3800" windowWidth="28040" windowHeight="17440" xr2:uid="{D0F1158C-87A2-8247-8B85-E6CD3F3A0B47}"/>
  </bookViews>
  <sheets>
    <sheet name="Sheet1" sheetId="1" r:id="rId1"/>
    <sheet name="Sheet2" sheetId="2" r:id="rId2"/>
  </sheets>
  <definedNames>
    <definedName name="_xlchart.v1.0" hidden="1">Sheet1!$X$3:$X$9</definedName>
    <definedName name="_xlchart.v1.1" hidden="1">Sheet1!$Y$3:$Y$9</definedName>
    <definedName name="_xlchart.v1.2" hidden="1">Sheet1!$X$3:$X$9</definedName>
    <definedName name="_xlchart.v1.3" hidden="1">Sheet1!$Y$3:$Y$9</definedName>
    <definedName name="_xlchart.v1.4" hidden="1">Sheet1!$X$3:$X$9</definedName>
    <definedName name="_xlchart.v1.5" hidden="1">Sheet1!$Y$3:$Y$9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R15" i="1"/>
  <c r="R10" i="1"/>
  <c r="R16" i="1"/>
  <c r="R17" i="1"/>
  <c r="R18" i="1"/>
  <c r="R19" i="1"/>
  <c r="R20" i="1"/>
  <c r="R13" i="1"/>
  <c r="R21" i="1"/>
  <c r="R22" i="1"/>
  <c r="S22" i="1" s="1"/>
  <c r="R23" i="1"/>
  <c r="R24" i="1"/>
  <c r="S24" i="1" s="1"/>
  <c r="R25" i="1"/>
  <c r="R26" i="1"/>
  <c r="R27" i="1"/>
  <c r="R9" i="1"/>
  <c r="R7" i="1"/>
  <c r="R14" i="1"/>
  <c r="S14" i="1" s="1"/>
  <c r="R12" i="1"/>
  <c r="R8" i="1"/>
  <c r="S8" i="1" s="1"/>
  <c r="R11" i="1"/>
  <c r="S11" i="1" s="1"/>
  <c r="I88" i="1" a="1"/>
  <c r="I88" i="1" s="1"/>
  <c r="R3" i="1"/>
  <c r="T2" i="1" s="1"/>
  <c r="R6" i="1"/>
  <c r="V2" i="1"/>
  <c r="R5" i="1"/>
  <c r="R4" i="1"/>
  <c r="I3" i="1" a="1"/>
  <c r="I3" i="1" s="1"/>
  <c r="I47" i="1" a="1"/>
  <c r="I47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4" i="1" a="1"/>
  <c r="I84" i="1" s="1"/>
  <c r="I85" i="1" a="1"/>
  <c r="I85" i="1" s="1"/>
  <c r="I86" i="1" a="1"/>
  <c r="I86" i="1" s="1"/>
  <c r="I87" i="1" a="1"/>
  <c r="I87" i="1" s="1"/>
  <c r="I89" i="1" a="1"/>
  <c r="I89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30" i="1" a="1"/>
  <c r="I30" i="1" s="1"/>
  <c r="I31" i="1" a="1"/>
  <c r="I31" i="1" s="1"/>
  <c r="I268" i="1" a="1"/>
  <c r="I268" i="1" s="1"/>
  <c r="I269" i="1" a="1"/>
  <c r="I269" i="1" s="1"/>
  <c r="I270" i="1" a="1"/>
  <c r="I270" i="1" s="1"/>
  <c r="I271" i="1" a="1"/>
  <c r="I271" i="1"/>
  <c r="I272" i="1" a="1"/>
  <c r="I272" i="1" s="1"/>
  <c r="I273" i="1" a="1"/>
  <c r="I273" i="1" s="1"/>
  <c r="I274" i="1" a="1"/>
  <c r="I274" i="1" s="1"/>
  <c r="I275" i="1" a="1"/>
  <c r="I275" i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/>
  <c r="I284" i="1" a="1"/>
  <c r="I284" i="1" s="1"/>
  <c r="I285" i="1" a="1"/>
  <c r="I285" i="1" s="1"/>
  <c r="I286" i="1" a="1"/>
  <c r="I286" i="1" s="1"/>
  <c r="I287" i="1" a="1"/>
  <c r="I287" i="1"/>
  <c r="I288" i="1" a="1"/>
  <c r="I288" i="1" s="1"/>
  <c r="I289" i="1" a="1"/>
  <c r="I289" i="1" s="1"/>
  <c r="I290" i="1" a="1"/>
  <c r="I290" i="1" s="1"/>
  <c r="I291" i="1" a="1"/>
  <c r="I291" i="1"/>
  <c r="I292" i="1" a="1"/>
  <c r="I292" i="1" s="1"/>
  <c r="I293" i="1" a="1"/>
  <c r="I293" i="1" s="1"/>
  <c r="I294" i="1" a="1"/>
  <c r="I294" i="1" s="1"/>
  <c r="I295" i="1" a="1"/>
  <c r="I295" i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/>
  <c r="I304" i="1" a="1"/>
  <c r="I304" i="1" s="1"/>
  <c r="I305" i="1" a="1"/>
  <c r="I305" i="1" s="1"/>
  <c r="I306" i="1" a="1"/>
  <c r="I306" i="1" s="1"/>
  <c r="I307" i="1" a="1"/>
  <c r="I307" i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6" i="1" a="1"/>
  <c r="I6" i="1" s="1"/>
  <c r="I5" i="1" a="1"/>
  <c r="I5" i="1" s="1"/>
  <c r="I4" i="1" a="1"/>
  <c r="I4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5" i="1" a="1"/>
  <c r="I15" i="1" s="1"/>
  <c r="I16" i="1" a="1"/>
  <c r="I16" i="1" s="1"/>
  <c r="I17" i="1" a="1"/>
  <c r="I17" i="1" s="1"/>
  <c r="I19" i="1" a="1"/>
  <c r="I19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9" i="1" a="1"/>
  <c r="I29" i="1" s="1"/>
  <c r="S7" i="1" l="1"/>
  <c r="S21" i="1"/>
  <c r="S15" i="1"/>
  <c r="S9" i="1"/>
  <c r="Y8" i="1" s="1"/>
  <c r="S13" i="1"/>
  <c r="Y6" i="1" s="1"/>
  <c r="S27" i="1"/>
  <c r="S20" i="1"/>
  <c r="S26" i="1"/>
  <c r="S19" i="1"/>
  <c r="S25" i="1"/>
  <c r="S18" i="1"/>
  <c r="S17" i="1"/>
  <c r="S12" i="1"/>
  <c r="S23" i="1"/>
  <c r="S16" i="1"/>
  <c r="S10" i="1"/>
  <c r="S6" i="1"/>
  <c r="Y7" i="1" s="1"/>
  <c r="S4" i="1"/>
  <c r="Y4" i="1" s="1"/>
  <c r="S5" i="1"/>
  <c r="Y5" i="1" s="1"/>
  <c r="S3" i="1"/>
  <c r="Y3" i="1" l="1"/>
  <c r="Y9" i="1" s="1"/>
  <c r="Z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<sst xmlns="http://schemas.openxmlformats.org/spreadsheetml/2006/main" count="680" uniqueCount="219">
  <si>
    <t>Year</t>
  </si>
  <si>
    <t>Group</t>
  </si>
  <si>
    <t>Molecule(s)</t>
  </si>
  <si>
    <t>SP?</t>
  </si>
  <si>
    <t>MP?</t>
  </si>
  <si>
    <t>Image?</t>
  </si>
  <si>
    <t>Heinzmann</t>
  </si>
  <si>
    <t>DOI</t>
  </si>
  <si>
    <t>10.1103/PhysRevLett.86.1187</t>
  </si>
  <si>
    <t>Y</t>
  </si>
  <si>
    <t>N</t>
  </si>
  <si>
    <t>Bromocamphor</t>
  </si>
  <si>
    <t>Energy(s) (eV)</t>
  </si>
  <si>
    <t>Wavelength(s) (nm)</t>
  </si>
  <si>
    <t>10.1063/1.1621379</t>
  </si>
  <si>
    <t>Powis</t>
  </si>
  <si>
    <t>Camphor</t>
  </si>
  <si>
    <t>300-360</t>
  </si>
  <si>
    <t>Comments</t>
  </si>
  <si>
    <t>1st</t>
  </si>
  <si>
    <t>1st imaging (no VMI)</t>
  </si>
  <si>
    <t>10.1063/1.1651474</t>
  </si>
  <si>
    <t>10.1103/PhysRevLett.92.236103</t>
  </si>
  <si>
    <t>Woodruff</t>
  </si>
  <si>
    <t>Alanine</t>
  </si>
  <si>
    <t>Adsorbed on a surface</t>
  </si>
  <si>
    <t>-</t>
  </si>
  <si>
    <t>Prosperi</t>
  </si>
  <si>
    <t>G (%)</t>
  </si>
  <si>
    <t>&lt;&lt;1</t>
  </si>
  <si>
    <t>10.1103/PhysRevA.70.014502</t>
  </si>
  <si>
    <t>13.2-24.2</t>
  </si>
  <si>
    <t>~3</t>
  </si>
  <si>
    <t>10.1088/1367-2630/7/1/109</t>
  </si>
  <si>
    <t>10.1103/PhysRevA.70.022507</t>
  </si>
  <si>
    <t>14-22</t>
  </si>
  <si>
    <t>3-hydroxytetrahydrofuran</t>
  </si>
  <si>
    <t>10.1002/cphc.200400483</t>
  </si>
  <si>
    <t>10.1063/1.1940632</t>
  </si>
  <si>
    <t>Methyl-oxirane</t>
  </si>
  <si>
    <t>Hergenhahn</t>
  </si>
  <si>
    <t>Powis is on this one, too</t>
  </si>
  <si>
    <t>Carvone</t>
  </si>
  <si>
    <t>8.85-26</t>
  </si>
  <si>
    <t>10.1063/1.2136150</t>
  </si>
  <si>
    <t>10.1063/1.2336432</t>
  </si>
  <si>
    <t>10.1063/1.2779324</t>
  </si>
  <si>
    <t>Feyer</t>
  </si>
  <si>
    <t>~8</t>
  </si>
  <si>
    <t xml:space="preserve">Vibrationally resolved </t>
  </si>
  <si>
    <t>10.1039/b714095a</t>
  </si>
  <si>
    <t>~20</t>
  </si>
  <si>
    <t>Glycidol</t>
  </si>
  <si>
    <t>5, 15</t>
  </si>
  <si>
    <t>10, 20</t>
  </si>
  <si>
    <t>10.1002/cphc.200700748</t>
  </si>
  <si>
    <t>Nahon</t>
  </si>
  <si>
    <t>Powis as well (usual suspects)</t>
  </si>
  <si>
    <t>Fenchone</t>
  </si>
  <si>
    <t>13-23</t>
  </si>
  <si>
    <t>10.1088/0031-8949/78/05/058120</t>
  </si>
  <si>
    <t>Bit sloppy with numbers</t>
  </si>
  <si>
    <t>???</t>
  </si>
  <si>
    <t>Avaldi</t>
  </si>
  <si>
    <t>10.1103/PhysRevA.78.052501</t>
  </si>
  <si>
    <t>Powis too</t>
  </si>
  <si>
    <t>10.1002/cphc.200800862</t>
  </si>
  <si>
    <t>16-29</t>
  </si>
  <si>
    <t>Alaninol</t>
  </si>
  <si>
    <t>~10</t>
  </si>
  <si>
    <t>10.1021/jp909344r</t>
  </si>
  <si>
    <t>9.9-23.6</t>
  </si>
  <si>
    <t>Endo-borneol</t>
  </si>
  <si>
    <t>10.1002/anie.201109035</t>
  </si>
  <si>
    <t>Baumert</t>
  </si>
  <si>
    <t>First multiphoton</t>
  </si>
  <si>
    <t>10.1103/PhysRevLett.108.083001</t>
  </si>
  <si>
    <t>Turchini</t>
  </si>
  <si>
    <t>Methylcyclopentanone</t>
  </si>
  <si>
    <t>16-25</t>
  </si>
  <si>
    <t>Speranza</t>
  </si>
  <si>
    <t>10.1002/cphc.201200975</t>
  </si>
  <si>
    <t>~15</t>
  </si>
  <si>
    <t>10.1038/ncomms3132</t>
  </si>
  <si>
    <t>Vibrational inversion of G</t>
  </si>
  <si>
    <t>Janssen</t>
  </si>
  <si>
    <t>380, 400</t>
  </si>
  <si>
    <t>10.1063/1.4844295</t>
  </si>
  <si>
    <t>10.1051/epjconf/20134102029</t>
  </si>
  <si>
    <t>First letter</t>
  </si>
  <si>
    <t>Detailed paper</t>
  </si>
  <si>
    <t>Clusters</t>
  </si>
  <si>
    <t>10-11.25 (I think)</t>
  </si>
  <si>
    <t>~5</t>
  </si>
  <si>
    <t>doi.org/10.1039/C3CP53248H</t>
  </si>
  <si>
    <t>Trifluoromethyl-oxirane</t>
  </si>
  <si>
    <t>11-16</t>
  </si>
  <si>
    <t>&lt;20</t>
  </si>
  <si>
    <t>10.1039/c4cp01941e</t>
  </si>
  <si>
    <t>10.1021/jp5016142</t>
  </si>
  <si>
    <t>thresh-18</t>
  </si>
  <si>
    <t>~4</t>
  </si>
  <si>
    <t>Norcamphor</t>
  </si>
  <si>
    <t>10.1002/cphc.201402643</t>
  </si>
  <si>
    <t>Limonene</t>
  </si>
  <si>
    <t>~2-4</t>
  </si>
  <si>
    <t>10.1038/ncomms8511</t>
  </si>
  <si>
    <t>Mairesse</t>
  </si>
  <si>
    <t>200+400</t>
  </si>
  <si>
    <t>10.1039/c6fd00113k</t>
  </si>
  <si>
    <t>Time-resolved PECD</t>
  </si>
  <si>
    <t>ATI</t>
  </si>
  <si>
    <t>10.1088/0953-4075/49/2/02LT01</t>
  </si>
  <si>
    <t>10.1002/cphc.201501067</t>
  </si>
  <si>
    <t>Fencone</t>
  </si>
  <si>
    <t>ee measurments</t>
  </si>
  <si>
    <t>10-15</t>
  </si>
  <si>
    <t>~16</t>
  </si>
  <si>
    <t>10.1039/c6cp01293k</t>
  </si>
  <si>
    <t>Pons</t>
  </si>
  <si>
    <t>Various</t>
  </si>
  <si>
    <t>10.1088/1367-2630/18/10/102002</t>
  </si>
  <si>
    <t>Universality (MPI, ATI, tunnel)</t>
  </si>
  <si>
    <t>Zema</t>
  </si>
  <si>
    <t>Isopropanolamine</t>
  </si>
  <si>
    <t>16-25 &amp; 295-345</t>
  </si>
  <si>
    <t>doi.org/10.1016/j.chemphys.2016.09.004</t>
  </si>
  <si>
    <t>Demekhin</t>
  </si>
  <si>
    <t>~9</t>
  </si>
  <si>
    <t>1-16 (KE)</t>
  </si>
  <si>
    <t>10.1103/PhysRevA.95.053423</t>
  </si>
  <si>
    <t>359-431</t>
  </si>
  <si>
    <t>10.1063/1.4982614</t>
  </si>
  <si>
    <t>10.1016/j.aca.2017.06.051</t>
  </si>
  <si>
    <t>Greenwood</t>
  </si>
  <si>
    <t>Molecule</t>
  </si>
  <si>
    <t>Frequency</t>
  </si>
  <si>
    <t>Percentage</t>
  </si>
  <si>
    <t>Total studies</t>
  </si>
  <si>
    <t>400 &amp; 800</t>
  </si>
  <si>
    <t>10.1126/science.aao5624</t>
  </si>
  <si>
    <t>8.5-23.5</t>
  </si>
  <si>
    <t>10.1002/cphc.201701248</t>
  </si>
  <si>
    <t>10.1038/s41567-017-0038-z</t>
  </si>
  <si>
    <t>Blanchet</t>
  </si>
  <si>
    <t>~1</t>
  </si>
  <si>
    <t>PEXCD</t>
  </si>
  <si>
    <t>10.1063/1.5042533</t>
  </si>
  <si>
    <t>200+400 &amp; 400+800</t>
  </si>
  <si>
    <t>~2</t>
  </si>
  <si>
    <t>10.1038/s41467-018-07609-9</t>
  </si>
  <si>
    <t>PEELD</t>
  </si>
  <si>
    <t>10.1002/cphc.201900289</t>
  </si>
  <si>
    <t>nanosecond PECD</t>
  </si>
  <si>
    <t>10.1103/PhysRevX.9.031004</t>
  </si>
  <si>
    <t>1030+515</t>
  </si>
  <si>
    <t>Bichromatic field (not really MP)</t>
  </si>
  <si>
    <t>10.1103/PhysRevLett.123.043202</t>
  </si>
  <si>
    <t>500 k</t>
  </si>
  <si>
    <t>380-416</t>
  </si>
  <si>
    <t>10.1039/d0cp00470g</t>
  </si>
  <si>
    <t>Weitzel</t>
  </si>
  <si>
    <t>PICD as well</t>
  </si>
  <si>
    <t>10.1039/d0cp01376e</t>
  </si>
  <si>
    <t>3-Carene</t>
  </si>
  <si>
    <t>thresh-19</t>
  </si>
  <si>
    <t>~21</t>
  </si>
  <si>
    <t>10.1063/5.0013448</t>
  </si>
  <si>
    <t>10.1002/chir.23267</t>
  </si>
  <si>
    <t>Ibuprofen</t>
  </si>
  <si>
    <t>Schafer</t>
  </si>
  <si>
    <t>10.1063/5.0014917</t>
  </si>
  <si>
    <t>10.1080/00268976.2020.1808907</t>
  </si>
  <si>
    <t>Vredenborg</t>
  </si>
  <si>
    <t>α-Pinene</t>
  </si>
  <si>
    <t>Townsend</t>
  </si>
  <si>
    <t>10.1002/cphc.202000808</t>
  </si>
  <si>
    <t>10.1002/anie.202107150</t>
  </si>
  <si>
    <t>Glutamic Acid</t>
  </si>
  <si>
    <t>3,4-Dihydroxyphenylalanine</t>
  </si>
  <si>
    <t>Schoffler</t>
  </si>
  <si>
    <t>10.1039/d1cp02462k</t>
  </si>
  <si>
    <t>10.1038/s42004-021-00555-6</t>
  </si>
  <si>
    <t>10.1103/PhysRevLett.127.103201</t>
  </si>
  <si>
    <t>Coincidence (recoil frame)</t>
  </si>
  <si>
    <t>10.1039/d1cp03569j</t>
  </si>
  <si>
    <t>Fabre</t>
  </si>
  <si>
    <t>10.1063/5.0072346</t>
  </si>
  <si>
    <t>Winter</t>
  </si>
  <si>
    <t>300</t>
  </si>
  <si>
    <t>408-416</t>
  </si>
  <si>
    <t>10.1039/d1cp05468f</t>
  </si>
  <si>
    <t>10.1039/d1cp05416c</t>
  </si>
  <si>
    <t>15-32</t>
  </si>
  <si>
    <t>343-420</t>
  </si>
  <si>
    <t>10.1039/d1cp05618b</t>
  </si>
  <si>
    <t>~300</t>
  </si>
  <si>
    <t>10.1039/d1cp05748k</t>
  </si>
  <si>
    <t>Liquid</t>
  </si>
  <si>
    <t>1-phenylethylamine</t>
  </si>
  <si>
    <t>10.1039/d2cp01418a</t>
  </si>
  <si>
    <t>10.1021/acs.jpclett.2c01437</t>
  </si>
  <si>
    <t>Gramicidin</t>
  </si>
  <si>
    <t>400+267</t>
  </si>
  <si>
    <t>CHBrFI</t>
  </si>
  <si>
    <t>2-iodobutane</t>
  </si>
  <si>
    <t>Worner</t>
  </si>
  <si>
    <t>10.1126/sciadv.abq2811</t>
  </si>
  <si>
    <t>10.1002/cphc.202200575</t>
  </si>
  <si>
    <t>methyl p-tolyl sulfoxide</t>
  </si>
  <si>
    <t>10.1063/5.0101789</t>
  </si>
  <si>
    <t>10.1039/d2cp03202c</t>
  </si>
  <si>
    <t>Pulse duration</t>
  </si>
  <si>
    <r>
      <t>Δ-cobalt(III) </t>
    </r>
    <r>
      <rPr>
        <i/>
        <sz val="12"/>
        <color rgb="FF222222"/>
        <rFont val="Calibri"/>
        <family val="2"/>
        <scheme val="minor"/>
      </rPr>
      <t>tris</t>
    </r>
    <r>
      <rPr>
        <sz val="12"/>
        <color rgb="FF222222"/>
        <rFont val="Calibri"/>
        <family val="2"/>
        <scheme val="minor"/>
      </rPr>
      <t>-acetylacetonate</t>
    </r>
  </si>
  <si>
    <t>Other terpenes &amp; terpenoids</t>
  </si>
  <si>
    <t>Methyl-oxirane &amp; derivatives</t>
  </si>
  <si>
    <t>Camphor &amp; derivatives</t>
  </si>
  <si>
    <t>Everything Else</t>
  </si>
  <si>
    <t>Amino acids &amp;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</si>
</sst>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Experimental PECD Studies in Different Molecules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Sheet1!$X$3:$X$9</c:f>
              <c:strCache>
                <c:ptCount val="7"/>
                <c:pt idx="0">
                  <c:v>Camphor &amp; derivatives</c:v>
                </c:pt>
                <c:pt idx="1">
                  <c:v>Fenchone</c:v>
                </c:pt>
                <c:pt idx="2">
                  <c:v>Methyl-oxirane &amp; derivatives</c:v>
                </c:pt>
                <c:pt idx="3">
                  <c:v>Other terpenes &amp; terpenoids</c:v>
                </c:pt>
                <c:pt idx="4">
                  <c:v>Limonene</c:v>
                </c:pt>
                <c:pt idx="5">
                  <c:v>Amino acids &amp; proteins</c:v>
                </c:pt>
                <c:pt idx="6">
                  <c:v>Everything Else</c:v>
                </c:pt>
              </c:strCache>
            </c:strRef>
          </c:cat>
          <c:val>
            <c:numRef>
              <c:f>Sheet1!$Y$3:$Y$9</c:f>
              <c:numCache>
                <c:formatCode>General</c:formatCode>
                <c:ptCount val="7"/>
                <c:pt idx="0">
                  <c:v>0.29032258064516125</c:v>
                </c:pt>
                <c:pt idx="1">
                  <c:v>0.22580645161290322</c:v>
                </c:pt>
                <c:pt idx="2">
                  <c:v>0.13978494623655913</c:v>
                </c:pt>
                <c:pt idx="3">
                  <c:v>6.4516129032258077E-2</c:v>
                </c:pt>
                <c:pt idx="4">
                  <c:v>6.4516129032258063E-2</c:v>
                </c:pt>
                <c:pt idx="5">
                  <c:v>6.4516129032258077E-2</c:v>
                </c:pt>
                <c:pt idx="6">
                  <c:v>0.15053763440860213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5-E648-8C96-E40628A20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8119378577269014E-3"/>
          <c:y val="0.17759682911257715"/>
          <c:w val="0.34914621976423021"/>
          <c:h val="0.75438391147052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Chart Title</a:t>
          </a:r>
        </a:p>
      </cx:txPr>
    </cx:title>
    <cx:plotArea>
      <cx:plotAreaRegion>
        <cx:series layoutId="treemap" uniqueId="{2B80BA60-A002-2C4D-8D8B-5383C16BB447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FFFFFF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en-GB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768350</xdr:colOff>
      <xdr:row>14</xdr:row>
      <xdr:rowOff>152400</xdr:rowOff>
    </xdr:from>
    <xdr:to>
      <xdr:col>30</xdr:col>
      <xdr:colOff>406400</xdr:colOff>
      <xdr:row>33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4767D6-49BD-4C48-BE91-F18A4FF6D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107951</xdr:colOff>
      <xdr:row>4</xdr:row>
      <xdr:rowOff>139700</xdr:rowOff>
    </xdr:from>
    <xdr:to>
      <xdr:col>38</xdr:col>
      <xdr:colOff>717551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B6BC174-702E-604E-BD60-DA793D0DFCD8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52151" y="952500"/>
              <a:ext cx="6400800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1016/j.chemphys.2016.09.004" TargetMode="External"/><Relationship Id="rId1" Type="http://schemas.openxmlformats.org/officeDocument/2006/relationships/hyperlink" Target="https://doi.org/10.1039/C3CP5324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D713-31B5-A043-B451-CDC264024E37}">
  <dimension ref="A2:AA312"/>
  <sheetViews>
    <sheetView tabSelected="1" topLeftCell="A51" zoomScaleNormal="100" workbookViewId="0">
      <selection activeCell="L57" sqref="L57"/>
    </sheetView>
  </sheetViews>
  <sheetFormatPr baseColWidth="10" defaultRowHeight="16" x14ac:dyDescent="0.2"/>
  <cols>
    <col min="1" max="3" width="10.83203125" style="1"/>
    <col min="4" max="4" width="12.83203125" style="1" customWidth="1"/>
    <col min="5" max="5" width="18.1640625" style="1" customWidth="1"/>
    <col min="6" max="6" width="27.83203125" style="1" customWidth="1"/>
    <col min="7" max="7" width="20.1640625" style="1" customWidth="1"/>
    <col min="8" max="8" width="21.33203125" style="4" customWidth="1"/>
    <col min="9" max="11" width="10.83203125" style="1"/>
    <col min="12" max="12" width="40" style="1" customWidth="1"/>
    <col min="13" max="13" width="28.33203125" style="1" customWidth="1"/>
    <col min="14" max="16" width="10.83203125" style="1"/>
    <col min="17" max="17" width="28" style="1" customWidth="1"/>
    <col min="18" max="18" width="15" style="1" customWidth="1"/>
    <col min="19" max="20" width="10.83203125" style="1"/>
    <col min="21" max="21" width="15.1640625" style="1" customWidth="1"/>
    <col min="22" max="23" width="10.83203125" style="1"/>
    <col min="24" max="24" width="30.83203125" style="1" customWidth="1"/>
    <col min="25" max="36" width="10.83203125" style="1"/>
    <col min="37" max="37" width="11" style="1" customWidth="1"/>
    <col min="38" max="16384" width="10.83203125" style="1"/>
  </cols>
  <sheetData>
    <row r="2" spans="1:27" x14ac:dyDescent="0.2">
      <c r="C2" s="2" t="s">
        <v>0</v>
      </c>
      <c r="D2" s="2" t="s">
        <v>1</v>
      </c>
      <c r="E2" s="2" t="s">
        <v>5</v>
      </c>
      <c r="F2" s="2" t="s">
        <v>2</v>
      </c>
      <c r="G2" s="2" t="s">
        <v>13</v>
      </c>
      <c r="H2" s="3" t="s">
        <v>12</v>
      </c>
      <c r="I2" s="2" t="s">
        <v>3</v>
      </c>
      <c r="J2" s="2" t="s">
        <v>4</v>
      </c>
      <c r="K2" s="2" t="s">
        <v>28</v>
      </c>
      <c r="L2" s="2" t="s">
        <v>7</v>
      </c>
      <c r="M2" s="2" t="s">
        <v>18</v>
      </c>
      <c r="Q2" s="2" t="s">
        <v>135</v>
      </c>
      <c r="R2" s="2" t="s">
        <v>136</v>
      </c>
      <c r="S2" s="2" t="s">
        <v>137</v>
      </c>
      <c r="T2" s="1">
        <f>COUNT(R3:R27)</f>
        <v>25</v>
      </c>
      <c r="U2" s="1" t="s">
        <v>138</v>
      </c>
      <c r="V2" s="1">
        <f>MAX(A:A)</f>
        <v>93</v>
      </c>
      <c r="X2" s="2" t="s">
        <v>135</v>
      </c>
    </row>
    <row r="3" spans="1:27" x14ac:dyDescent="0.2">
      <c r="A3" s="1">
        <v>1</v>
      </c>
      <c r="B3" s="1">
        <v>1</v>
      </c>
      <c r="C3" s="1">
        <v>2001</v>
      </c>
      <c r="D3" s="1" t="s">
        <v>6</v>
      </c>
      <c r="E3" s="1" t="s">
        <v>10</v>
      </c>
      <c r="F3" s="1" t="s">
        <v>11</v>
      </c>
      <c r="G3" s="1" t="s">
        <v>26</v>
      </c>
      <c r="H3" s="4">
        <v>16.2</v>
      </c>
      <c r="I3" s="1" t="str" cm="1">
        <f t="array" ref="I3">_xlfn.IFS(J3="N","Y",ISBLANK(J3),"",J3="Y","N")</f>
        <v>Y</v>
      </c>
      <c r="J3" s="1" t="s">
        <v>10</v>
      </c>
      <c r="K3" s="1">
        <v>3</v>
      </c>
      <c r="L3" s="5" t="s">
        <v>8</v>
      </c>
      <c r="M3" s="1" t="s">
        <v>19</v>
      </c>
      <c r="Q3" s="1" t="s">
        <v>16</v>
      </c>
      <c r="R3" s="1">
        <f>COUNTIF($F$3:$F$100,Q3)</f>
        <v>22</v>
      </c>
      <c r="S3" s="1">
        <f>R3/$V$2</f>
        <v>0.23655913978494625</v>
      </c>
      <c r="X3" s="1" t="s">
        <v>216</v>
      </c>
      <c r="Y3" s="1">
        <f>S3+S8+S12</f>
        <v>0.29032258064516125</v>
      </c>
      <c r="AA3" s="1">
        <f>Y3+Y4</f>
        <v>0.5161290322580645</v>
      </c>
    </row>
    <row r="4" spans="1:27" x14ac:dyDescent="0.2">
      <c r="A4" s="1">
        <v>2</v>
      </c>
      <c r="B4" s="1">
        <v>2</v>
      </c>
      <c r="C4" s="1">
        <v>2003</v>
      </c>
      <c r="D4" s="1" t="s">
        <v>15</v>
      </c>
      <c r="E4" s="1" t="s">
        <v>9</v>
      </c>
      <c r="F4" s="1" t="s">
        <v>16</v>
      </c>
      <c r="G4" s="1" t="s">
        <v>26</v>
      </c>
      <c r="H4" s="4">
        <v>9.1999999999999993</v>
      </c>
      <c r="I4" s="1" t="str" cm="1">
        <f t="array" ref="I4">_xlfn.IFS(J4="N","Y",ISBLANK(J4),"",J4="Y","N")</f>
        <v>Y</v>
      </c>
      <c r="J4" s="1" t="s">
        <v>10</v>
      </c>
      <c r="K4" s="1">
        <v>3</v>
      </c>
      <c r="L4" s="5" t="s">
        <v>14</v>
      </c>
      <c r="M4" s="1" t="s">
        <v>20</v>
      </c>
      <c r="Q4" s="1" t="s">
        <v>58</v>
      </c>
      <c r="R4" s="1">
        <f>COUNTIF($F$3:$F$100,Q4)</f>
        <v>21</v>
      </c>
      <c r="S4" s="1">
        <f>R4/$V$2</f>
        <v>0.22580645161290322</v>
      </c>
      <c r="X4" s="1" t="s">
        <v>58</v>
      </c>
      <c r="Y4" s="1">
        <f>S4</f>
        <v>0.22580645161290322</v>
      </c>
    </row>
    <row r="5" spans="1:27" x14ac:dyDescent="0.2">
      <c r="A5" s="1">
        <v>3</v>
      </c>
      <c r="B5" s="1">
        <v>3</v>
      </c>
      <c r="C5" s="1">
        <v>2004</v>
      </c>
      <c r="D5" s="1" t="s">
        <v>15</v>
      </c>
      <c r="E5" s="1" t="s">
        <v>10</v>
      </c>
      <c r="F5" s="1" t="s">
        <v>16</v>
      </c>
      <c r="G5" s="1" t="s">
        <v>26</v>
      </c>
      <c r="H5" s="4" t="s">
        <v>17</v>
      </c>
      <c r="I5" s="1" t="str" cm="1">
        <f t="array" ref="I5">_xlfn.IFS(J5="N","Y",ISBLANK(J5),"",J5="Y","N")</f>
        <v>Y</v>
      </c>
      <c r="J5" s="1" t="s">
        <v>10</v>
      </c>
      <c r="K5" s="1">
        <v>12</v>
      </c>
      <c r="L5" s="5" t="s">
        <v>21</v>
      </c>
      <c r="Q5" s="1" t="s">
        <v>39</v>
      </c>
      <c r="R5" s="1">
        <f>COUNTIF($F$3:$F$100,Q5)</f>
        <v>9</v>
      </c>
      <c r="S5" s="1">
        <f>R5/$V$2</f>
        <v>9.6774193548387094E-2</v>
      </c>
      <c r="X5" s="1" t="s">
        <v>215</v>
      </c>
      <c r="Y5" s="1">
        <f>S5+S7</f>
        <v>0.13978494623655913</v>
      </c>
    </row>
    <row r="6" spans="1:27" x14ac:dyDescent="0.2">
      <c r="A6" s="1">
        <v>4</v>
      </c>
      <c r="B6" s="1">
        <v>4</v>
      </c>
      <c r="C6" s="1">
        <v>2004</v>
      </c>
      <c r="D6" s="1" t="s">
        <v>23</v>
      </c>
      <c r="E6" s="1" t="s">
        <v>10</v>
      </c>
      <c r="F6" s="1" t="s">
        <v>24</v>
      </c>
      <c r="G6" s="1" t="s">
        <v>26</v>
      </c>
      <c r="H6" s="4">
        <v>310</v>
      </c>
      <c r="I6" s="1" t="str" cm="1">
        <f t="array" ref="I6">_xlfn.IFS(J6="N","Y",ISBLANK(J6),"",J6="Y","N")</f>
        <v>Y</v>
      </c>
      <c r="J6" s="1" t="s">
        <v>10</v>
      </c>
      <c r="K6" s="1" t="s">
        <v>29</v>
      </c>
      <c r="L6" s="5" t="s">
        <v>22</v>
      </c>
      <c r="M6" s="1" t="s">
        <v>25</v>
      </c>
      <c r="Q6" s="1" t="s">
        <v>104</v>
      </c>
      <c r="R6" s="1">
        <f>COUNTIF($F$3:$F$100,Q6)</f>
        <v>6</v>
      </c>
      <c r="S6" s="1">
        <f>R6/$V$2</f>
        <v>6.4516129032258063E-2</v>
      </c>
      <c r="X6" s="1" t="s">
        <v>214</v>
      </c>
      <c r="Y6" s="1">
        <f>S11+S13+S14+S16</f>
        <v>6.4516129032258077E-2</v>
      </c>
    </row>
    <row r="7" spans="1:27" x14ac:dyDescent="0.2">
      <c r="A7" s="1">
        <v>5</v>
      </c>
      <c r="B7" s="1">
        <v>5</v>
      </c>
      <c r="C7" s="1">
        <v>2004</v>
      </c>
      <c r="D7" s="1" t="s">
        <v>27</v>
      </c>
      <c r="E7" s="1" t="s">
        <v>10</v>
      </c>
      <c r="F7" s="1" t="s">
        <v>39</v>
      </c>
      <c r="G7" s="1" t="s">
        <v>26</v>
      </c>
      <c r="H7" s="4">
        <v>22</v>
      </c>
      <c r="I7" s="1" t="str" cm="1">
        <f t="array" ref="I7">_xlfn.IFS(J7="N","Y",ISBLANK(J7),"",J7="Y","N")</f>
        <v>Y</v>
      </c>
      <c r="J7" s="1" t="s">
        <v>10</v>
      </c>
      <c r="K7" s="1">
        <v>5</v>
      </c>
      <c r="L7" s="5" t="s">
        <v>30</v>
      </c>
      <c r="Q7" s="1" t="s">
        <v>95</v>
      </c>
      <c r="R7" s="1">
        <f>COUNTIF($F$3:$F$100,Q7)</f>
        <v>4</v>
      </c>
      <c r="S7" s="1">
        <f>R7/$V$2</f>
        <v>4.3010752688172046E-2</v>
      </c>
      <c r="X7" s="1" t="s">
        <v>104</v>
      </c>
      <c r="Y7" s="1">
        <f>S6</f>
        <v>6.4516129032258063E-2</v>
      </c>
    </row>
    <row r="8" spans="1:27" x14ac:dyDescent="0.2">
      <c r="A8" s="1">
        <v>6</v>
      </c>
      <c r="B8" s="1">
        <v>6</v>
      </c>
      <c r="C8" s="1">
        <v>2004</v>
      </c>
      <c r="D8" s="1" t="s">
        <v>6</v>
      </c>
      <c r="E8" s="1" t="s">
        <v>10</v>
      </c>
      <c r="F8" s="1" t="s">
        <v>16</v>
      </c>
      <c r="G8" s="1" t="s">
        <v>26</v>
      </c>
      <c r="H8" s="4" t="s">
        <v>31</v>
      </c>
      <c r="I8" s="1" t="str" cm="1">
        <f t="array" ref="I8">_xlfn.IFS(J8="N","Y",ISBLANK(J8),"",J8="Y","N")</f>
        <v>Y</v>
      </c>
      <c r="J8" s="1" t="s">
        <v>10</v>
      </c>
      <c r="K8" s="1" t="s">
        <v>32</v>
      </c>
      <c r="L8" s="5" t="s">
        <v>34</v>
      </c>
      <c r="Q8" s="1" t="s">
        <v>102</v>
      </c>
      <c r="R8" s="1">
        <f>COUNTIF($F$3:$F$100,Q8)</f>
        <v>3</v>
      </c>
      <c r="S8" s="1">
        <f>R8/$V$2</f>
        <v>3.2258064516129031E-2</v>
      </c>
      <c r="X8" s="1" t="s">
        <v>218</v>
      </c>
      <c r="Y8" s="1">
        <f>S9+S21+S24+S22</f>
        <v>6.4516129032258077E-2</v>
      </c>
    </row>
    <row r="9" spans="1:27" x14ac:dyDescent="0.2">
      <c r="A9" s="1">
        <v>7</v>
      </c>
      <c r="C9" s="1" t="s">
        <v>26</v>
      </c>
      <c r="D9" s="1" t="s">
        <v>26</v>
      </c>
      <c r="E9" s="1" t="s">
        <v>26</v>
      </c>
      <c r="F9" s="1" t="s">
        <v>11</v>
      </c>
      <c r="G9" s="1" t="s">
        <v>26</v>
      </c>
      <c r="H9" s="4" t="s">
        <v>31</v>
      </c>
      <c r="I9" s="1" t="str" cm="1">
        <f t="array" ref="I9">_xlfn.IFS(J9="N","Y",ISBLANK(J9),"",J9="Y","N")</f>
        <v>Y</v>
      </c>
      <c r="J9" s="1" t="s">
        <v>10</v>
      </c>
      <c r="K9" s="1" t="s">
        <v>32</v>
      </c>
      <c r="L9" s="1" t="s">
        <v>26</v>
      </c>
      <c r="Q9" s="1" t="s">
        <v>24</v>
      </c>
      <c r="R9" s="1">
        <f>COUNTIF($F$3:$F$100,Q9)</f>
        <v>3</v>
      </c>
      <c r="S9" s="1">
        <f>R9/$V$2</f>
        <v>3.2258064516129031E-2</v>
      </c>
      <c r="X9" s="1" t="s">
        <v>217</v>
      </c>
      <c r="Y9" s="1">
        <f>1 - SUM(Y3:Y8)</f>
        <v>0.15053763440860213</v>
      </c>
    </row>
    <row r="10" spans="1:27" x14ac:dyDescent="0.2">
      <c r="A10" s="1">
        <v>8</v>
      </c>
      <c r="B10" s="1">
        <v>7</v>
      </c>
      <c r="C10" s="1">
        <v>2005</v>
      </c>
      <c r="D10" s="1" t="s">
        <v>23</v>
      </c>
      <c r="E10" s="1" t="s">
        <v>10</v>
      </c>
      <c r="F10" s="1" t="s">
        <v>24</v>
      </c>
      <c r="G10" s="1" t="s">
        <v>26</v>
      </c>
      <c r="H10" s="4">
        <v>310</v>
      </c>
      <c r="I10" s="1" t="str" cm="1">
        <f t="array" ref="I10">_xlfn.IFS(J10="N","Y",ISBLANK(J10),"",J10="Y","N")</f>
        <v>Y</v>
      </c>
      <c r="J10" s="1" t="s">
        <v>10</v>
      </c>
      <c r="K10" s="1" t="s">
        <v>29</v>
      </c>
      <c r="L10" s="5" t="s">
        <v>33</v>
      </c>
      <c r="M10" s="1" t="s">
        <v>25</v>
      </c>
      <c r="Q10" s="1" t="s">
        <v>52</v>
      </c>
      <c r="R10" s="1">
        <f>COUNTIF($F$3:$F$100,Q10)</f>
        <v>3</v>
      </c>
      <c r="S10" s="1">
        <f>R10/$V$2</f>
        <v>3.2258064516129031E-2</v>
      </c>
    </row>
    <row r="11" spans="1:27" x14ac:dyDescent="0.2">
      <c r="A11" s="1">
        <v>9</v>
      </c>
      <c r="B11" s="1">
        <v>8</v>
      </c>
      <c r="C11" s="1">
        <v>2005</v>
      </c>
      <c r="D11" s="1" t="s">
        <v>27</v>
      </c>
      <c r="E11" s="1" t="s">
        <v>10</v>
      </c>
      <c r="F11" s="1" t="s">
        <v>36</v>
      </c>
      <c r="G11" s="1" t="s">
        <v>26</v>
      </c>
      <c r="H11" s="4" t="s">
        <v>35</v>
      </c>
      <c r="I11" s="1" t="str" cm="1">
        <f t="array" ref="I11">_xlfn.IFS(J11="N","Y",ISBLANK(J11),"",J11="Y","N")</f>
        <v>Y</v>
      </c>
      <c r="J11" s="1" t="s">
        <v>10</v>
      </c>
      <c r="K11" s="1">
        <v>5</v>
      </c>
      <c r="L11" s="5" t="s">
        <v>37</v>
      </c>
      <c r="Q11" s="1" t="s">
        <v>174</v>
      </c>
      <c r="R11" s="1">
        <f>COUNTIF($F$3:$F$100,Q11)</f>
        <v>2</v>
      </c>
      <c r="S11" s="1">
        <f>R11/$V$2</f>
        <v>2.1505376344086023E-2</v>
      </c>
      <c r="Z11" s="1">
        <f>Y9*V2</f>
        <v>13.999999999999998</v>
      </c>
    </row>
    <row r="12" spans="1:27" x14ac:dyDescent="0.2">
      <c r="A12" s="1">
        <v>10</v>
      </c>
      <c r="B12" s="1">
        <v>9</v>
      </c>
      <c r="C12" s="1">
        <v>2005</v>
      </c>
      <c r="D12" s="1" t="s">
        <v>27</v>
      </c>
      <c r="E12" s="1" t="s">
        <v>10</v>
      </c>
      <c r="F12" s="1" t="s">
        <v>39</v>
      </c>
      <c r="G12" s="1" t="s">
        <v>26</v>
      </c>
      <c r="H12" s="4">
        <v>60</v>
      </c>
      <c r="I12" s="1" t="str" cm="1">
        <f t="array" ref="I12">_xlfn.IFS(J12="N","Y",ISBLANK(J12),"",J12="Y","N")</f>
        <v>Y</v>
      </c>
      <c r="J12" s="1" t="s">
        <v>10</v>
      </c>
      <c r="K12" s="1">
        <v>11</v>
      </c>
      <c r="L12" s="5" t="s">
        <v>38</v>
      </c>
      <c r="Q12" s="1" t="s">
        <v>11</v>
      </c>
      <c r="R12" s="1">
        <f>COUNTIF($F$3:$F$100,Q12)</f>
        <v>2</v>
      </c>
      <c r="S12" s="1">
        <f>R12/$V$2</f>
        <v>2.1505376344086023E-2</v>
      </c>
    </row>
    <row r="13" spans="1:27" x14ac:dyDescent="0.2">
      <c r="A13" s="1">
        <v>11</v>
      </c>
      <c r="B13" s="1">
        <v>10</v>
      </c>
      <c r="C13" s="1">
        <v>2005</v>
      </c>
      <c r="D13" s="1" t="s">
        <v>40</v>
      </c>
      <c r="E13" s="1" t="s">
        <v>10</v>
      </c>
      <c r="F13" s="1" t="s">
        <v>42</v>
      </c>
      <c r="G13" s="1" t="s">
        <v>26</v>
      </c>
      <c r="H13" s="4">
        <v>30</v>
      </c>
      <c r="I13" s="1" t="str" cm="1">
        <f t="array" ref="I13">_xlfn.IFS(J13="N","Y",ISBLANK(J13),"",J13="Y","N")</f>
        <v>Y</v>
      </c>
      <c r="J13" s="1" t="s">
        <v>10</v>
      </c>
      <c r="K13" s="1">
        <v>10</v>
      </c>
      <c r="L13" s="5" t="s">
        <v>44</v>
      </c>
      <c r="M13" s="1" t="s">
        <v>41</v>
      </c>
      <c r="Q13" s="1" t="s">
        <v>164</v>
      </c>
      <c r="R13" s="1">
        <f>COUNTIF($F$3:$F$100,Q13)</f>
        <v>2</v>
      </c>
      <c r="S13" s="1">
        <f>R13/$V$2</f>
        <v>2.1505376344086023E-2</v>
      </c>
    </row>
    <row r="14" spans="1:27" x14ac:dyDescent="0.2">
      <c r="A14" s="1">
        <v>12</v>
      </c>
      <c r="B14" s="1">
        <v>11</v>
      </c>
      <c r="C14" s="1">
        <v>2006</v>
      </c>
      <c r="D14" s="1" t="s">
        <v>15</v>
      </c>
      <c r="E14" s="1" t="s">
        <v>9</v>
      </c>
      <c r="F14" s="1" t="s">
        <v>16</v>
      </c>
      <c r="G14" s="1" t="s">
        <v>26</v>
      </c>
      <c r="H14" s="4" t="s">
        <v>43</v>
      </c>
      <c r="I14" s="1" t="s">
        <v>9</v>
      </c>
      <c r="J14" s="1" t="s">
        <v>10</v>
      </c>
      <c r="K14" s="1" t="s">
        <v>54</v>
      </c>
      <c r="L14" s="5" t="s">
        <v>45</v>
      </c>
      <c r="Q14" s="1" t="s">
        <v>42</v>
      </c>
      <c r="R14" s="1">
        <f>COUNTIF($F$3:$F$100,Q14)</f>
        <v>1</v>
      </c>
      <c r="S14" s="1">
        <f>R14/$V$2</f>
        <v>1.0752688172043012E-2</v>
      </c>
    </row>
    <row r="15" spans="1:27" x14ac:dyDescent="0.2">
      <c r="A15" s="1">
        <v>13</v>
      </c>
      <c r="B15" s="1">
        <v>12</v>
      </c>
      <c r="C15" s="1">
        <v>2007</v>
      </c>
      <c r="D15" s="1" t="s">
        <v>47</v>
      </c>
      <c r="E15" s="1" t="s">
        <v>10</v>
      </c>
      <c r="F15" s="1" t="s">
        <v>39</v>
      </c>
      <c r="G15" s="1" t="s">
        <v>26</v>
      </c>
      <c r="H15" s="4">
        <v>22</v>
      </c>
      <c r="I15" s="1" t="str" cm="1">
        <f t="array" ref="I15">_xlfn.IFS(J15="N","Y",ISBLANK(J15),"",J15="Y","N")</f>
        <v>Y</v>
      </c>
      <c r="J15" s="1" t="s">
        <v>10</v>
      </c>
      <c r="K15" s="1" t="s">
        <v>48</v>
      </c>
      <c r="L15" s="5" t="s">
        <v>46</v>
      </c>
      <c r="M15" s="1" t="s">
        <v>49</v>
      </c>
      <c r="Q15" s="1" t="s">
        <v>36</v>
      </c>
      <c r="R15" s="1">
        <f>COUNTIF($F$3:$F$100,Q15)</f>
        <v>1</v>
      </c>
      <c r="S15" s="1">
        <f>R15/$V$2</f>
        <v>1.0752688172043012E-2</v>
      </c>
    </row>
    <row r="16" spans="1:27" x14ac:dyDescent="0.2">
      <c r="A16" s="1">
        <v>14</v>
      </c>
      <c r="B16" s="1">
        <v>13</v>
      </c>
      <c r="C16" s="1">
        <v>2008</v>
      </c>
      <c r="D16" s="1" t="s">
        <v>15</v>
      </c>
      <c r="E16" s="1" t="s">
        <v>9</v>
      </c>
      <c r="F16" s="1" t="s">
        <v>52</v>
      </c>
      <c r="G16" s="1" t="s">
        <v>26</v>
      </c>
      <c r="H16" s="4" t="s">
        <v>51</v>
      </c>
      <c r="I16" s="1" t="str" cm="1">
        <f t="array" ref="I16">_xlfn.IFS(J16="N","Y",ISBLANK(J16),"",J16="Y","N")</f>
        <v>Y</v>
      </c>
      <c r="J16" s="1" t="s">
        <v>10</v>
      </c>
      <c r="K16" s="1" t="s">
        <v>53</v>
      </c>
      <c r="L16" s="5" t="s">
        <v>50</v>
      </c>
      <c r="Q16" s="1" t="s">
        <v>72</v>
      </c>
      <c r="R16" s="1">
        <f>COUNTIF($F$3:$F$100,Q16)</f>
        <v>1</v>
      </c>
      <c r="S16" s="1">
        <f>R16/$V$2</f>
        <v>1.0752688172043012E-2</v>
      </c>
    </row>
    <row r="17" spans="1:19" x14ac:dyDescent="0.2">
      <c r="A17" s="1">
        <v>15</v>
      </c>
      <c r="B17" s="1">
        <v>14</v>
      </c>
      <c r="C17" s="1">
        <v>2008</v>
      </c>
      <c r="D17" s="1" t="s">
        <v>56</v>
      </c>
      <c r="E17" s="1" t="s">
        <v>9</v>
      </c>
      <c r="F17" s="1" t="s">
        <v>16</v>
      </c>
      <c r="G17" s="1" t="s">
        <v>26</v>
      </c>
      <c r="H17" s="4" t="s">
        <v>59</v>
      </c>
      <c r="I17" s="1" t="str" cm="1">
        <f t="array" ref="I17">_xlfn.IFS(J17="N","Y",ISBLANK(J17),"",J17="Y","N")</f>
        <v>Y</v>
      </c>
      <c r="J17" s="1" t="s">
        <v>10</v>
      </c>
      <c r="K17" s="1">
        <v>10</v>
      </c>
      <c r="L17" s="5" t="s">
        <v>55</v>
      </c>
      <c r="M17" s="1" t="s">
        <v>57</v>
      </c>
      <c r="Q17" s="6" t="s">
        <v>213</v>
      </c>
      <c r="R17" s="1">
        <f>COUNTIF($F$3:$F$100,Q17)</f>
        <v>1</v>
      </c>
      <c r="S17" s="1">
        <f>R17/$V$2</f>
        <v>1.0752688172043012E-2</v>
      </c>
    </row>
    <row r="18" spans="1:19" x14ac:dyDescent="0.2">
      <c r="A18" s="1">
        <v>16</v>
      </c>
      <c r="F18" s="1" t="s">
        <v>58</v>
      </c>
      <c r="G18" s="1" t="s">
        <v>26</v>
      </c>
      <c r="H18" s="4" t="s">
        <v>59</v>
      </c>
      <c r="I18" s="1" t="s">
        <v>9</v>
      </c>
      <c r="J18" s="1" t="s">
        <v>10</v>
      </c>
      <c r="K18" s="1">
        <v>10</v>
      </c>
      <c r="Q18" s="1" t="s">
        <v>78</v>
      </c>
      <c r="R18" s="1">
        <f>COUNTIF($F$3:$F$100,Q18)</f>
        <v>1</v>
      </c>
      <c r="S18" s="1">
        <f>R18/$V$2</f>
        <v>1.0752688172043012E-2</v>
      </c>
    </row>
    <row r="19" spans="1:19" x14ac:dyDescent="0.2">
      <c r="A19" s="1">
        <v>17</v>
      </c>
      <c r="B19" s="1">
        <v>15</v>
      </c>
      <c r="C19" s="1">
        <v>2008</v>
      </c>
      <c r="D19" s="1" t="s">
        <v>63</v>
      </c>
      <c r="E19" s="1" t="s">
        <v>10</v>
      </c>
      <c r="F19" s="1" t="s">
        <v>39</v>
      </c>
      <c r="G19" s="1" t="s">
        <v>26</v>
      </c>
      <c r="H19" s="4">
        <v>303</v>
      </c>
      <c r="I19" s="1" t="str" cm="1">
        <f t="array" ref="I19">_xlfn.IFS(J19="N","Y",ISBLANK(J19),"",J19="Y","N")</f>
        <v>Y</v>
      </c>
      <c r="J19" s="1" t="s">
        <v>10</v>
      </c>
      <c r="K19" s="1" t="s">
        <v>62</v>
      </c>
      <c r="L19" s="5" t="s">
        <v>60</v>
      </c>
      <c r="M19" s="1" t="s">
        <v>61</v>
      </c>
      <c r="Q19" s="1" t="s">
        <v>124</v>
      </c>
      <c r="R19" s="1">
        <f>COUNTIF($F$3:$F$100,Q19)</f>
        <v>1</v>
      </c>
      <c r="S19" s="1">
        <f>R19/$V$2</f>
        <v>1.0752688172043012E-2</v>
      </c>
    </row>
    <row r="20" spans="1:19" x14ac:dyDescent="0.2">
      <c r="A20" s="1">
        <v>18</v>
      </c>
      <c r="B20" s="1">
        <v>16</v>
      </c>
      <c r="C20" s="1">
        <v>2008</v>
      </c>
      <c r="D20" s="1" t="s">
        <v>40</v>
      </c>
      <c r="E20" s="1" t="s">
        <v>10</v>
      </c>
      <c r="F20" s="1" t="s">
        <v>52</v>
      </c>
      <c r="G20" s="1" t="s">
        <v>26</v>
      </c>
      <c r="I20" s="1" t="s">
        <v>9</v>
      </c>
      <c r="J20" s="1" t="s">
        <v>10</v>
      </c>
      <c r="L20" s="5" t="s">
        <v>64</v>
      </c>
      <c r="M20" s="1" t="s">
        <v>65</v>
      </c>
      <c r="Q20" s="1" t="s">
        <v>169</v>
      </c>
      <c r="R20" s="1">
        <f>COUNTIF($F$3:$F$100,Q20)</f>
        <v>1</v>
      </c>
      <c r="S20" s="1">
        <f>R20/$V$2</f>
        <v>1.0752688172043012E-2</v>
      </c>
    </row>
    <row r="21" spans="1:19" x14ac:dyDescent="0.2">
      <c r="A21" s="1">
        <v>19</v>
      </c>
      <c r="B21" s="1">
        <v>17</v>
      </c>
      <c r="C21" s="1">
        <v>2009</v>
      </c>
      <c r="D21" s="1" t="s">
        <v>27</v>
      </c>
      <c r="E21" s="1" t="s">
        <v>10</v>
      </c>
      <c r="F21" s="1" t="s">
        <v>68</v>
      </c>
      <c r="G21" s="1" t="s">
        <v>26</v>
      </c>
      <c r="H21" s="4" t="s">
        <v>67</v>
      </c>
      <c r="I21" s="1" t="str" cm="1">
        <f t="array" ref="I21">_xlfn.IFS(J21="N","Y",ISBLANK(J21),"",J21="Y","N")</f>
        <v>Y</v>
      </c>
      <c r="J21" s="1" t="s">
        <v>10</v>
      </c>
      <c r="K21" s="1" t="s">
        <v>69</v>
      </c>
      <c r="L21" s="5" t="s">
        <v>66</v>
      </c>
      <c r="Q21" s="1" t="s">
        <v>178</v>
      </c>
      <c r="R21" s="1">
        <f>COUNTIF($F$3:$F$100,Q21)</f>
        <v>1</v>
      </c>
      <c r="S21" s="1">
        <f>R21/$V$2</f>
        <v>1.0752688172043012E-2</v>
      </c>
    </row>
    <row r="22" spans="1:19" x14ac:dyDescent="0.2">
      <c r="A22" s="1">
        <v>20</v>
      </c>
      <c r="B22" s="1">
        <v>18</v>
      </c>
      <c r="C22" s="1">
        <v>2010</v>
      </c>
      <c r="D22" s="1" t="s">
        <v>15</v>
      </c>
      <c r="E22" s="1" t="s">
        <v>9</v>
      </c>
      <c r="F22" s="1" t="s">
        <v>72</v>
      </c>
      <c r="G22" s="1" t="s">
        <v>26</v>
      </c>
      <c r="H22" s="4" t="s">
        <v>71</v>
      </c>
      <c r="I22" s="1" t="str" cm="1">
        <f t="array" ref="I22">_xlfn.IFS(J22="N","Y",ISBLANK(J22),"",J22="Y","N")</f>
        <v>Y</v>
      </c>
      <c r="J22" s="1" t="s">
        <v>10</v>
      </c>
      <c r="K22" s="1" t="s">
        <v>69</v>
      </c>
      <c r="L22" s="5" t="s">
        <v>70</v>
      </c>
      <c r="Q22" s="5" t="s">
        <v>179</v>
      </c>
      <c r="R22" s="1">
        <f>COUNTIF($F$3:$F$100,Q22)</f>
        <v>1</v>
      </c>
      <c r="S22" s="1">
        <f>R22/$V$2</f>
        <v>1.0752688172043012E-2</v>
      </c>
    </row>
    <row r="23" spans="1:19" x14ac:dyDescent="0.2">
      <c r="A23" s="1">
        <v>21</v>
      </c>
      <c r="B23" s="1">
        <v>19</v>
      </c>
      <c r="C23" s="1">
        <v>2012</v>
      </c>
      <c r="D23" s="1" t="s">
        <v>74</v>
      </c>
      <c r="E23" s="1" t="s">
        <v>9</v>
      </c>
      <c r="F23" s="1" t="s">
        <v>16</v>
      </c>
      <c r="G23" s="1">
        <v>400</v>
      </c>
      <c r="H23" s="4" t="s">
        <v>26</v>
      </c>
      <c r="I23" s="1" t="str" cm="1">
        <f t="array" ref="I23">_xlfn.IFS(J23="N","Y",ISBLANK(J23),"",J23="Y","N")</f>
        <v>N</v>
      </c>
      <c r="J23" s="1" t="s">
        <v>9</v>
      </c>
      <c r="K23" s="1" t="s">
        <v>69</v>
      </c>
      <c r="L23" s="5" t="s">
        <v>73</v>
      </c>
      <c r="M23" s="1" t="s">
        <v>75</v>
      </c>
      <c r="Q23" s="5" t="s">
        <v>199</v>
      </c>
      <c r="R23" s="1">
        <f>COUNTIF($F$3:$F$100,Q23)</f>
        <v>1</v>
      </c>
      <c r="S23" s="1">
        <f>R23/$V$2</f>
        <v>1.0752688172043012E-2</v>
      </c>
    </row>
    <row r="24" spans="1:19" x14ac:dyDescent="0.2">
      <c r="A24" s="1">
        <v>22</v>
      </c>
      <c r="F24" s="1" t="s">
        <v>58</v>
      </c>
      <c r="G24" s="1">
        <v>400</v>
      </c>
      <c r="H24" s="4" t="s">
        <v>26</v>
      </c>
      <c r="I24" s="1" t="str" cm="1">
        <f t="array" ref="I24">_xlfn.IFS(J24="N","Y",ISBLANK(J24),"",J24="Y","N")</f>
        <v>N</v>
      </c>
      <c r="J24" s="1" t="s">
        <v>9</v>
      </c>
      <c r="K24" s="1" t="s">
        <v>69</v>
      </c>
      <c r="Q24" s="1" t="s">
        <v>202</v>
      </c>
      <c r="R24" s="1">
        <f>COUNTIF($F$3:$F$100,Q24)</f>
        <v>1</v>
      </c>
      <c r="S24" s="1">
        <f>R24/$V$2</f>
        <v>1.0752688172043012E-2</v>
      </c>
    </row>
    <row r="25" spans="1:19" x14ac:dyDescent="0.2">
      <c r="A25" s="1">
        <v>23</v>
      </c>
      <c r="B25" s="1">
        <v>20</v>
      </c>
      <c r="C25" s="1">
        <v>2012</v>
      </c>
      <c r="D25" s="1" t="s">
        <v>77</v>
      </c>
      <c r="E25" s="1" t="s">
        <v>10</v>
      </c>
      <c r="F25" s="6" t="s">
        <v>213</v>
      </c>
      <c r="I25" s="1" t="str" cm="1">
        <f t="array" ref="I25">_xlfn.IFS(J25="N","Y",ISBLANK(J25),"",J25="Y","N")</f>
        <v/>
      </c>
      <c r="L25" s="6" t="s">
        <v>76</v>
      </c>
      <c r="Q25" s="1" t="s">
        <v>204</v>
      </c>
      <c r="R25" s="1">
        <f>COUNTIF($F$3:$F$100,Q25)</f>
        <v>1</v>
      </c>
      <c r="S25" s="1">
        <f>R25/$V$2</f>
        <v>1.0752688172043012E-2</v>
      </c>
    </row>
    <row r="26" spans="1:19" x14ac:dyDescent="0.2">
      <c r="A26" s="1">
        <v>24</v>
      </c>
      <c r="B26" s="1">
        <v>21</v>
      </c>
      <c r="C26" s="1">
        <v>2013</v>
      </c>
      <c r="D26" s="1" t="s">
        <v>80</v>
      </c>
      <c r="E26" s="1" t="s">
        <v>10</v>
      </c>
      <c r="F26" s="1" t="s">
        <v>78</v>
      </c>
      <c r="G26" s="1" t="s">
        <v>26</v>
      </c>
      <c r="H26" s="4" t="s">
        <v>79</v>
      </c>
      <c r="I26" s="1" t="str" cm="1">
        <f t="array" ref="I26">_xlfn.IFS(J26="N","Y",ISBLANK(J26),"",J26="Y","N")</f>
        <v>Y</v>
      </c>
      <c r="J26" s="1" t="s">
        <v>10</v>
      </c>
      <c r="K26" s="1" t="s">
        <v>48</v>
      </c>
      <c r="L26" s="5" t="s">
        <v>81</v>
      </c>
      <c r="Q26" s="1" t="s">
        <v>205</v>
      </c>
      <c r="R26" s="1">
        <f>COUNTIF($F$3:$F$100,Q26)</f>
        <v>1</v>
      </c>
      <c r="S26" s="1">
        <f>R26/$V$2</f>
        <v>1.0752688172043012E-2</v>
      </c>
    </row>
    <row r="27" spans="1:19" x14ac:dyDescent="0.2">
      <c r="A27" s="1">
        <v>25</v>
      </c>
      <c r="B27" s="1">
        <v>22</v>
      </c>
      <c r="C27" s="1">
        <v>2013</v>
      </c>
      <c r="D27" s="1" t="s">
        <v>15</v>
      </c>
      <c r="E27" s="1" t="s">
        <v>9</v>
      </c>
      <c r="F27" s="1" t="s">
        <v>39</v>
      </c>
      <c r="H27" s="4">
        <v>10.4</v>
      </c>
      <c r="I27" s="1" t="s">
        <v>9</v>
      </c>
      <c r="J27" s="1" t="s">
        <v>10</v>
      </c>
      <c r="K27" s="1" t="s">
        <v>82</v>
      </c>
      <c r="L27" s="5" t="s">
        <v>83</v>
      </c>
      <c r="M27" s="1" t="s">
        <v>84</v>
      </c>
      <c r="Q27" s="5" t="s">
        <v>209</v>
      </c>
      <c r="R27" s="1">
        <f>COUNTIF($F$3:$F$100,Q27)</f>
        <v>1</v>
      </c>
      <c r="S27" s="1">
        <f>R27/$V$2</f>
        <v>1.0752688172043012E-2</v>
      </c>
    </row>
    <row r="28" spans="1:19" x14ac:dyDescent="0.2">
      <c r="A28" s="1">
        <v>26</v>
      </c>
      <c r="B28" s="1">
        <v>23</v>
      </c>
      <c r="C28" s="1">
        <v>2013</v>
      </c>
      <c r="D28" s="1" t="s">
        <v>85</v>
      </c>
      <c r="E28" s="1" t="s">
        <v>9</v>
      </c>
      <c r="F28" s="1" t="s">
        <v>16</v>
      </c>
      <c r="G28" s="1">
        <v>400</v>
      </c>
      <c r="H28" s="4" t="s">
        <v>26</v>
      </c>
      <c r="J28" s="1" t="s">
        <v>9</v>
      </c>
      <c r="K28" s="1" t="s">
        <v>69</v>
      </c>
      <c r="L28" s="5" t="s">
        <v>88</v>
      </c>
      <c r="M28" s="1" t="s">
        <v>89</v>
      </c>
    </row>
    <row r="29" spans="1:19" x14ac:dyDescent="0.2">
      <c r="A29" s="1">
        <v>27</v>
      </c>
      <c r="B29" s="1">
        <v>24</v>
      </c>
      <c r="C29" s="1">
        <v>2013</v>
      </c>
      <c r="D29" s="1" t="s">
        <v>85</v>
      </c>
      <c r="E29" s="1" t="s">
        <v>9</v>
      </c>
      <c r="F29" s="1" t="s">
        <v>16</v>
      </c>
      <c r="G29" s="1" t="s">
        <v>86</v>
      </c>
      <c r="H29" s="4" t="s">
        <v>26</v>
      </c>
      <c r="I29" s="1" t="str" cm="1">
        <f t="array" ref="I29">_xlfn.IFS(J29="N","Y",ISBLANK(J29),"",J29="Y","N")</f>
        <v>N</v>
      </c>
      <c r="J29" s="1" t="s">
        <v>9</v>
      </c>
      <c r="K29" s="1" t="s">
        <v>69</v>
      </c>
      <c r="L29" s="5" t="s">
        <v>87</v>
      </c>
      <c r="M29" s="1" t="s">
        <v>90</v>
      </c>
    </row>
    <row r="30" spans="1:19" x14ac:dyDescent="0.2">
      <c r="A30" s="1">
        <v>28</v>
      </c>
      <c r="E30" s="1" t="s">
        <v>9</v>
      </c>
      <c r="F30" s="1" t="s">
        <v>58</v>
      </c>
      <c r="G30" s="1" t="s">
        <v>86</v>
      </c>
      <c r="H30" s="4" t="s">
        <v>26</v>
      </c>
      <c r="I30" s="1" t="str" cm="1">
        <f t="array" ref="I30">_xlfn.IFS(J30="N","Y",ISBLANK(J30),"",J30="Y","N")</f>
        <v>N</v>
      </c>
      <c r="J30" s="1" t="s">
        <v>9</v>
      </c>
      <c r="K30" s="1" t="s">
        <v>69</v>
      </c>
    </row>
    <row r="31" spans="1:19" x14ac:dyDescent="0.2">
      <c r="A31" s="1">
        <v>29</v>
      </c>
      <c r="B31" s="1">
        <v>25</v>
      </c>
      <c r="C31" s="1">
        <v>2013</v>
      </c>
      <c r="D31" s="1" t="s">
        <v>56</v>
      </c>
      <c r="E31" s="1" t="s">
        <v>9</v>
      </c>
      <c r="F31" s="1" t="s">
        <v>52</v>
      </c>
      <c r="G31" s="1" t="s">
        <v>26</v>
      </c>
      <c r="H31" s="4" t="s">
        <v>92</v>
      </c>
      <c r="I31" s="1" t="str" cm="1">
        <f t="array" ref="I31">_xlfn.IFS(J31="N","Y",ISBLANK(J31),"",J31="Y","N")</f>
        <v>Y</v>
      </c>
      <c r="J31" s="1" t="s">
        <v>10</v>
      </c>
      <c r="K31" s="1" t="s">
        <v>93</v>
      </c>
      <c r="L31" s="7" t="s">
        <v>94</v>
      </c>
      <c r="M31" s="1" t="s">
        <v>91</v>
      </c>
    </row>
    <row r="32" spans="1:19" x14ac:dyDescent="0.2">
      <c r="A32" s="1">
        <v>30</v>
      </c>
      <c r="B32" s="1">
        <v>26</v>
      </c>
      <c r="C32" s="1">
        <v>2013</v>
      </c>
      <c r="D32" s="1" t="s">
        <v>56</v>
      </c>
      <c r="E32" s="1" t="s">
        <v>9</v>
      </c>
      <c r="F32" s="1" t="s">
        <v>95</v>
      </c>
      <c r="G32" s="1" t="s">
        <v>26</v>
      </c>
      <c r="H32" s="4" t="s">
        <v>96</v>
      </c>
      <c r="I32" s="1" t="str" cm="1">
        <f t="array" ref="I32">_xlfn.IFS(J32="N","Y",ISBLANK(J32),"",J32="Y","N")</f>
        <v>Y</v>
      </c>
      <c r="J32" s="1" t="s">
        <v>10</v>
      </c>
      <c r="L32" s="5" t="s">
        <v>98</v>
      </c>
    </row>
    <row r="33" spans="1:13" x14ac:dyDescent="0.2">
      <c r="A33" s="1">
        <v>31</v>
      </c>
      <c r="E33" s="1" t="s">
        <v>9</v>
      </c>
      <c r="F33" s="1" t="s">
        <v>39</v>
      </c>
      <c r="G33" s="1" t="s">
        <v>26</v>
      </c>
      <c r="H33" s="4" t="s">
        <v>96</v>
      </c>
      <c r="I33" s="1" t="str" cm="1">
        <f t="array" ref="I33">_xlfn.IFS(J33="N","Y",ISBLANK(J33),"",J33="Y","N")</f>
        <v>Y</v>
      </c>
      <c r="J33" s="1" t="s">
        <v>10</v>
      </c>
      <c r="K33" s="1" t="s">
        <v>97</v>
      </c>
    </row>
    <row r="34" spans="1:13" x14ac:dyDescent="0.2">
      <c r="A34" s="1">
        <v>32</v>
      </c>
      <c r="B34" s="1">
        <v>27</v>
      </c>
      <c r="C34" s="1">
        <v>2014</v>
      </c>
      <c r="D34" s="1" t="s">
        <v>15</v>
      </c>
      <c r="E34" s="1" t="s">
        <v>9</v>
      </c>
      <c r="F34" s="1" t="s">
        <v>24</v>
      </c>
      <c r="G34" s="1" t="s">
        <v>26</v>
      </c>
      <c r="H34" s="4" t="s">
        <v>100</v>
      </c>
      <c r="I34" s="1" t="str" cm="1">
        <f t="array" ref="I34">_xlfn.IFS(J34="N","Y",ISBLANK(J34),"",J34="Y","N")</f>
        <v>Y</v>
      </c>
      <c r="J34" s="1" t="s">
        <v>10</v>
      </c>
      <c r="K34" s="1" t="s">
        <v>101</v>
      </c>
      <c r="L34" s="5" t="s">
        <v>99</v>
      </c>
    </row>
    <row r="35" spans="1:13" x14ac:dyDescent="0.2">
      <c r="A35" s="1">
        <v>33</v>
      </c>
      <c r="B35" s="1">
        <v>28</v>
      </c>
      <c r="C35" s="1">
        <v>2015</v>
      </c>
      <c r="D35" s="1" t="s">
        <v>74</v>
      </c>
      <c r="E35" s="1" t="s">
        <v>9</v>
      </c>
      <c r="F35" s="1" t="s">
        <v>16</v>
      </c>
      <c r="G35" s="1">
        <v>400</v>
      </c>
      <c r="H35" s="4" t="s">
        <v>26</v>
      </c>
      <c r="I35" s="1" t="str" cm="1">
        <f t="array" ref="I35">_xlfn.IFS(J35="N","Y",ISBLANK(J35),"",J35="Y","N")</f>
        <v>N</v>
      </c>
      <c r="J35" s="1" t="s">
        <v>9</v>
      </c>
      <c r="K35" s="1" t="s">
        <v>69</v>
      </c>
      <c r="L35" s="5" t="s">
        <v>103</v>
      </c>
    </row>
    <row r="36" spans="1:13" x14ac:dyDescent="0.2">
      <c r="A36" s="1">
        <v>34</v>
      </c>
      <c r="E36" s="1" t="s">
        <v>9</v>
      </c>
      <c r="F36" s="1" t="s">
        <v>58</v>
      </c>
      <c r="G36" s="1">
        <v>400</v>
      </c>
      <c r="H36" s="4" t="s">
        <v>26</v>
      </c>
      <c r="I36" s="1" t="str" cm="1">
        <f t="array" ref="I36">_xlfn.IFS(J36="N","Y",ISBLANK(J36),"",J36="Y","N")</f>
        <v>N</v>
      </c>
      <c r="J36" s="1" t="s">
        <v>9</v>
      </c>
      <c r="K36" s="1" t="s">
        <v>69</v>
      </c>
    </row>
    <row r="37" spans="1:13" x14ac:dyDescent="0.2">
      <c r="A37" s="1">
        <v>35</v>
      </c>
      <c r="E37" s="1" t="s">
        <v>9</v>
      </c>
      <c r="F37" s="1" t="s">
        <v>102</v>
      </c>
      <c r="G37" s="1">
        <v>400</v>
      </c>
      <c r="H37" s="4" t="s">
        <v>26</v>
      </c>
      <c r="I37" s="1" t="str" cm="1">
        <f t="array" ref="I37">_xlfn.IFS(J37="N","Y",ISBLANK(J37),"",J37="Y","N")</f>
        <v>N</v>
      </c>
      <c r="J37" s="1" t="s">
        <v>9</v>
      </c>
      <c r="K37" s="1" t="s">
        <v>69</v>
      </c>
    </row>
    <row r="38" spans="1:13" x14ac:dyDescent="0.2">
      <c r="A38" s="1">
        <v>36</v>
      </c>
      <c r="B38" s="1">
        <v>29</v>
      </c>
      <c r="C38" s="1">
        <v>2015</v>
      </c>
      <c r="D38" s="1" t="s">
        <v>85</v>
      </c>
      <c r="E38" s="1" t="s">
        <v>9</v>
      </c>
      <c r="F38" s="1" t="s">
        <v>16</v>
      </c>
      <c r="G38" s="1">
        <v>392</v>
      </c>
      <c r="H38" s="4" t="s">
        <v>26</v>
      </c>
      <c r="I38" s="1" t="str" cm="1">
        <f t="array" ref="I38">_xlfn.IFS(J38="N","Y",ISBLANK(J38),"",J38="Y","N")</f>
        <v>N</v>
      </c>
      <c r="J38" s="1" t="s">
        <v>9</v>
      </c>
      <c r="K38" s="1" t="s">
        <v>105</v>
      </c>
      <c r="L38" s="5" t="s">
        <v>106</v>
      </c>
    </row>
    <row r="39" spans="1:13" x14ac:dyDescent="0.2">
      <c r="A39" s="1">
        <v>37</v>
      </c>
      <c r="E39" s="1" t="s">
        <v>9</v>
      </c>
      <c r="F39" s="1" t="s">
        <v>104</v>
      </c>
      <c r="G39" s="1">
        <v>392</v>
      </c>
      <c r="H39" s="4" t="s">
        <v>26</v>
      </c>
      <c r="I39" s="1" t="str" cm="1">
        <f t="array" ref="I39">_xlfn.IFS(J39="N","Y",ISBLANK(J39),"",J39="Y","N")</f>
        <v>N</v>
      </c>
      <c r="J39" s="1" t="s">
        <v>9</v>
      </c>
      <c r="K39" s="1" t="s">
        <v>105</v>
      </c>
    </row>
    <row r="40" spans="1:13" x14ac:dyDescent="0.2">
      <c r="A40" s="1">
        <v>38</v>
      </c>
      <c r="B40" s="1">
        <v>30</v>
      </c>
      <c r="C40" s="1">
        <v>2016</v>
      </c>
      <c r="D40" s="1" t="s">
        <v>107</v>
      </c>
      <c r="E40" s="1" t="s">
        <v>9</v>
      </c>
      <c r="F40" s="1" t="s">
        <v>16</v>
      </c>
      <c r="G40" s="1" t="s">
        <v>108</v>
      </c>
      <c r="H40" s="4" t="s">
        <v>26</v>
      </c>
      <c r="I40" s="1" t="str" cm="1">
        <f t="array" ref="I40">_xlfn.IFS(J40="N","Y",ISBLANK(J40),"",J40="Y","N")</f>
        <v>N</v>
      </c>
      <c r="J40" s="1" t="s">
        <v>9</v>
      </c>
      <c r="K40" s="1" t="s">
        <v>69</v>
      </c>
      <c r="L40" s="5" t="s">
        <v>109</v>
      </c>
      <c r="M40" s="1" t="s">
        <v>110</v>
      </c>
    </row>
    <row r="41" spans="1:13" x14ac:dyDescent="0.2">
      <c r="A41" s="1">
        <v>39</v>
      </c>
      <c r="B41" s="1">
        <v>31</v>
      </c>
      <c r="C41" s="1">
        <v>2016</v>
      </c>
      <c r="D41" s="1" t="s">
        <v>74</v>
      </c>
      <c r="E41" s="1" t="s">
        <v>9</v>
      </c>
      <c r="F41" s="1" t="s">
        <v>16</v>
      </c>
      <c r="G41" s="1">
        <v>400</v>
      </c>
      <c r="H41" s="4" t="s">
        <v>26</v>
      </c>
      <c r="I41" s="1" t="str" cm="1">
        <f t="array" ref="I41">_xlfn.IFS(J41="N","Y",ISBLANK(J41),"",J41="Y","N")</f>
        <v>N</v>
      </c>
      <c r="J41" s="1" t="s">
        <v>9</v>
      </c>
      <c r="K41" s="1" t="s">
        <v>69</v>
      </c>
      <c r="L41" s="8" t="s">
        <v>112</v>
      </c>
      <c r="M41" s="1" t="s">
        <v>111</v>
      </c>
    </row>
    <row r="42" spans="1:13" x14ac:dyDescent="0.2">
      <c r="A42" s="1">
        <v>40</v>
      </c>
      <c r="E42" s="1" t="s">
        <v>9</v>
      </c>
      <c r="F42" s="1" t="s">
        <v>58</v>
      </c>
      <c r="G42" s="1">
        <v>400</v>
      </c>
      <c r="H42" s="4" t="s">
        <v>26</v>
      </c>
      <c r="I42" s="1" t="str" cm="1">
        <f t="array" ref="I42">_xlfn.IFS(J42="N","Y",ISBLANK(J42),"",J42="Y","N")</f>
        <v>N</v>
      </c>
      <c r="J42" s="1" t="s">
        <v>9</v>
      </c>
      <c r="K42" s="1" t="s">
        <v>69</v>
      </c>
    </row>
    <row r="43" spans="1:13" x14ac:dyDescent="0.2">
      <c r="A43" s="1">
        <v>41</v>
      </c>
      <c r="E43" s="1" t="s">
        <v>9</v>
      </c>
      <c r="F43" s="1" t="s">
        <v>102</v>
      </c>
      <c r="G43" s="1">
        <v>400</v>
      </c>
      <c r="H43" s="4" t="s">
        <v>26</v>
      </c>
      <c r="I43" s="1" t="str" cm="1">
        <f t="array" ref="I43">_xlfn.IFS(J43="N","Y",ISBLANK(J43),"",J43="Y","N")</f>
        <v>N</v>
      </c>
      <c r="J43" s="1" t="s">
        <v>9</v>
      </c>
      <c r="K43" s="1" t="s">
        <v>69</v>
      </c>
    </row>
    <row r="44" spans="1:13" x14ac:dyDescent="0.2">
      <c r="A44" s="1">
        <v>42</v>
      </c>
      <c r="B44" s="1">
        <v>32</v>
      </c>
      <c r="C44" s="1">
        <v>2016</v>
      </c>
      <c r="D44" s="1" t="s">
        <v>74</v>
      </c>
      <c r="E44" s="1" t="s">
        <v>9</v>
      </c>
      <c r="F44" s="1" t="s">
        <v>114</v>
      </c>
      <c r="G44" s="1">
        <v>400</v>
      </c>
      <c r="H44" s="4" t="s">
        <v>26</v>
      </c>
      <c r="I44" s="1" t="str" cm="1">
        <f t="array" ref="I44">_xlfn.IFS(J44="N","Y",ISBLANK(J44),"",J44="Y","N")</f>
        <v>N</v>
      </c>
      <c r="J44" s="1" t="s">
        <v>9</v>
      </c>
      <c r="K44" s="1" t="s">
        <v>69</v>
      </c>
      <c r="L44" s="5" t="s">
        <v>113</v>
      </c>
      <c r="M44" s="1" t="s">
        <v>115</v>
      </c>
    </row>
    <row r="45" spans="1:13" x14ac:dyDescent="0.2">
      <c r="A45" s="1">
        <v>43</v>
      </c>
      <c r="B45" s="1">
        <v>33</v>
      </c>
      <c r="C45" s="1">
        <v>2016</v>
      </c>
      <c r="D45" s="1" t="s">
        <v>15</v>
      </c>
      <c r="E45" s="1" t="s">
        <v>9</v>
      </c>
      <c r="F45" s="1" t="s">
        <v>16</v>
      </c>
      <c r="G45" s="1" t="s">
        <v>26</v>
      </c>
      <c r="H45" s="4" t="s">
        <v>116</v>
      </c>
      <c r="I45" s="1" t="str" cm="1">
        <f t="array" ref="I45">_xlfn.IFS(J45="N","Y",ISBLANK(J45),"",J45="Y","N")</f>
        <v>Y</v>
      </c>
      <c r="J45" s="1" t="s">
        <v>10</v>
      </c>
      <c r="K45" s="1" t="s">
        <v>69</v>
      </c>
      <c r="L45" s="5" t="s">
        <v>118</v>
      </c>
    </row>
    <row r="46" spans="1:13" x14ac:dyDescent="0.2">
      <c r="A46" s="1">
        <v>44</v>
      </c>
      <c r="E46" s="1" t="s">
        <v>9</v>
      </c>
      <c r="F46" s="1" t="s">
        <v>58</v>
      </c>
      <c r="G46" s="1" t="s">
        <v>26</v>
      </c>
      <c r="H46" s="4" t="s">
        <v>116</v>
      </c>
      <c r="I46" s="1" t="str" cm="1">
        <f t="array" ref="I46">_xlfn.IFS(J46="N","Y",ISBLANK(J46),"",J46="Y","N")</f>
        <v>Y</v>
      </c>
      <c r="J46" s="1" t="s">
        <v>10</v>
      </c>
      <c r="K46" s="1" t="s">
        <v>117</v>
      </c>
    </row>
    <row r="47" spans="1:13" x14ac:dyDescent="0.2">
      <c r="A47" s="1">
        <v>45</v>
      </c>
      <c r="B47" s="1">
        <v>34</v>
      </c>
      <c r="C47" s="1">
        <v>2016</v>
      </c>
      <c r="D47" s="1" t="s">
        <v>119</v>
      </c>
      <c r="E47" s="1" t="s">
        <v>9</v>
      </c>
      <c r="F47" s="1" t="s">
        <v>104</v>
      </c>
      <c r="G47" s="1" t="s">
        <v>120</v>
      </c>
      <c r="H47" s="4" t="s">
        <v>26</v>
      </c>
      <c r="I47" s="1" t="str" cm="1">
        <f t="array" ref="I47">_xlfn.IFS(J47="N","Y",ISBLANK(J47),"",J47="Y","N")</f>
        <v>N</v>
      </c>
      <c r="J47" s="1" t="s">
        <v>9</v>
      </c>
      <c r="K47" s="1" t="s">
        <v>101</v>
      </c>
      <c r="L47" s="5" t="s">
        <v>121</v>
      </c>
      <c r="M47" s="1" t="s">
        <v>122</v>
      </c>
    </row>
    <row r="48" spans="1:13" x14ac:dyDescent="0.2">
      <c r="A48" s="1">
        <v>46</v>
      </c>
      <c r="E48" s="1" t="s">
        <v>9</v>
      </c>
      <c r="F48" s="1" t="s">
        <v>58</v>
      </c>
      <c r="G48" s="1" t="s">
        <v>120</v>
      </c>
      <c r="H48" s="4" t="s">
        <v>26</v>
      </c>
      <c r="I48" s="1" t="str" cm="1">
        <f t="array" ref="I48">_xlfn.IFS(J48="N","Y",ISBLANK(J48),"",J48="Y","N")</f>
        <v>N</v>
      </c>
      <c r="J48" s="1" t="s">
        <v>9</v>
      </c>
      <c r="K48" s="1" t="s">
        <v>101</v>
      </c>
    </row>
    <row r="49" spans="1:13" x14ac:dyDescent="0.2">
      <c r="A49" s="1">
        <v>47</v>
      </c>
      <c r="B49" s="1">
        <v>35</v>
      </c>
      <c r="C49" s="1">
        <v>2017</v>
      </c>
      <c r="D49" s="1" t="s">
        <v>123</v>
      </c>
      <c r="E49" s="1" t="s">
        <v>10</v>
      </c>
      <c r="F49" s="1" t="s">
        <v>124</v>
      </c>
      <c r="G49" s="1" t="s">
        <v>26</v>
      </c>
      <c r="H49" s="4" t="s">
        <v>125</v>
      </c>
      <c r="I49" s="1" t="str" cm="1">
        <f t="array" ref="I49">_xlfn.IFS(J49="N","Y",ISBLANK(J49),"",J49="Y","N")</f>
        <v>Y</v>
      </c>
      <c r="J49" s="1" t="s">
        <v>10</v>
      </c>
      <c r="K49" s="1" t="s">
        <v>101</v>
      </c>
      <c r="L49" s="7" t="s">
        <v>126</v>
      </c>
    </row>
    <row r="50" spans="1:13" x14ac:dyDescent="0.2">
      <c r="A50" s="1">
        <v>48</v>
      </c>
      <c r="B50" s="1">
        <v>36</v>
      </c>
      <c r="C50" s="1">
        <v>2017</v>
      </c>
      <c r="D50" s="1" t="s">
        <v>127</v>
      </c>
      <c r="E50" s="1" t="s">
        <v>9</v>
      </c>
      <c r="F50" s="1" t="s">
        <v>95</v>
      </c>
      <c r="G50" s="1" t="s">
        <v>26</v>
      </c>
      <c r="H50" s="4" t="s">
        <v>129</v>
      </c>
      <c r="I50" s="1" t="str" cm="1">
        <f t="array" ref="I50">_xlfn.IFS(J50="N","Y",ISBLANK(J50),"",J50="Y","N")</f>
        <v>Y</v>
      </c>
      <c r="J50" s="1" t="s">
        <v>10</v>
      </c>
      <c r="K50" s="1" t="s">
        <v>128</v>
      </c>
      <c r="L50" s="5" t="s">
        <v>130</v>
      </c>
    </row>
    <row r="51" spans="1:13" x14ac:dyDescent="0.2">
      <c r="A51" s="1">
        <v>49</v>
      </c>
      <c r="B51" s="1">
        <v>37</v>
      </c>
      <c r="C51" s="1">
        <v>2017</v>
      </c>
      <c r="D51" s="1" t="s">
        <v>74</v>
      </c>
      <c r="E51" s="1" t="s">
        <v>9</v>
      </c>
      <c r="F51" s="1" t="s">
        <v>58</v>
      </c>
      <c r="G51" s="1" t="s">
        <v>131</v>
      </c>
      <c r="H51" s="4" t="s">
        <v>26</v>
      </c>
      <c r="I51" s="1" t="str" cm="1">
        <f t="array" ref="I51">_xlfn.IFS(J51="N","Y",ISBLANK(J51),"",J51="Y","N")</f>
        <v>N</v>
      </c>
      <c r="J51" s="1" t="s">
        <v>9</v>
      </c>
      <c r="K51" s="1" t="s">
        <v>69</v>
      </c>
      <c r="L51" s="5" t="s">
        <v>132</v>
      </c>
    </row>
    <row r="52" spans="1:13" x14ac:dyDescent="0.2">
      <c r="A52" s="1">
        <v>50</v>
      </c>
      <c r="B52" s="1">
        <v>38</v>
      </c>
      <c r="C52" s="1">
        <v>2017</v>
      </c>
      <c r="D52" s="1" t="s">
        <v>134</v>
      </c>
      <c r="E52" s="1" t="s">
        <v>10</v>
      </c>
      <c r="F52" s="1" t="s">
        <v>16</v>
      </c>
      <c r="G52" s="1">
        <v>400</v>
      </c>
      <c r="H52" s="4" t="s">
        <v>26</v>
      </c>
      <c r="I52" s="1" t="str" cm="1">
        <f t="array" ref="I52">_xlfn.IFS(J52="N","Y",ISBLANK(J52),"",J52="Y","N")</f>
        <v>N</v>
      </c>
      <c r="J52" s="1" t="s">
        <v>9</v>
      </c>
      <c r="K52" s="1" t="s">
        <v>69</v>
      </c>
      <c r="L52" s="5" t="s">
        <v>133</v>
      </c>
    </row>
    <row r="53" spans="1:13" x14ac:dyDescent="0.2">
      <c r="A53" s="1">
        <v>51</v>
      </c>
      <c r="B53" s="1">
        <v>39</v>
      </c>
      <c r="C53" s="1">
        <v>2017</v>
      </c>
      <c r="D53" s="1" t="s">
        <v>107</v>
      </c>
      <c r="E53" s="1" t="s">
        <v>9</v>
      </c>
      <c r="F53" s="1" t="s">
        <v>16</v>
      </c>
      <c r="G53" s="1" t="s">
        <v>139</v>
      </c>
      <c r="H53" s="4" t="s">
        <v>26</v>
      </c>
      <c r="I53" s="1" t="str" cm="1">
        <f t="array" ref="I53">_xlfn.IFS(J53="N","Y",ISBLANK(J53),"",J53="Y","N")</f>
        <v>N</v>
      </c>
      <c r="J53" s="1" t="s">
        <v>9</v>
      </c>
      <c r="L53" s="5" t="s">
        <v>140</v>
      </c>
    </row>
    <row r="54" spans="1:13" x14ac:dyDescent="0.2">
      <c r="A54" s="1">
        <v>52</v>
      </c>
      <c r="B54" s="1">
        <v>40</v>
      </c>
      <c r="C54" s="1">
        <v>2018</v>
      </c>
      <c r="D54" s="1" t="s">
        <v>15</v>
      </c>
      <c r="E54" s="1" t="s">
        <v>9</v>
      </c>
      <c r="F54" s="1" t="s">
        <v>104</v>
      </c>
      <c r="G54" s="1" t="s">
        <v>26</v>
      </c>
      <c r="H54" s="4" t="s">
        <v>141</v>
      </c>
      <c r="I54" s="1" t="str" cm="1">
        <f t="array" ref="I54">_xlfn.IFS(J54="N","Y",ISBLANK(J54),"",J54="Y","N")</f>
        <v>Y</v>
      </c>
      <c r="J54" s="1" t="s">
        <v>10</v>
      </c>
      <c r="K54" s="1" t="s">
        <v>69</v>
      </c>
      <c r="L54" s="5" t="s">
        <v>142</v>
      </c>
    </row>
    <row r="55" spans="1:13" x14ac:dyDescent="0.2">
      <c r="A55" s="1">
        <v>53</v>
      </c>
      <c r="B55" s="1">
        <v>41</v>
      </c>
      <c r="C55" s="1">
        <v>2018</v>
      </c>
      <c r="D55" s="1" t="s">
        <v>144</v>
      </c>
      <c r="E55" s="1" t="s">
        <v>9</v>
      </c>
      <c r="F55" s="1" t="s">
        <v>16</v>
      </c>
      <c r="G55" s="1" t="s">
        <v>108</v>
      </c>
      <c r="H55" s="4" t="s">
        <v>26</v>
      </c>
      <c r="I55" s="1" t="str" cm="1">
        <f t="array" ref="I55">_xlfn.IFS(J55="N","Y",ISBLANK(J55),"",J55="Y","N")</f>
        <v>N</v>
      </c>
      <c r="J55" s="1" t="s">
        <v>9</v>
      </c>
      <c r="K55" s="1" t="s">
        <v>145</v>
      </c>
      <c r="L55" s="5" t="s">
        <v>143</v>
      </c>
      <c r="M55" s="1" t="s">
        <v>146</v>
      </c>
    </row>
    <row r="56" spans="1:13" x14ac:dyDescent="0.2">
      <c r="A56" s="1">
        <v>54</v>
      </c>
      <c r="E56" s="1" t="s">
        <v>9</v>
      </c>
      <c r="F56" s="1" t="s">
        <v>58</v>
      </c>
      <c r="G56" s="1" t="s">
        <v>108</v>
      </c>
      <c r="H56" s="4" t="s">
        <v>26</v>
      </c>
      <c r="I56" s="1" t="str" cm="1">
        <f t="array" ref="I56">_xlfn.IFS(J56="N","Y",ISBLANK(J56),"",J56="Y","N")</f>
        <v>N</v>
      </c>
      <c r="J56" s="1" t="s">
        <v>9</v>
      </c>
      <c r="K56" s="1" t="s">
        <v>145</v>
      </c>
    </row>
    <row r="57" spans="1:13" x14ac:dyDescent="0.2">
      <c r="A57" s="1">
        <v>55</v>
      </c>
      <c r="B57" s="1">
        <v>42</v>
      </c>
      <c r="C57" s="1">
        <v>2018</v>
      </c>
      <c r="D57" s="1" t="s">
        <v>107</v>
      </c>
      <c r="E57" s="1" t="s">
        <v>9</v>
      </c>
      <c r="F57" s="1" t="s">
        <v>104</v>
      </c>
      <c r="G57" s="4" t="s">
        <v>148</v>
      </c>
      <c r="H57" s="4" t="s">
        <v>26</v>
      </c>
      <c r="I57" s="1" t="str" cm="1">
        <f t="array" ref="I57">_xlfn.IFS(J57="N","Y",ISBLANK(J57),"",J57="Y","N")</f>
        <v>N</v>
      </c>
      <c r="J57" s="1" t="s">
        <v>9</v>
      </c>
      <c r="K57" s="1" t="s">
        <v>149</v>
      </c>
      <c r="L57" s="5" t="s">
        <v>147</v>
      </c>
    </row>
    <row r="58" spans="1:13" x14ac:dyDescent="0.2">
      <c r="A58" s="1">
        <v>56</v>
      </c>
      <c r="B58" s="1">
        <v>43</v>
      </c>
      <c r="C58" s="1">
        <v>2018</v>
      </c>
      <c r="D58" s="1" t="s">
        <v>107</v>
      </c>
      <c r="E58" s="1" t="s">
        <v>9</v>
      </c>
      <c r="F58" s="1" t="s">
        <v>58</v>
      </c>
      <c r="G58" s="1">
        <v>515</v>
      </c>
      <c r="H58" s="4" t="s">
        <v>26</v>
      </c>
      <c r="I58" s="1" t="str" cm="1">
        <f t="array" ref="I58">_xlfn.IFS(J58="N","Y",ISBLANK(J58),"",J58="Y","N")</f>
        <v>N</v>
      </c>
      <c r="J58" s="1" t="s">
        <v>9</v>
      </c>
      <c r="L58" s="5" t="s">
        <v>150</v>
      </c>
      <c r="M58" s="1" t="s">
        <v>151</v>
      </c>
    </row>
    <row r="59" spans="1:13" x14ac:dyDescent="0.2">
      <c r="A59" s="1">
        <v>57</v>
      </c>
      <c r="E59" s="1" t="s">
        <v>9</v>
      </c>
      <c r="F59" s="1" t="s">
        <v>16</v>
      </c>
      <c r="G59" s="1">
        <v>515</v>
      </c>
      <c r="H59" s="4" t="s">
        <v>26</v>
      </c>
      <c r="I59" s="1" t="str" cm="1">
        <f t="array" ref="I59">_xlfn.IFS(J59="N","Y",ISBLANK(J59),"",J59="Y","N")</f>
        <v>N</v>
      </c>
      <c r="J59" s="1" t="s">
        <v>9</v>
      </c>
    </row>
    <row r="60" spans="1:13" x14ac:dyDescent="0.2">
      <c r="A60" s="1">
        <v>58</v>
      </c>
      <c r="E60" s="1" t="s">
        <v>9</v>
      </c>
      <c r="F60" s="1" t="s">
        <v>104</v>
      </c>
      <c r="G60" s="1">
        <v>515</v>
      </c>
      <c r="H60" s="4" t="s">
        <v>26</v>
      </c>
      <c r="I60" s="1" t="str" cm="1">
        <f t="array" ref="I60">_xlfn.IFS(J60="N","Y",ISBLANK(J60),"",J60="Y","N")</f>
        <v>N</v>
      </c>
      <c r="J60" s="1" t="s">
        <v>9</v>
      </c>
    </row>
    <row r="61" spans="1:13" x14ac:dyDescent="0.2">
      <c r="A61" s="1">
        <v>59</v>
      </c>
      <c r="B61" s="1">
        <v>44</v>
      </c>
      <c r="C61" s="1">
        <v>2019</v>
      </c>
      <c r="D61" s="1" t="s">
        <v>74</v>
      </c>
      <c r="E61" s="1" t="s">
        <v>9</v>
      </c>
      <c r="F61" s="1" t="s">
        <v>58</v>
      </c>
      <c r="G61" s="1">
        <v>355</v>
      </c>
      <c r="H61" s="4" t="s">
        <v>26</v>
      </c>
      <c r="I61" s="1" t="str" cm="1">
        <f t="array" ref="I61">_xlfn.IFS(J61="N","Y",ISBLANK(J61),"",J61="Y","N")</f>
        <v>N</v>
      </c>
      <c r="J61" s="1" t="s">
        <v>9</v>
      </c>
      <c r="K61" s="1" t="s">
        <v>69</v>
      </c>
      <c r="L61" s="5" t="s">
        <v>152</v>
      </c>
      <c r="M61" s="1" t="s">
        <v>153</v>
      </c>
    </row>
    <row r="62" spans="1:13" x14ac:dyDescent="0.2">
      <c r="A62" s="1">
        <v>60</v>
      </c>
      <c r="C62" s="1">
        <v>2019</v>
      </c>
      <c r="D62" s="1" t="s">
        <v>107</v>
      </c>
      <c r="E62" s="1" t="s">
        <v>9</v>
      </c>
      <c r="F62" s="1" t="s">
        <v>58</v>
      </c>
      <c r="G62" s="1" t="s">
        <v>155</v>
      </c>
      <c r="H62" s="4" t="s">
        <v>26</v>
      </c>
      <c r="I62" s="1" t="str" cm="1">
        <f t="array" ref="I62">_xlfn.IFS(J62="N","Y",ISBLANK(J62),"",J62="Y","N")</f>
        <v>N</v>
      </c>
      <c r="J62" s="1" t="s">
        <v>9</v>
      </c>
      <c r="L62" s="5" t="s">
        <v>154</v>
      </c>
      <c r="M62" s="1" t="s">
        <v>156</v>
      </c>
    </row>
    <row r="63" spans="1:13" x14ac:dyDescent="0.2">
      <c r="A63" s="1">
        <v>61</v>
      </c>
      <c r="E63" s="1" t="s">
        <v>9</v>
      </c>
      <c r="F63" s="1" t="s">
        <v>16</v>
      </c>
      <c r="G63" s="1" t="s">
        <v>155</v>
      </c>
      <c r="H63" s="4" t="s">
        <v>26</v>
      </c>
      <c r="I63" s="1" t="str" cm="1">
        <f t="array" ref="I63">_xlfn.IFS(J63="N","Y",ISBLANK(J63),"",J63="Y","N")</f>
        <v>N</v>
      </c>
      <c r="J63" s="1" t="s">
        <v>9</v>
      </c>
    </row>
    <row r="64" spans="1:13" x14ac:dyDescent="0.2">
      <c r="A64" s="1">
        <v>62</v>
      </c>
      <c r="B64" s="1">
        <v>45</v>
      </c>
      <c r="C64" s="1">
        <v>2019</v>
      </c>
      <c r="D64" s="1" t="s">
        <v>127</v>
      </c>
      <c r="E64" s="1" t="s">
        <v>10</v>
      </c>
      <c r="F64" s="1" t="s">
        <v>39</v>
      </c>
      <c r="G64" s="1" t="s">
        <v>26</v>
      </c>
      <c r="H64" s="4" t="s">
        <v>158</v>
      </c>
      <c r="I64" s="1" t="str" cm="1">
        <f t="array" ref="I64">_xlfn.IFS(J64="N","Y",ISBLANK(J64),"",J64="Y","N")</f>
        <v>Y</v>
      </c>
      <c r="J64" s="1" t="s">
        <v>10</v>
      </c>
      <c r="K64" s="1" t="s">
        <v>48</v>
      </c>
      <c r="L64" s="5" t="s">
        <v>157</v>
      </c>
    </row>
    <row r="65" spans="1:13" x14ac:dyDescent="0.2">
      <c r="A65" s="1">
        <v>63</v>
      </c>
      <c r="B65" s="1">
        <v>46</v>
      </c>
      <c r="C65" s="1">
        <v>2020</v>
      </c>
      <c r="D65" s="1" t="s">
        <v>74</v>
      </c>
      <c r="E65" s="1" t="s">
        <v>9</v>
      </c>
      <c r="F65" s="1" t="s">
        <v>58</v>
      </c>
      <c r="G65" s="1" t="s">
        <v>159</v>
      </c>
      <c r="H65" s="4" t="s">
        <v>26</v>
      </c>
      <c r="I65" s="1" t="str" cm="1">
        <f t="array" ref="I65">_xlfn.IFS(J65="N","Y",ISBLANK(J65),"",J65="Y","N")</f>
        <v>N</v>
      </c>
      <c r="J65" s="1" t="s">
        <v>9</v>
      </c>
      <c r="K65" s="1" t="s">
        <v>51</v>
      </c>
      <c r="L65" s="5" t="s">
        <v>160</v>
      </c>
    </row>
    <row r="66" spans="1:13" x14ac:dyDescent="0.2">
      <c r="A66" s="1">
        <v>64</v>
      </c>
      <c r="B66" s="1">
        <v>47</v>
      </c>
      <c r="C66" s="1">
        <v>2020</v>
      </c>
      <c r="D66" s="1" t="s">
        <v>161</v>
      </c>
      <c r="E66" s="1" t="s">
        <v>9</v>
      </c>
      <c r="F66" s="1" t="s">
        <v>39</v>
      </c>
      <c r="G66" s="1">
        <v>396</v>
      </c>
      <c r="H66" s="4" t="s">
        <v>26</v>
      </c>
      <c r="I66" s="1" t="str" cm="1">
        <f t="array" ref="I66">_xlfn.IFS(J66="N","Y",ISBLANK(J66),"",J66="Y","N")</f>
        <v>N</v>
      </c>
      <c r="J66" s="1" t="s">
        <v>9</v>
      </c>
      <c r="K66" s="1" t="s">
        <v>69</v>
      </c>
      <c r="L66" s="5" t="s">
        <v>163</v>
      </c>
      <c r="M66" s="1" t="s">
        <v>162</v>
      </c>
    </row>
    <row r="67" spans="1:13" x14ac:dyDescent="0.2">
      <c r="A67" s="1">
        <v>65</v>
      </c>
      <c r="B67" s="1">
        <v>48</v>
      </c>
      <c r="C67" s="1">
        <v>2020</v>
      </c>
      <c r="D67" s="1" t="s">
        <v>15</v>
      </c>
      <c r="E67" s="1" t="s">
        <v>9</v>
      </c>
      <c r="F67" s="1" t="s">
        <v>164</v>
      </c>
      <c r="G67" s="1" t="s">
        <v>26</v>
      </c>
      <c r="H67" s="4" t="s">
        <v>165</v>
      </c>
      <c r="I67" s="1" t="str" cm="1">
        <f t="array" ref="I67">_xlfn.IFS(J67="N","Y",ISBLANK(J67),"",J67="Y","N")</f>
        <v>Y</v>
      </c>
      <c r="J67" s="1" t="s">
        <v>10</v>
      </c>
      <c r="K67" s="1" t="s">
        <v>166</v>
      </c>
      <c r="L67" s="5" t="s">
        <v>167</v>
      </c>
    </row>
    <row r="68" spans="1:13" x14ac:dyDescent="0.2">
      <c r="A68" s="1">
        <v>66</v>
      </c>
      <c r="B68" s="1">
        <v>49</v>
      </c>
      <c r="C68" s="1">
        <v>2020</v>
      </c>
      <c r="D68" s="1" t="s">
        <v>144</v>
      </c>
      <c r="E68" s="1" t="s">
        <v>9</v>
      </c>
      <c r="F68" s="1" t="s">
        <v>16</v>
      </c>
      <c r="G68" s="1">
        <v>515</v>
      </c>
      <c r="H68" s="4" t="s">
        <v>26</v>
      </c>
      <c r="I68" s="1" t="str" cm="1">
        <f t="array" ref="I68">_xlfn.IFS(J68="N","Y",ISBLANK(J68),"",J68="Y","N")</f>
        <v>N</v>
      </c>
      <c r="J68" s="1" t="s">
        <v>9</v>
      </c>
      <c r="L68" s="5" t="s">
        <v>168</v>
      </c>
    </row>
    <row r="69" spans="1:13" x14ac:dyDescent="0.2">
      <c r="A69" s="1">
        <v>67</v>
      </c>
      <c r="E69" s="1" t="s">
        <v>9</v>
      </c>
      <c r="F69" s="1" t="s">
        <v>58</v>
      </c>
      <c r="G69" s="1">
        <v>515</v>
      </c>
      <c r="H69" s="4" t="s">
        <v>26</v>
      </c>
      <c r="I69" s="1" t="str" cm="1">
        <f t="array" ref="I69">_xlfn.IFS(J69="N","Y",ISBLANK(J69),"",J69="Y","N")</f>
        <v>N</v>
      </c>
      <c r="J69" s="1" t="s">
        <v>9</v>
      </c>
    </row>
    <row r="70" spans="1:13" x14ac:dyDescent="0.2">
      <c r="A70" s="1">
        <v>68</v>
      </c>
      <c r="E70" s="1" t="s">
        <v>9</v>
      </c>
      <c r="F70" s="1" t="s">
        <v>104</v>
      </c>
      <c r="G70" s="1">
        <v>515</v>
      </c>
      <c r="H70" s="4" t="s">
        <v>26</v>
      </c>
      <c r="I70" s="1" t="str" cm="1">
        <f t="array" ref="I70">_xlfn.IFS(J70="N","Y",ISBLANK(J70),"",J70="Y","N")</f>
        <v>N</v>
      </c>
      <c r="J70" s="1" t="s">
        <v>9</v>
      </c>
    </row>
    <row r="71" spans="1:13" x14ac:dyDescent="0.2">
      <c r="A71" s="1">
        <v>69</v>
      </c>
      <c r="E71" s="1" t="s">
        <v>10</v>
      </c>
      <c r="F71" s="1" t="s">
        <v>169</v>
      </c>
      <c r="G71" s="1">
        <v>515</v>
      </c>
      <c r="H71" s="4" t="s">
        <v>26</v>
      </c>
      <c r="I71" s="1" t="str" cm="1">
        <f t="array" ref="I71">_xlfn.IFS(J71="N","Y",ISBLANK(J71),"",J71="Y","N")</f>
        <v>N</v>
      </c>
      <c r="J71" s="1" t="s">
        <v>9</v>
      </c>
      <c r="K71" s="1" t="s">
        <v>29</v>
      </c>
    </row>
    <row r="72" spans="1:13" x14ac:dyDescent="0.2">
      <c r="A72" s="1">
        <v>70</v>
      </c>
      <c r="B72" s="1">
        <v>50</v>
      </c>
      <c r="C72" s="1">
        <v>2020</v>
      </c>
      <c r="D72" s="1" t="s">
        <v>170</v>
      </c>
      <c r="E72" s="1" t="s">
        <v>9</v>
      </c>
      <c r="F72" s="1" t="s">
        <v>58</v>
      </c>
      <c r="G72" s="1">
        <v>400</v>
      </c>
      <c r="H72" s="4" t="s">
        <v>26</v>
      </c>
      <c r="I72" s="1" t="str" cm="1">
        <f t="array" ref="I72">_xlfn.IFS(J72="N","Y",ISBLANK(J72),"",J72="Y","N")</f>
        <v>N</v>
      </c>
      <c r="J72" s="1" t="s">
        <v>9</v>
      </c>
      <c r="L72" s="5" t="s">
        <v>171</v>
      </c>
    </row>
    <row r="73" spans="1:13" x14ac:dyDescent="0.2">
      <c r="A73" s="1">
        <v>71</v>
      </c>
      <c r="B73" s="1">
        <v>51</v>
      </c>
      <c r="C73" s="1">
        <v>2021</v>
      </c>
      <c r="D73" s="1" t="s">
        <v>173</v>
      </c>
      <c r="E73" s="1" t="s">
        <v>9</v>
      </c>
      <c r="F73" s="1" t="s">
        <v>174</v>
      </c>
      <c r="G73" s="1">
        <v>400</v>
      </c>
      <c r="H73" s="4" t="s">
        <v>26</v>
      </c>
      <c r="I73" s="1" t="str" cm="1">
        <f t="array" ref="I73">_xlfn.IFS(J73="N","Y",ISBLANK(J73),"",J73="Y","N")</f>
        <v>N</v>
      </c>
      <c r="J73" s="1" t="s">
        <v>9</v>
      </c>
      <c r="L73" s="5" t="s">
        <v>172</v>
      </c>
    </row>
    <row r="74" spans="1:13" x14ac:dyDescent="0.2">
      <c r="A74" s="1">
        <v>72</v>
      </c>
      <c r="E74" s="1" t="s">
        <v>9</v>
      </c>
      <c r="F74" s="1" t="s">
        <v>164</v>
      </c>
      <c r="G74" s="1">
        <v>400</v>
      </c>
      <c r="H74" s="4" t="s">
        <v>26</v>
      </c>
      <c r="I74" s="1" t="str" cm="1">
        <f t="array" ref="I74">_xlfn.IFS(J74="N","Y",ISBLANK(J74),"",J74="Y","N")</f>
        <v>N</v>
      </c>
      <c r="J74" s="1" t="s">
        <v>9</v>
      </c>
    </row>
    <row r="75" spans="1:13" x14ac:dyDescent="0.2">
      <c r="A75" s="1">
        <v>73</v>
      </c>
      <c r="B75" s="1">
        <v>52</v>
      </c>
      <c r="C75" s="1">
        <v>2021</v>
      </c>
      <c r="D75" s="1" t="s">
        <v>175</v>
      </c>
      <c r="E75" s="1" t="s">
        <v>9</v>
      </c>
      <c r="F75" s="1" t="s">
        <v>16</v>
      </c>
      <c r="G75" s="1">
        <v>400</v>
      </c>
      <c r="H75" s="4" t="s">
        <v>26</v>
      </c>
      <c r="I75" s="1" t="str" cm="1">
        <f t="array" ref="I75">_xlfn.IFS(J75="N","Y",ISBLANK(J75),"",J75="Y","N")</f>
        <v>N</v>
      </c>
      <c r="J75" s="1" t="s">
        <v>9</v>
      </c>
      <c r="K75" s="1" t="s">
        <v>69</v>
      </c>
      <c r="L75" s="5" t="s">
        <v>176</v>
      </c>
    </row>
    <row r="76" spans="1:13" x14ac:dyDescent="0.2">
      <c r="A76" s="1">
        <v>74</v>
      </c>
      <c r="B76" s="1">
        <v>53</v>
      </c>
      <c r="C76" s="1">
        <v>2021</v>
      </c>
      <c r="D76" s="1" t="s">
        <v>161</v>
      </c>
      <c r="E76" s="1" t="s">
        <v>9</v>
      </c>
      <c r="F76" s="1" t="s">
        <v>178</v>
      </c>
      <c r="G76" s="1">
        <v>355</v>
      </c>
      <c r="H76" s="4" t="s">
        <v>26</v>
      </c>
      <c r="I76" s="1" t="str" cm="1">
        <f t="array" ref="I76">_xlfn.IFS(J76="N","Y",ISBLANK(J76),"",J76="Y","N")</f>
        <v>Y</v>
      </c>
      <c r="J76" s="1" t="s">
        <v>10</v>
      </c>
      <c r="K76" s="1" t="s">
        <v>93</v>
      </c>
      <c r="L76" s="5" t="s">
        <v>177</v>
      </c>
    </row>
    <row r="77" spans="1:13" x14ac:dyDescent="0.2">
      <c r="A77" s="1">
        <v>75</v>
      </c>
      <c r="E77" s="1" t="s">
        <v>9</v>
      </c>
      <c r="F77" s="5" t="s">
        <v>179</v>
      </c>
      <c r="G77" s="1">
        <v>355</v>
      </c>
      <c r="H77" s="4" t="s">
        <v>26</v>
      </c>
      <c r="I77" s="1" t="str" cm="1">
        <f t="array" ref="I77">_xlfn.IFS(J77="N","Y",ISBLANK(J77),"",J77="Y","N")</f>
        <v>Y</v>
      </c>
      <c r="J77" s="1" t="s">
        <v>10</v>
      </c>
      <c r="K77" s="1" t="s">
        <v>101</v>
      </c>
    </row>
    <row r="78" spans="1:13" x14ac:dyDescent="0.2">
      <c r="A78" s="1">
        <v>76</v>
      </c>
      <c r="B78" s="1">
        <v>54</v>
      </c>
      <c r="C78" s="1">
        <v>2021</v>
      </c>
      <c r="D78" s="1" t="s">
        <v>180</v>
      </c>
      <c r="F78" s="1" t="s">
        <v>95</v>
      </c>
      <c r="G78" s="1" t="s">
        <v>26</v>
      </c>
      <c r="I78" s="1" t="str" cm="1">
        <f t="array" ref="I78">_xlfn.IFS(J78="N","Y",ISBLANK(J78),"",J78="Y","N")</f>
        <v>Y</v>
      </c>
      <c r="J78" s="1" t="s">
        <v>10</v>
      </c>
      <c r="L78" s="5" t="s">
        <v>181</v>
      </c>
    </row>
    <row r="79" spans="1:13" x14ac:dyDescent="0.2">
      <c r="A79" s="1">
        <v>77</v>
      </c>
      <c r="B79" s="1">
        <v>55</v>
      </c>
      <c r="C79" s="1">
        <v>2021</v>
      </c>
      <c r="D79" s="1" t="s">
        <v>127</v>
      </c>
      <c r="F79" s="1" t="s">
        <v>95</v>
      </c>
      <c r="G79" s="1" t="s">
        <v>26</v>
      </c>
      <c r="I79" s="1" t="str" cm="1">
        <f t="array" ref="I79">_xlfn.IFS(J79="N","Y",ISBLANK(J79),"",J79="Y","N")</f>
        <v/>
      </c>
      <c r="L79" s="5" t="s">
        <v>182</v>
      </c>
    </row>
    <row r="80" spans="1:13" x14ac:dyDescent="0.2">
      <c r="A80" s="1">
        <v>78</v>
      </c>
      <c r="B80" s="1">
        <v>56</v>
      </c>
      <c r="C80" s="1">
        <v>2021</v>
      </c>
      <c r="D80" s="1" t="s">
        <v>127</v>
      </c>
      <c r="E80" s="1" t="s">
        <v>9</v>
      </c>
      <c r="F80" s="1" t="s">
        <v>39</v>
      </c>
      <c r="G80" s="1" t="s">
        <v>26</v>
      </c>
      <c r="I80" s="1" t="str" cm="1">
        <f t="array" ref="I80">_xlfn.IFS(J80="N","Y",ISBLANK(J80),"",J80="Y","N")</f>
        <v/>
      </c>
      <c r="L80" s="5" t="s">
        <v>183</v>
      </c>
      <c r="M80" s="1" t="s">
        <v>184</v>
      </c>
    </row>
    <row r="81" spans="1:13" x14ac:dyDescent="0.2">
      <c r="A81" s="1">
        <v>79</v>
      </c>
      <c r="B81" s="1">
        <v>57</v>
      </c>
      <c r="C81" s="1">
        <v>2021</v>
      </c>
      <c r="D81" s="1" t="s">
        <v>186</v>
      </c>
      <c r="E81" s="1" t="s">
        <v>9</v>
      </c>
      <c r="F81" s="1" t="s">
        <v>58</v>
      </c>
      <c r="G81" s="1" t="s">
        <v>108</v>
      </c>
      <c r="H81" s="4" t="s">
        <v>26</v>
      </c>
      <c r="I81" s="1" t="str" cm="1">
        <f t="array" ref="I81">_xlfn.IFS(J81="N","Y",ISBLANK(J81),"",J81="Y","N")</f>
        <v>N</v>
      </c>
      <c r="J81" s="1" t="s">
        <v>9</v>
      </c>
      <c r="L81" s="5" t="s">
        <v>185</v>
      </c>
    </row>
    <row r="82" spans="1:13" x14ac:dyDescent="0.2">
      <c r="A82" s="1">
        <v>80</v>
      </c>
      <c r="E82" s="1" t="s">
        <v>9</v>
      </c>
      <c r="F82" s="1" t="s">
        <v>16</v>
      </c>
      <c r="G82" s="1" t="s">
        <v>108</v>
      </c>
      <c r="H82" s="4" t="s">
        <v>26</v>
      </c>
      <c r="I82" s="1" t="str" cm="1">
        <f t="array" ref="I82">_xlfn.IFS(J82="N","Y",ISBLANK(J82),"",J82="Y","N")</f>
        <v>N</v>
      </c>
      <c r="J82" s="1" t="s">
        <v>9</v>
      </c>
    </row>
    <row r="83" spans="1:13" x14ac:dyDescent="0.2">
      <c r="A83" s="1">
        <v>81</v>
      </c>
      <c r="B83" s="1">
        <v>58</v>
      </c>
      <c r="C83" s="1">
        <v>2022</v>
      </c>
      <c r="D83" s="1" t="s">
        <v>188</v>
      </c>
      <c r="E83" s="1" t="s">
        <v>10</v>
      </c>
      <c r="F83" s="1" t="s">
        <v>58</v>
      </c>
      <c r="G83" s="1" t="s">
        <v>26</v>
      </c>
      <c r="H83" s="4" t="s">
        <v>189</v>
      </c>
      <c r="I83" s="1" t="s">
        <v>9</v>
      </c>
      <c r="K83" s="1" t="s">
        <v>101</v>
      </c>
      <c r="L83" s="5" t="s">
        <v>187</v>
      </c>
    </row>
    <row r="84" spans="1:13" x14ac:dyDescent="0.2">
      <c r="A84" s="1">
        <v>82</v>
      </c>
      <c r="B84" s="1">
        <v>60</v>
      </c>
      <c r="C84" s="1">
        <v>2022</v>
      </c>
      <c r="D84" s="1" t="s">
        <v>170</v>
      </c>
      <c r="E84" s="1" t="s">
        <v>9</v>
      </c>
      <c r="F84" s="1" t="s">
        <v>16</v>
      </c>
      <c r="G84" s="1" t="s">
        <v>190</v>
      </c>
      <c r="H84" s="4" t="s">
        <v>26</v>
      </c>
      <c r="I84" s="1" t="str" cm="1">
        <f t="array" ref="I84">_xlfn.IFS(J84="N","Y",ISBLANK(J84),"",J84="Y","N")</f>
        <v>N</v>
      </c>
      <c r="J84" s="1" t="s">
        <v>9</v>
      </c>
      <c r="K84" s="1" t="s">
        <v>69</v>
      </c>
      <c r="L84" s="5" t="s">
        <v>191</v>
      </c>
    </row>
    <row r="85" spans="1:13" x14ac:dyDescent="0.2">
      <c r="A85" s="1">
        <v>83</v>
      </c>
      <c r="E85" s="1" t="s">
        <v>9</v>
      </c>
      <c r="F85" s="1" t="s">
        <v>58</v>
      </c>
      <c r="G85" s="1" t="s">
        <v>190</v>
      </c>
      <c r="H85" s="4" t="s">
        <v>26</v>
      </c>
      <c r="I85" s="1" t="str" cm="1">
        <f t="array" ref="I85">_xlfn.IFS(J85="N","Y",ISBLANK(J85),"",J85="Y","N")</f>
        <v>N</v>
      </c>
      <c r="J85" s="1" t="s">
        <v>9</v>
      </c>
      <c r="K85" s="1" t="s">
        <v>69</v>
      </c>
    </row>
    <row r="86" spans="1:13" x14ac:dyDescent="0.2">
      <c r="A86" s="1">
        <v>84</v>
      </c>
      <c r="B86" s="1">
        <v>61</v>
      </c>
      <c r="C86" s="1">
        <v>2022</v>
      </c>
      <c r="D86" s="1" t="s">
        <v>77</v>
      </c>
      <c r="E86" s="1" t="s">
        <v>10</v>
      </c>
      <c r="F86" s="1" t="s">
        <v>102</v>
      </c>
      <c r="G86" s="1" t="s">
        <v>26</v>
      </c>
      <c r="H86" s="4" t="s">
        <v>193</v>
      </c>
      <c r="I86" s="1" t="str" cm="1">
        <f t="array" ref="I86">_xlfn.IFS(J86="N","Y",ISBLANK(J86),"",J86="Y","N")</f>
        <v>Y</v>
      </c>
      <c r="J86" s="1" t="s">
        <v>10</v>
      </c>
      <c r="L86" s="5" t="s">
        <v>192</v>
      </c>
    </row>
    <row r="87" spans="1:13" x14ac:dyDescent="0.2">
      <c r="A87" s="1">
        <v>85</v>
      </c>
      <c r="B87" s="1">
        <v>62</v>
      </c>
      <c r="C87" s="1">
        <v>2022</v>
      </c>
      <c r="D87" s="1" t="s">
        <v>144</v>
      </c>
      <c r="E87" s="1" t="s">
        <v>9</v>
      </c>
      <c r="F87" s="1" t="s">
        <v>58</v>
      </c>
      <c r="G87" s="1" t="s">
        <v>194</v>
      </c>
      <c r="H87" s="4" t="s">
        <v>26</v>
      </c>
      <c r="I87" s="1" t="str" cm="1">
        <f t="array" ref="I87">_xlfn.IFS(J87="N","Y",ISBLANK(J87),"",J87="Y","N")</f>
        <v>N</v>
      </c>
      <c r="J87" s="1" t="s">
        <v>9</v>
      </c>
      <c r="L87" s="5" t="s">
        <v>195</v>
      </c>
      <c r="M87" s="1" t="s">
        <v>151</v>
      </c>
    </row>
    <row r="88" spans="1:13" x14ac:dyDescent="0.2">
      <c r="A88" s="1">
        <v>86</v>
      </c>
      <c r="B88" s="1">
        <v>63</v>
      </c>
      <c r="C88" s="1">
        <v>2022</v>
      </c>
      <c r="D88" s="1" t="s">
        <v>40</v>
      </c>
      <c r="E88" s="1" t="s">
        <v>10</v>
      </c>
      <c r="F88" s="1" t="s">
        <v>58</v>
      </c>
      <c r="G88" s="1" t="s">
        <v>26</v>
      </c>
      <c r="H88" s="4" t="s">
        <v>196</v>
      </c>
      <c r="I88" s="1" t="str" cm="1">
        <f t="array" ref="I88">_xlfn.IFS(J88="N","Y",ISBLANK(J88),"",J88="Y","N")</f>
        <v>Y</v>
      </c>
      <c r="J88" s="1" t="s">
        <v>10</v>
      </c>
      <c r="L88" s="5" t="s">
        <v>197</v>
      </c>
      <c r="M88" s="1" t="s">
        <v>198</v>
      </c>
    </row>
    <row r="89" spans="1:13" x14ac:dyDescent="0.2">
      <c r="A89" s="1">
        <v>87</v>
      </c>
      <c r="B89" s="1">
        <v>64</v>
      </c>
      <c r="C89" s="1">
        <v>2022</v>
      </c>
      <c r="D89" s="1" t="s">
        <v>161</v>
      </c>
      <c r="E89" s="1" t="s">
        <v>9</v>
      </c>
      <c r="F89" s="5" t="s">
        <v>199</v>
      </c>
      <c r="G89" s="1">
        <v>394</v>
      </c>
      <c r="H89" s="4" t="s">
        <v>26</v>
      </c>
      <c r="I89" s="1" t="str" cm="1">
        <f t="array" ref="I89">_xlfn.IFS(J89="N","Y",ISBLANK(J89),"",J89="Y","N")</f>
        <v>N</v>
      </c>
      <c r="J89" s="1" t="s">
        <v>9</v>
      </c>
      <c r="L89" s="5" t="s">
        <v>200</v>
      </c>
    </row>
    <row r="90" spans="1:13" x14ac:dyDescent="0.2">
      <c r="A90" s="1">
        <v>88</v>
      </c>
      <c r="B90" s="1">
        <v>65</v>
      </c>
      <c r="C90" s="1">
        <v>2022</v>
      </c>
      <c r="D90" s="1" t="s">
        <v>161</v>
      </c>
      <c r="E90" s="1" t="s">
        <v>10</v>
      </c>
      <c r="F90" s="1" t="s">
        <v>202</v>
      </c>
      <c r="G90" s="1">
        <v>355</v>
      </c>
      <c r="I90" s="1" t="s">
        <v>10</v>
      </c>
      <c r="L90" s="5" t="s">
        <v>201</v>
      </c>
    </row>
    <row r="91" spans="1:13" x14ac:dyDescent="0.2">
      <c r="A91" s="1">
        <v>89</v>
      </c>
      <c r="B91" s="1">
        <v>66</v>
      </c>
      <c r="C91" s="1">
        <v>2022</v>
      </c>
      <c r="D91" s="1" t="s">
        <v>206</v>
      </c>
      <c r="E91" s="1" t="s">
        <v>9</v>
      </c>
      <c r="F91" s="1" t="s">
        <v>204</v>
      </c>
      <c r="G91" s="1" t="s">
        <v>203</v>
      </c>
      <c r="I91" s="1" t="str" cm="1">
        <f t="array" ref="I91">_xlfn.IFS(J91="N","Y",ISBLANK(J91),"",J91="Y","N")</f>
        <v>N</v>
      </c>
      <c r="J91" s="1" t="s">
        <v>9</v>
      </c>
      <c r="L91" s="5" t="s">
        <v>207</v>
      </c>
    </row>
    <row r="92" spans="1:13" x14ac:dyDescent="0.2">
      <c r="A92" s="1">
        <v>90</v>
      </c>
      <c r="E92" s="1" t="s">
        <v>9</v>
      </c>
      <c r="F92" s="1" t="s">
        <v>205</v>
      </c>
      <c r="G92" s="1" t="s">
        <v>203</v>
      </c>
      <c r="I92" s="1" t="str" cm="1">
        <f t="array" ref="I92">_xlfn.IFS(J92="N","Y",ISBLANK(J92),"",J92="Y","N")</f>
        <v>N</v>
      </c>
      <c r="J92" s="1" t="s">
        <v>9</v>
      </c>
    </row>
    <row r="93" spans="1:13" x14ac:dyDescent="0.2">
      <c r="A93" s="1">
        <v>91</v>
      </c>
      <c r="B93" s="1">
        <v>67</v>
      </c>
      <c r="C93" s="1">
        <v>2022</v>
      </c>
      <c r="D93" s="1" t="s">
        <v>206</v>
      </c>
      <c r="E93" s="1" t="s">
        <v>9</v>
      </c>
      <c r="F93" s="5" t="s">
        <v>209</v>
      </c>
      <c r="G93" s="1">
        <v>133</v>
      </c>
      <c r="I93" s="1" t="str" cm="1">
        <f t="array" ref="I93">_xlfn.IFS(J93="N","Y",ISBLANK(J93),"",J93="Y","N")</f>
        <v>Y</v>
      </c>
      <c r="J93" s="1" t="s">
        <v>10</v>
      </c>
      <c r="L93" s="5" t="s">
        <v>208</v>
      </c>
    </row>
    <row r="94" spans="1:13" x14ac:dyDescent="0.2">
      <c r="A94" s="1">
        <v>92</v>
      </c>
      <c r="B94" s="1">
        <v>68</v>
      </c>
      <c r="C94" s="1">
        <v>2022</v>
      </c>
      <c r="D94" s="1" t="s">
        <v>175</v>
      </c>
      <c r="E94" s="1" t="s">
        <v>9</v>
      </c>
      <c r="F94" s="1" t="s">
        <v>174</v>
      </c>
      <c r="G94" s="1">
        <v>400</v>
      </c>
      <c r="H94" s="4" t="s">
        <v>26</v>
      </c>
      <c r="I94" s="1" t="str" cm="1">
        <f t="array" ref="I94">_xlfn.IFS(J94="N","Y",ISBLANK(J94),"",J94="Y","N")</f>
        <v>N</v>
      </c>
      <c r="J94" s="1" t="s">
        <v>9</v>
      </c>
      <c r="K94" s="1" t="s">
        <v>69</v>
      </c>
      <c r="L94" s="5" t="s">
        <v>210</v>
      </c>
    </row>
    <row r="95" spans="1:13" x14ac:dyDescent="0.2">
      <c r="A95" s="1">
        <v>93</v>
      </c>
      <c r="B95" s="1">
        <v>69</v>
      </c>
      <c r="C95" s="1">
        <v>2022</v>
      </c>
      <c r="D95" s="1" t="s">
        <v>74</v>
      </c>
      <c r="E95" s="1" t="s">
        <v>9</v>
      </c>
      <c r="F95" s="1" t="s">
        <v>58</v>
      </c>
      <c r="G95" s="1">
        <v>380</v>
      </c>
      <c r="H95" s="4" t="s">
        <v>26</v>
      </c>
      <c r="I95" s="1" t="str" cm="1">
        <f t="array" ref="I95">_xlfn.IFS(J95="N","Y",ISBLANK(J95),"",J95="Y","N")</f>
        <v>N</v>
      </c>
      <c r="J95" s="1" t="s">
        <v>9</v>
      </c>
      <c r="K95" s="1" t="s">
        <v>69</v>
      </c>
      <c r="L95" s="5" t="s">
        <v>211</v>
      </c>
      <c r="M95" s="1" t="s">
        <v>212</v>
      </c>
    </row>
    <row r="96" spans="1:13" x14ac:dyDescent="0.2">
      <c r="I96" s="1" t="str" cm="1">
        <f t="array" ref="I96">_xlfn.IFS(J96="N","Y",ISBLANK(J96),"",J96="Y","N")</f>
        <v/>
      </c>
    </row>
    <row r="97" spans="9:9" x14ac:dyDescent="0.2">
      <c r="I97" s="1" t="str" cm="1">
        <f t="array" ref="I97">_xlfn.IFS(J97="N","Y",ISBLANK(J97),"",J97="Y","N")</f>
        <v/>
      </c>
    </row>
    <row r="98" spans="9:9" x14ac:dyDescent="0.2">
      <c r="I98" s="1" t="str" cm="1">
        <f t="array" ref="I98">_xlfn.IFS(J98="N","Y",ISBLANK(J98),"",J98="Y","N")</f>
        <v/>
      </c>
    </row>
    <row r="99" spans="9:9" x14ac:dyDescent="0.2">
      <c r="I99" s="1" t="str" cm="1">
        <f t="array" ref="I99">_xlfn.IFS(J99="N","Y",ISBLANK(J99),"",J99="Y","N")</f>
        <v/>
      </c>
    </row>
    <row r="100" spans="9:9" x14ac:dyDescent="0.2">
      <c r="I100" s="1" t="str" cm="1">
        <f t="array" ref="I100">_xlfn.IFS(J100="N","Y",ISBLANK(J100),"",J100="Y","N")</f>
        <v/>
      </c>
    </row>
    <row r="101" spans="9:9" x14ac:dyDescent="0.2">
      <c r="I101" s="1" t="str" cm="1">
        <f t="array" ref="I101">_xlfn.IFS(J101="N","Y",ISBLANK(J101),"",J101="Y","N")</f>
        <v/>
      </c>
    </row>
    <row r="102" spans="9:9" x14ac:dyDescent="0.2">
      <c r="I102" s="1" t="str" cm="1">
        <f t="array" ref="I102">_xlfn.IFS(J102="N","Y",ISBLANK(J102),"",J102="Y","N")</f>
        <v/>
      </c>
    </row>
    <row r="103" spans="9:9" x14ac:dyDescent="0.2">
      <c r="I103" s="1" t="str" cm="1">
        <f t="array" ref="I103">_xlfn.IFS(J103="N","Y",ISBLANK(J103),"",J103="Y","N")</f>
        <v/>
      </c>
    </row>
    <row r="104" spans="9:9" x14ac:dyDescent="0.2">
      <c r="I104" s="1" t="str" cm="1">
        <f t="array" ref="I104">_xlfn.IFS(J104="N","Y",ISBLANK(J104),"",J104="Y","N")</f>
        <v/>
      </c>
    </row>
    <row r="105" spans="9:9" x14ac:dyDescent="0.2">
      <c r="I105" s="1" t="str" cm="1">
        <f t="array" ref="I105">_xlfn.IFS(J105="N","Y",ISBLANK(J105),"",J105="Y","N")</f>
        <v/>
      </c>
    </row>
    <row r="106" spans="9:9" x14ac:dyDescent="0.2">
      <c r="I106" s="1" t="str" cm="1">
        <f t="array" ref="I106">_xlfn.IFS(J106="N","Y",ISBLANK(J106),"",J106="Y","N")</f>
        <v/>
      </c>
    </row>
    <row r="107" spans="9:9" x14ac:dyDescent="0.2">
      <c r="I107" s="1" t="str" cm="1">
        <f t="array" ref="I107">_xlfn.IFS(J107="N","Y",ISBLANK(J107),"",J107="Y","N")</f>
        <v/>
      </c>
    </row>
    <row r="108" spans="9:9" x14ac:dyDescent="0.2">
      <c r="I108" s="1" t="str" cm="1">
        <f t="array" ref="I108">_xlfn.IFS(J108="N","Y",ISBLANK(J108),"",J108="Y","N")</f>
        <v/>
      </c>
    </row>
    <row r="109" spans="9:9" x14ac:dyDescent="0.2">
      <c r="I109" s="1" t="str" cm="1">
        <f t="array" ref="I109">_xlfn.IFS(J109="N","Y",ISBLANK(J109),"",J109="Y","N")</f>
        <v/>
      </c>
    </row>
    <row r="110" spans="9:9" x14ac:dyDescent="0.2">
      <c r="I110" s="1" t="str" cm="1">
        <f t="array" ref="I110">_xlfn.IFS(J110="N","Y",ISBLANK(J110),"",J110="Y","N")</f>
        <v/>
      </c>
    </row>
    <row r="111" spans="9:9" x14ac:dyDescent="0.2">
      <c r="I111" s="1" t="str" cm="1">
        <f t="array" ref="I111">_xlfn.IFS(J111="N","Y",ISBLANK(J111),"",J111="Y","N")</f>
        <v/>
      </c>
    </row>
    <row r="112" spans="9:9" x14ac:dyDescent="0.2">
      <c r="I112" s="1" t="str" cm="1">
        <f t="array" ref="I112">_xlfn.IFS(J112="N","Y",ISBLANK(J112),"",J112="Y","N")</f>
        <v/>
      </c>
    </row>
    <row r="113" spans="9:9" x14ac:dyDescent="0.2">
      <c r="I113" s="1" t="str" cm="1">
        <f t="array" ref="I113">_xlfn.IFS(J113="N","Y",ISBLANK(J113),"",J113="Y","N")</f>
        <v/>
      </c>
    </row>
    <row r="114" spans="9:9" x14ac:dyDescent="0.2">
      <c r="I114" s="1" t="str" cm="1">
        <f t="array" ref="I114">_xlfn.IFS(J114="N","Y",ISBLANK(J114),"",J114="Y","N")</f>
        <v/>
      </c>
    </row>
    <row r="115" spans="9:9" x14ac:dyDescent="0.2">
      <c r="I115" s="1" t="str" cm="1">
        <f t="array" ref="I115">_xlfn.IFS(J115="N","Y",ISBLANK(J115),"",J115="Y","N")</f>
        <v/>
      </c>
    </row>
    <row r="116" spans="9:9" x14ac:dyDescent="0.2">
      <c r="I116" s="1" t="str" cm="1">
        <f t="array" ref="I116">_xlfn.IFS(J116="N","Y",ISBLANK(J116),"",J116="Y","N")</f>
        <v/>
      </c>
    </row>
    <row r="117" spans="9:9" x14ac:dyDescent="0.2">
      <c r="I117" s="1" t="str" cm="1">
        <f t="array" ref="I117">_xlfn.IFS(J117="N","Y",ISBLANK(J117),"",J117="Y","N")</f>
        <v/>
      </c>
    </row>
    <row r="118" spans="9:9" x14ac:dyDescent="0.2">
      <c r="I118" s="1" t="str" cm="1">
        <f t="array" ref="I118">_xlfn.IFS(J118="N","Y",ISBLANK(J118),"",J118="Y","N")</f>
        <v/>
      </c>
    </row>
    <row r="119" spans="9:9" x14ac:dyDescent="0.2">
      <c r="I119" s="1" t="str" cm="1">
        <f t="array" ref="I119">_xlfn.IFS(J119="N","Y",ISBLANK(J119),"",J119="Y","N")</f>
        <v/>
      </c>
    </row>
    <row r="120" spans="9:9" x14ac:dyDescent="0.2">
      <c r="I120" s="1" t="str" cm="1">
        <f t="array" ref="I120">_xlfn.IFS(J120="N","Y",ISBLANK(J120),"",J120="Y","N")</f>
        <v/>
      </c>
    </row>
    <row r="121" spans="9:9" x14ac:dyDescent="0.2">
      <c r="I121" s="1" t="str" cm="1">
        <f t="array" ref="I121">_xlfn.IFS(J121="N","Y",ISBLANK(J121),"",J121="Y","N")</f>
        <v/>
      </c>
    </row>
    <row r="122" spans="9:9" x14ac:dyDescent="0.2">
      <c r="I122" s="1" t="str" cm="1">
        <f t="array" ref="I122">_xlfn.IFS(J122="N","Y",ISBLANK(J122),"",J122="Y","N")</f>
        <v/>
      </c>
    </row>
    <row r="123" spans="9:9" x14ac:dyDescent="0.2">
      <c r="I123" s="1" t="str" cm="1">
        <f t="array" ref="I123">_xlfn.IFS(J123="N","Y",ISBLANK(J123),"",J123="Y","N")</f>
        <v/>
      </c>
    </row>
    <row r="124" spans="9:9" x14ac:dyDescent="0.2">
      <c r="I124" s="1" t="str" cm="1">
        <f t="array" ref="I124">_xlfn.IFS(J124="N","Y",ISBLANK(J124),"",J124="Y","N")</f>
        <v/>
      </c>
    </row>
    <row r="125" spans="9:9" x14ac:dyDescent="0.2">
      <c r="I125" s="1" t="str" cm="1">
        <f t="array" ref="I125">_xlfn.IFS(J125="N","Y",ISBLANK(J125),"",J125="Y","N")</f>
        <v/>
      </c>
    </row>
    <row r="126" spans="9:9" x14ac:dyDescent="0.2">
      <c r="I126" s="1" t="str" cm="1">
        <f t="array" ref="I126">_xlfn.IFS(J126="N","Y",ISBLANK(J126),"",J126="Y","N")</f>
        <v/>
      </c>
    </row>
    <row r="127" spans="9:9" x14ac:dyDescent="0.2">
      <c r="I127" s="1" t="str" cm="1">
        <f t="array" ref="I127">_xlfn.IFS(J127="N","Y",ISBLANK(J127),"",J127="Y","N")</f>
        <v/>
      </c>
    </row>
    <row r="128" spans="9:9" x14ac:dyDescent="0.2">
      <c r="I128" s="1" t="str" cm="1">
        <f t="array" ref="I128">_xlfn.IFS(J128="N","Y",ISBLANK(J128),"",J128="Y","N")</f>
        <v/>
      </c>
    </row>
    <row r="129" spans="9:9" x14ac:dyDescent="0.2">
      <c r="I129" s="1" t="str" cm="1">
        <f t="array" ref="I129">_xlfn.IFS(J129="N","Y",ISBLANK(J129),"",J129="Y","N")</f>
        <v/>
      </c>
    </row>
    <row r="130" spans="9:9" x14ac:dyDescent="0.2">
      <c r="I130" s="1" t="str" cm="1">
        <f t="array" ref="I130">_xlfn.IFS(J130="N","Y",ISBLANK(J130),"",J130="Y","N")</f>
        <v/>
      </c>
    </row>
    <row r="131" spans="9:9" x14ac:dyDescent="0.2">
      <c r="I131" s="1" t="str" cm="1">
        <f t="array" ref="I131">_xlfn.IFS(J131="N","Y",ISBLANK(J131),"",J131="Y","N")</f>
        <v/>
      </c>
    </row>
    <row r="132" spans="9:9" x14ac:dyDescent="0.2">
      <c r="I132" s="1" t="str" cm="1">
        <f t="array" ref="I132">_xlfn.IFS(J132="N","Y",ISBLANK(J132),"",J132="Y","N")</f>
        <v/>
      </c>
    </row>
    <row r="133" spans="9:9" x14ac:dyDescent="0.2">
      <c r="I133" s="1" t="str" cm="1">
        <f t="array" ref="I133">_xlfn.IFS(J133="N","Y",ISBLANK(J133),"",J133="Y","N")</f>
        <v/>
      </c>
    </row>
    <row r="134" spans="9:9" x14ac:dyDescent="0.2">
      <c r="I134" s="1" t="str" cm="1">
        <f t="array" ref="I134">_xlfn.IFS(J134="N","Y",ISBLANK(J134),"",J134="Y","N")</f>
        <v/>
      </c>
    </row>
    <row r="135" spans="9:9" x14ac:dyDescent="0.2">
      <c r="I135" s="1" t="str" cm="1">
        <f t="array" ref="I135">_xlfn.IFS(J135="N","Y",ISBLANK(J135),"",J135="Y","N")</f>
        <v/>
      </c>
    </row>
    <row r="136" spans="9:9" x14ac:dyDescent="0.2">
      <c r="I136" s="1" t="str" cm="1">
        <f t="array" ref="I136">_xlfn.IFS(J136="N","Y",ISBLANK(J136),"",J136="Y","N")</f>
        <v/>
      </c>
    </row>
    <row r="137" spans="9:9" x14ac:dyDescent="0.2">
      <c r="I137" s="1" t="str" cm="1">
        <f t="array" ref="I137">_xlfn.IFS(J137="N","Y",ISBLANK(J137),"",J137="Y","N")</f>
        <v/>
      </c>
    </row>
    <row r="138" spans="9:9" x14ac:dyDescent="0.2">
      <c r="I138" s="1" t="str" cm="1">
        <f t="array" ref="I138">_xlfn.IFS(J138="N","Y",ISBLANK(J138),"",J138="Y","N")</f>
        <v/>
      </c>
    </row>
    <row r="139" spans="9:9" x14ac:dyDescent="0.2">
      <c r="I139" s="1" t="str" cm="1">
        <f t="array" ref="I139">_xlfn.IFS(J139="N","Y",ISBLANK(J139),"",J139="Y","N")</f>
        <v/>
      </c>
    </row>
    <row r="140" spans="9:9" x14ac:dyDescent="0.2">
      <c r="I140" s="1" t="str" cm="1">
        <f t="array" ref="I140">_xlfn.IFS(J140="N","Y",ISBLANK(J140),"",J140="Y","N")</f>
        <v/>
      </c>
    </row>
    <row r="141" spans="9:9" x14ac:dyDescent="0.2">
      <c r="I141" s="1" t="str" cm="1">
        <f t="array" ref="I141">_xlfn.IFS(J141="N","Y",ISBLANK(J141),"",J141="Y","N")</f>
        <v/>
      </c>
    </row>
    <row r="142" spans="9:9" x14ac:dyDescent="0.2">
      <c r="I142" s="1" t="str" cm="1">
        <f t="array" ref="I142">_xlfn.IFS(J142="N","Y",ISBLANK(J142),"",J142="Y","N")</f>
        <v/>
      </c>
    </row>
    <row r="143" spans="9:9" x14ac:dyDescent="0.2">
      <c r="I143" s="1" t="str" cm="1">
        <f t="array" ref="I143">_xlfn.IFS(J143="N","Y",ISBLANK(J143),"",J143="Y","N")</f>
        <v/>
      </c>
    </row>
    <row r="144" spans="9:9" x14ac:dyDescent="0.2">
      <c r="I144" s="1" t="str" cm="1">
        <f t="array" ref="I144">_xlfn.IFS(J144="N","Y",ISBLANK(J144),"",J144="Y","N")</f>
        <v/>
      </c>
    </row>
    <row r="145" spans="9:9" x14ac:dyDescent="0.2">
      <c r="I145" s="1" t="str" cm="1">
        <f t="array" ref="I145">_xlfn.IFS(J145="N","Y",ISBLANK(J145),"",J145="Y","N")</f>
        <v/>
      </c>
    </row>
    <row r="146" spans="9:9" x14ac:dyDescent="0.2">
      <c r="I146" s="1" t="str" cm="1">
        <f t="array" ref="I146">_xlfn.IFS(J146="N","Y",ISBLANK(J146),"",J146="Y","N")</f>
        <v/>
      </c>
    </row>
    <row r="147" spans="9:9" x14ac:dyDescent="0.2">
      <c r="I147" s="1" t="str" cm="1">
        <f t="array" ref="I147">_xlfn.IFS(J147="N","Y",ISBLANK(J147),"",J147="Y","N")</f>
        <v/>
      </c>
    </row>
    <row r="148" spans="9:9" x14ac:dyDescent="0.2">
      <c r="I148" s="1" t="str" cm="1">
        <f t="array" ref="I148">_xlfn.IFS(J148="N","Y",ISBLANK(J148),"",J148="Y","N")</f>
        <v/>
      </c>
    </row>
    <row r="149" spans="9:9" x14ac:dyDescent="0.2">
      <c r="I149" s="1" t="str" cm="1">
        <f t="array" ref="I149">_xlfn.IFS(J149="N","Y",ISBLANK(J149),"",J149="Y","N")</f>
        <v/>
      </c>
    </row>
    <row r="150" spans="9:9" x14ac:dyDescent="0.2">
      <c r="I150" s="1" t="str" cm="1">
        <f t="array" ref="I150">_xlfn.IFS(J150="N","Y",ISBLANK(J150),"",J150="Y","N")</f>
        <v/>
      </c>
    </row>
    <row r="151" spans="9:9" x14ac:dyDescent="0.2">
      <c r="I151" s="1" t="str" cm="1">
        <f t="array" ref="I151">_xlfn.IFS(J151="N","Y",ISBLANK(J151),"",J151="Y","N")</f>
        <v/>
      </c>
    </row>
    <row r="152" spans="9:9" x14ac:dyDescent="0.2">
      <c r="I152" s="1" t="str" cm="1">
        <f t="array" ref="I152">_xlfn.IFS(J152="N","Y",ISBLANK(J152),"",J152="Y","N")</f>
        <v/>
      </c>
    </row>
    <row r="153" spans="9:9" x14ac:dyDescent="0.2">
      <c r="I153" s="1" t="str" cm="1">
        <f t="array" ref="I153">_xlfn.IFS(J153="N","Y",ISBLANK(J153),"",J153="Y","N")</f>
        <v/>
      </c>
    </row>
    <row r="154" spans="9:9" x14ac:dyDescent="0.2">
      <c r="I154" s="1" t="str" cm="1">
        <f t="array" ref="I154">_xlfn.IFS(J154="N","Y",ISBLANK(J154),"",J154="Y","N")</f>
        <v/>
      </c>
    </row>
    <row r="155" spans="9:9" x14ac:dyDescent="0.2">
      <c r="I155" s="1" t="str" cm="1">
        <f t="array" ref="I155">_xlfn.IFS(J155="N","Y",ISBLANK(J155),"",J155="Y","N")</f>
        <v/>
      </c>
    </row>
    <row r="156" spans="9:9" x14ac:dyDescent="0.2">
      <c r="I156" s="1" t="str" cm="1">
        <f t="array" ref="I156">_xlfn.IFS(J156="N","Y",ISBLANK(J156),"",J156="Y","N")</f>
        <v/>
      </c>
    </row>
    <row r="157" spans="9:9" x14ac:dyDescent="0.2">
      <c r="I157" s="1" t="str" cm="1">
        <f t="array" ref="I157">_xlfn.IFS(J157="N","Y",ISBLANK(J157),"",J157="Y","N")</f>
        <v/>
      </c>
    </row>
    <row r="158" spans="9:9" x14ac:dyDescent="0.2">
      <c r="I158" s="1" t="str" cm="1">
        <f t="array" ref="I158">_xlfn.IFS(J158="N","Y",ISBLANK(J158),"",J158="Y","N")</f>
        <v/>
      </c>
    </row>
    <row r="159" spans="9:9" x14ac:dyDescent="0.2">
      <c r="I159" s="1" t="str" cm="1">
        <f t="array" ref="I159">_xlfn.IFS(J159="N","Y",ISBLANK(J159),"",J159="Y","N")</f>
        <v/>
      </c>
    </row>
    <row r="160" spans="9:9" x14ac:dyDescent="0.2">
      <c r="I160" s="1" t="str" cm="1">
        <f t="array" ref="I160">_xlfn.IFS(J160="N","Y",ISBLANK(J160),"",J160="Y","N")</f>
        <v/>
      </c>
    </row>
    <row r="161" spans="9:9" x14ac:dyDescent="0.2">
      <c r="I161" s="1" t="str" cm="1">
        <f t="array" ref="I161">_xlfn.IFS(J161="N","Y",ISBLANK(J161),"",J161="Y","N")</f>
        <v/>
      </c>
    </row>
    <row r="162" spans="9:9" x14ac:dyDescent="0.2">
      <c r="I162" s="1" t="str" cm="1">
        <f t="array" ref="I162">_xlfn.IFS(J162="N","Y",ISBLANK(J162),"",J162="Y","N")</f>
        <v/>
      </c>
    </row>
    <row r="163" spans="9:9" x14ac:dyDescent="0.2">
      <c r="I163" s="1" t="str" cm="1">
        <f t="array" ref="I163">_xlfn.IFS(J163="N","Y",ISBLANK(J163),"",J163="Y","N")</f>
        <v/>
      </c>
    </row>
    <row r="164" spans="9:9" x14ac:dyDescent="0.2">
      <c r="I164" s="1" t="str" cm="1">
        <f t="array" ref="I164">_xlfn.IFS(J164="N","Y",ISBLANK(J164),"",J164="Y","N")</f>
        <v/>
      </c>
    </row>
    <row r="165" spans="9:9" x14ac:dyDescent="0.2">
      <c r="I165" s="1" t="str" cm="1">
        <f t="array" ref="I165">_xlfn.IFS(J165="N","Y",ISBLANK(J165),"",J165="Y","N")</f>
        <v/>
      </c>
    </row>
    <row r="166" spans="9:9" x14ac:dyDescent="0.2">
      <c r="I166" s="1" t="str" cm="1">
        <f t="array" ref="I166">_xlfn.IFS(J166="N","Y",ISBLANK(J166),"",J166="Y","N")</f>
        <v/>
      </c>
    </row>
    <row r="167" spans="9:9" x14ac:dyDescent="0.2">
      <c r="I167" s="1" t="str" cm="1">
        <f t="array" ref="I167">_xlfn.IFS(J167="N","Y",ISBLANK(J167),"",J167="Y","N")</f>
        <v/>
      </c>
    </row>
    <row r="168" spans="9:9" x14ac:dyDescent="0.2">
      <c r="I168" s="1" t="str" cm="1">
        <f t="array" ref="I168">_xlfn.IFS(J168="N","Y",ISBLANK(J168),"",J168="Y","N")</f>
        <v/>
      </c>
    </row>
    <row r="169" spans="9:9" x14ac:dyDescent="0.2">
      <c r="I169" s="1" t="str" cm="1">
        <f t="array" ref="I169">_xlfn.IFS(J169="N","Y",ISBLANK(J169),"",J169="Y","N")</f>
        <v/>
      </c>
    </row>
    <row r="170" spans="9:9" x14ac:dyDescent="0.2">
      <c r="I170" s="1" t="str" cm="1">
        <f t="array" ref="I170">_xlfn.IFS(J170="N","Y",ISBLANK(J170),"",J170="Y","N")</f>
        <v/>
      </c>
    </row>
    <row r="171" spans="9:9" x14ac:dyDescent="0.2">
      <c r="I171" s="1" t="str" cm="1">
        <f t="array" ref="I171">_xlfn.IFS(J171="N","Y",ISBLANK(J171),"",J171="Y","N")</f>
        <v/>
      </c>
    </row>
    <row r="172" spans="9:9" x14ac:dyDescent="0.2">
      <c r="I172" s="1" t="str" cm="1">
        <f t="array" ref="I172">_xlfn.IFS(J172="N","Y",ISBLANK(J172),"",J172="Y","N")</f>
        <v/>
      </c>
    </row>
    <row r="173" spans="9:9" x14ac:dyDescent="0.2">
      <c r="I173" s="1" t="str" cm="1">
        <f t="array" ref="I173">_xlfn.IFS(J173="N","Y",ISBLANK(J173),"",J173="Y","N")</f>
        <v/>
      </c>
    </row>
    <row r="174" spans="9:9" x14ac:dyDescent="0.2">
      <c r="I174" s="1" t="str" cm="1">
        <f t="array" ref="I174">_xlfn.IFS(J174="N","Y",ISBLANK(J174),"",J174="Y","N")</f>
        <v/>
      </c>
    </row>
    <row r="175" spans="9:9" x14ac:dyDescent="0.2">
      <c r="I175" s="1" t="str" cm="1">
        <f t="array" ref="I175">_xlfn.IFS(J175="N","Y",ISBLANK(J175),"",J175="Y","N")</f>
        <v/>
      </c>
    </row>
    <row r="176" spans="9:9" x14ac:dyDescent="0.2">
      <c r="I176" s="1" t="str" cm="1">
        <f t="array" ref="I176">_xlfn.IFS(J176="N","Y",ISBLANK(J176),"",J176="Y","N")</f>
        <v/>
      </c>
    </row>
    <row r="177" spans="9:9" x14ac:dyDescent="0.2">
      <c r="I177" s="1" t="str" cm="1">
        <f t="array" ref="I177">_xlfn.IFS(J177="N","Y",ISBLANK(J177),"",J177="Y","N")</f>
        <v/>
      </c>
    </row>
    <row r="178" spans="9:9" x14ac:dyDescent="0.2">
      <c r="I178" s="1" t="str" cm="1">
        <f t="array" ref="I178">_xlfn.IFS(J178="N","Y",ISBLANK(J178),"",J178="Y","N")</f>
        <v/>
      </c>
    </row>
    <row r="179" spans="9:9" x14ac:dyDescent="0.2">
      <c r="I179" s="1" t="str" cm="1">
        <f t="array" ref="I179">_xlfn.IFS(J179="N","Y",ISBLANK(J179),"",J179="Y","N")</f>
        <v/>
      </c>
    </row>
    <row r="180" spans="9:9" x14ac:dyDescent="0.2">
      <c r="I180" s="1" t="str" cm="1">
        <f t="array" ref="I180">_xlfn.IFS(J180="N","Y",ISBLANK(J180),"",J180="Y","N")</f>
        <v/>
      </c>
    </row>
    <row r="181" spans="9:9" x14ac:dyDescent="0.2">
      <c r="I181" s="1" t="str" cm="1">
        <f t="array" ref="I181">_xlfn.IFS(J181="N","Y",ISBLANK(J181),"",J181="Y","N")</f>
        <v/>
      </c>
    </row>
    <row r="182" spans="9:9" x14ac:dyDescent="0.2">
      <c r="I182" s="1" t="str" cm="1">
        <f t="array" ref="I182">_xlfn.IFS(J182="N","Y",ISBLANK(J182),"",J182="Y","N")</f>
        <v/>
      </c>
    </row>
    <row r="183" spans="9:9" x14ac:dyDescent="0.2">
      <c r="I183" s="1" t="str" cm="1">
        <f t="array" ref="I183">_xlfn.IFS(J183="N","Y",ISBLANK(J183),"",J183="Y","N")</f>
        <v/>
      </c>
    </row>
    <row r="184" spans="9:9" x14ac:dyDescent="0.2">
      <c r="I184" s="1" t="str" cm="1">
        <f t="array" ref="I184">_xlfn.IFS(J184="N","Y",ISBLANK(J184),"",J184="Y","N")</f>
        <v/>
      </c>
    </row>
    <row r="185" spans="9:9" x14ac:dyDescent="0.2">
      <c r="I185" s="1" t="str" cm="1">
        <f t="array" ref="I185">_xlfn.IFS(J185="N","Y",ISBLANK(J185),"",J185="Y","N")</f>
        <v/>
      </c>
    </row>
    <row r="186" spans="9:9" x14ac:dyDescent="0.2">
      <c r="I186" s="1" t="str" cm="1">
        <f t="array" ref="I186">_xlfn.IFS(J186="N","Y",ISBLANK(J186),"",J186="Y","N")</f>
        <v/>
      </c>
    </row>
    <row r="187" spans="9:9" x14ac:dyDescent="0.2">
      <c r="I187" s="1" t="str" cm="1">
        <f t="array" ref="I187">_xlfn.IFS(J187="N","Y",ISBLANK(J187),"",J187="Y","N")</f>
        <v/>
      </c>
    </row>
    <row r="188" spans="9:9" x14ac:dyDescent="0.2">
      <c r="I188" s="1" t="str" cm="1">
        <f t="array" ref="I188">_xlfn.IFS(J188="N","Y",ISBLANK(J188),"",J188="Y","N")</f>
        <v/>
      </c>
    </row>
    <row r="189" spans="9:9" x14ac:dyDescent="0.2">
      <c r="I189" s="1" t="str" cm="1">
        <f t="array" ref="I189">_xlfn.IFS(J189="N","Y",ISBLANK(J189),"",J189="Y","N")</f>
        <v/>
      </c>
    </row>
    <row r="190" spans="9:9" x14ac:dyDescent="0.2">
      <c r="I190" s="1" t="str" cm="1">
        <f t="array" ref="I190">_xlfn.IFS(J190="N","Y",ISBLANK(J190),"",J190="Y","N")</f>
        <v/>
      </c>
    </row>
    <row r="191" spans="9:9" x14ac:dyDescent="0.2">
      <c r="I191" s="1" t="str" cm="1">
        <f t="array" ref="I191">_xlfn.IFS(J191="N","Y",ISBLANK(J191),"",J191="Y","N")</f>
        <v/>
      </c>
    </row>
    <row r="192" spans="9:9" x14ac:dyDescent="0.2">
      <c r="I192" s="1" t="str" cm="1">
        <f t="array" ref="I192">_xlfn.IFS(J192="N","Y",ISBLANK(J192),"",J192="Y","N")</f>
        <v/>
      </c>
    </row>
    <row r="193" spans="9:9" x14ac:dyDescent="0.2">
      <c r="I193" s="1" t="str" cm="1">
        <f t="array" ref="I193">_xlfn.IFS(J193="N","Y",ISBLANK(J193),"",J193="Y","N")</f>
        <v/>
      </c>
    </row>
    <row r="194" spans="9:9" x14ac:dyDescent="0.2">
      <c r="I194" s="1" t="str" cm="1">
        <f t="array" ref="I194">_xlfn.IFS(J194="N","Y",ISBLANK(J194),"",J194="Y","N")</f>
        <v/>
      </c>
    </row>
    <row r="195" spans="9:9" x14ac:dyDescent="0.2">
      <c r="I195" s="1" t="str" cm="1">
        <f t="array" ref="I195">_xlfn.IFS(J195="N","Y",ISBLANK(J195),"",J195="Y","N")</f>
        <v/>
      </c>
    </row>
    <row r="196" spans="9:9" x14ac:dyDescent="0.2">
      <c r="I196" s="1" t="str" cm="1">
        <f t="array" ref="I196">_xlfn.IFS(J196="N","Y",ISBLANK(J196),"",J196="Y","N")</f>
        <v/>
      </c>
    </row>
    <row r="197" spans="9:9" x14ac:dyDescent="0.2">
      <c r="I197" s="1" t="str" cm="1">
        <f t="array" ref="I197">_xlfn.IFS(J197="N","Y",ISBLANK(J197),"",J197="Y","N")</f>
        <v/>
      </c>
    </row>
    <row r="198" spans="9:9" x14ac:dyDescent="0.2">
      <c r="I198" s="1" t="str" cm="1">
        <f t="array" ref="I198">_xlfn.IFS(J198="N","Y",ISBLANK(J198),"",J198="Y","N")</f>
        <v/>
      </c>
    </row>
    <row r="199" spans="9:9" x14ac:dyDescent="0.2">
      <c r="I199" s="1" t="str" cm="1">
        <f t="array" ref="I199">_xlfn.IFS(J199="N","Y",ISBLANK(J199),"",J199="Y","N")</f>
        <v/>
      </c>
    </row>
    <row r="200" spans="9:9" x14ac:dyDescent="0.2">
      <c r="I200" s="1" t="str" cm="1">
        <f t="array" ref="I200">_xlfn.IFS(J200="N","Y",ISBLANK(J200),"",J200="Y","N")</f>
        <v/>
      </c>
    </row>
    <row r="201" spans="9:9" x14ac:dyDescent="0.2">
      <c r="I201" s="1" t="str" cm="1">
        <f t="array" ref="I201">_xlfn.IFS(J201="N","Y",ISBLANK(J201),"",J201="Y","N")</f>
        <v/>
      </c>
    </row>
    <row r="202" spans="9:9" x14ac:dyDescent="0.2">
      <c r="I202" s="1" t="str" cm="1">
        <f t="array" ref="I202">_xlfn.IFS(J202="N","Y",ISBLANK(J202),"",J202="Y","N")</f>
        <v/>
      </c>
    </row>
    <row r="203" spans="9:9" x14ac:dyDescent="0.2">
      <c r="I203" s="1" t="str" cm="1">
        <f t="array" ref="I203">_xlfn.IFS(J203="N","Y",ISBLANK(J203),"",J203="Y","N")</f>
        <v/>
      </c>
    </row>
    <row r="204" spans="9:9" x14ac:dyDescent="0.2">
      <c r="I204" s="1" t="str" cm="1">
        <f t="array" ref="I204">_xlfn.IFS(J204="N","Y",ISBLANK(J204),"",J204="Y","N")</f>
        <v/>
      </c>
    </row>
    <row r="205" spans="9:9" x14ac:dyDescent="0.2">
      <c r="I205" s="1" t="str" cm="1">
        <f t="array" ref="I205">_xlfn.IFS(J205="N","Y",ISBLANK(J205),"",J205="Y","N")</f>
        <v/>
      </c>
    </row>
    <row r="206" spans="9:9" x14ac:dyDescent="0.2">
      <c r="I206" s="1" t="str" cm="1">
        <f t="array" ref="I206">_xlfn.IFS(J206="N","Y",ISBLANK(J206),"",J206="Y","N")</f>
        <v/>
      </c>
    </row>
    <row r="207" spans="9:9" x14ac:dyDescent="0.2">
      <c r="I207" s="1" t="str" cm="1">
        <f t="array" ref="I207">_xlfn.IFS(J207="N","Y",ISBLANK(J207),"",J207="Y","N")</f>
        <v/>
      </c>
    </row>
    <row r="208" spans="9:9" x14ac:dyDescent="0.2">
      <c r="I208" s="1" t="str" cm="1">
        <f t="array" ref="I208">_xlfn.IFS(J208="N","Y",ISBLANK(J208),"",J208="Y","N")</f>
        <v/>
      </c>
    </row>
    <row r="209" spans="9:9" x14ac:dyDescent="0.2">
      <c r="I209" s="1" t="str" cm="1">
        <f t="array" ref="I209">_xlfn.IFS(J209="N","Y",ISBLANK(J209),"",J209="Y","N")</f>
        <v/>
      </c>
    </row>
    <row r="210" spans="9:9" x14ac:dyDescent="0.2">
      <c r="I210" s="1" t="str" cm="1">
        <f t="array" ref="I210">_xlfn.IFS(J210="N","Y",ISBLANK(J210),"",J210="Y","N")</f>
        <v/>
      </c>
    </row>
    <row r="211" spans="9:9" x14ac:dyDescent="0.2">
      <c r="I211" s="1" t="str" cm="1">
        <f t="array" ref="I211">_xlfn.IFS(J211="N","Y",ISBLANK(J211),"",J211="Y","N")</f>
        <v/>
      </c>
    </row>
    <row r="212" spans="9:9" x14ac:dyDescent="0.2">
      <c r="I212" s="1" t="str" cm="1">
        <f t="array" ref="I212">_xlfn.IFS(J212="N","Y",ISBLANK(J212),"",J212="Y","N")</f>
        <v/>
      </c>
    </row>
    <row r="213" spans="9:9" x14ac:dyDescent="0.2">
      <c r="I213" s="1" t="str" cm="1">
        <f t="array" ref="I213">_xlfn.IFS(J213="N","Y",ISBLANK(J213),"",J213="Y","N")</f>
        <v/>
      </c>
    </row>
    <row r="214" spans="9:9" x14ac:dyDescent="0.2">
      <c r="I214" s="1" t="str" cm="1">
        <f t="array" ref="I214">_xlfn.IFS(J214="N","Y",ISBLANK(J214),"",J214="Y","N")</f>
        <v/>
      </c>
    </row>
    <row r="215" spans="9:9" x14ac:dyDescent="0.2">
      <c r="I215" s="1" t="str" cm="1">
        <f t="array" ref="I215">_xlfn.IFS(J215="N","Y",ISBLANK(J215),"",J215="Y","N")</f>
        <v/>
      </c>
    </row>
    <row r="216" spans="9:9" x14ac:dyDescent="0.2">
      <c r="I216" s="1" t="str" cm="1">
        <f t="array" ref="I216">_xlfn.IFS(J216="N","Y",ISBLANK(J216),"",J216="Y","N")</f>
        <v/>
      </c>
    </row>
    <row r="217" spans="9:9" x14ac:dyDescent="0.2">
      <c r="I217" s="1" t="str" cm="1">
        <f t="array" ref="I217">_xlfn.IFS(J217="N","Y",ISBLANK(J217),"",J217="Y","N")</f>
        <v/>
      </c>
    </row>
    <row r="218" spans="9:9" x14ac:dyDescent="0.2">
      <c r="I218" s="1" t="str" cm="1">
        <f t="array" ref="I218">_xlfn.IFS(J218="N","Y",ISBLANK(J218),"",J218="Y","N")</f>
        <v/>
      </c>
    </row>
    <row r="219" spans="9:9" x14ac:dyDescent="0.2">
      <c r="I219" s="1" t="str" cm="1">
        <f t="array" ref="I219">_xlfn.IFS(J219="N","Y",ISBLANK(J219),"",J219="Y","N")</f>
        <v/>
      </c>
    </row>
    <row r="220" spans="9:9" x14ac:dyDescent="0.2">
      <c r="I220" s="1" t="str" cm="1">
        <f t="array" ref="I220">_xlfn.IFS(J220="N","Y",ISBLANK(J220),"",J220="Y","N")</f>
        <v/>
      </c>
    </row>
    <row r="221" spans="9:9" x14ac:dyDescent="0.2">
      <c r="I221" s="1" t="str" cm="1">
        <f t="array" ref="I221">_xlfn.IFS(J221="N","Y",ISBLANK(J221),"",J221="Y","N")</f>
        <v/>
      </c>
    </row>
    <row r="222" spans="9:9" x14ac:dyDescent="0.2">
      <c r="I222" s="1" t="str" cm="1">
        <f t="array" ref="I222">_xlfn.IFS(J222="N","Y",ISBLANK(J222),"",J222="Y","N")</f>
        <v/>
      </c>
    </row>
    <row r="223" spans="9:9" x14ac:dyDescent="0.2">
      <c r="I223" s="1" t="str" cm="1">
        <f t="array" ref="I223">_xlfn.IFS(J223="N","Y",ISBLANK(J223),"",J223="Y","N")</f>
        <v/>
      </c>
    </row>
    <row r="224" spans="9:9" x14ac:dyDescent="0.2">
      <c r="I224" s="1" t="str" cm="1">
        <f t="array" ref="I224">_xlfn.IFS(J224="N","Y",ISBLANK(J224),"",J224="Y","N")</f>
        <v/>
      </c>
    </row>
    <row r="225" spans="9:9" x14ac:dyDescent="0.2">
      <c r="I225" s="1" t="str" cm="1">
        <f t="array" ref="I225">_xlfn.IFS(J225="N","Y",ISBLANK(J225),"",J225="Y","N")</f>
        <v/>
      </c>
    </row>
    <row r="226" spans="9:9" x14ac:dyDescent="0.2">
      <c r="I226" s="1" t="str" cm="1">
        <f t="array" ref="I226">_xlfn.IFS(J226="N","Y",ISBLANK(J226),"",J226="Y","N")</f>
        <v/>
      </c>
    </row>
    <row r="227" spans="9:9" x14ac:dyDescent="0.2">
      <c r="I227" s="1" t="str" cm="1">
        <f t="array" ref="I227">_xlfn.IFS(J227="N","Y",ISBLANK(J227),"",J227="Y","N")</f>
        <v/>
      </c>
    </row>
    <row r="228" spans="9:9" x14ac:dyDescent="0.2">
      <c r="I228" s="1" t="str" cm="1">
        <f t="array" ref="I228">_xlfn.IFS(J228="N","Y",ISBLANK(J228),"",J228="Y","N")</f>
        <v/>
      </c>
    </row>
    <row r="229" spans="9:9" x14ac:dyDescent="0.2">
      <c r="I229" s="1" t="str" cm="1">
        <f t="array" ref="I229">_xlfn.IFS(J229="N","Y",ISBLANK(J229),"",J229="Y","N")</f>
        <v/>
      </c>
    </row>
    <row r="230" spans="9:9" x14ac:dyDescent="0.2">
      <c r="I230" s="1" t="str" cm="1">
        <f t="array" ref="I230">_xlfn.IFS(J230="N","Y",ISBLANK(J230),"",J230="Y","N")</f>
        <v/>
      </c>
    </row>
    <row r="231" spans="9:9" x14ac:dyDescent="0.2">
      <c r="I231" s="1" t="str" cm="1">
        <f t="array" ref="I231">_xlfn.IFS(J231="N","Y",ISBLANK(J231),"",J231="Y","N")</f>
        <v/>
      </c>
    </row>
    <row r="232" spans="9:9" x14ac:dyDescent="0.2">
      <c r="I232" s="1" t="str" cm="1">
        <f t="array" ref="I232">_xlfn.IFS(J232="N","Y",ISBLANK(J232),"",J232="Y","N")</f>
        <v/>
      </c>
    </row>
    <row r="233" spans="9:9" x14ac:dyDescent="0.2">
      <c r="I233" s="1" t="str" cm="1">
        <f t="array" ref="I233">_xlfn.IFS(J233="N","Y",ISBLANK(J233),"",J233="Y","N")</f>
        <v/>
      </c>
    </row>
    <row r="234" spans="9:9" x14ac:dyDescent="0.2">
      <c r="I234" s="1" t="str" cm="1">
        <f t="array" ref="I234">_xlfn.IFS(J234="N","Y",ISBLANK(J234),"",J234="Y","N")</f>
        <v/>
      </c>
    </row>
    <row r="235" spans="9:9" x14ac:dyDescent="0.2">
      <c r="I235" s="1" t="str" cm="1">
        <f t="array" ref="I235">_xlfn.IFS(J235="N","Y",ISBLANK(J235),"",J235="Y","N")</f>
        <v/>
      </c>
    </row>
    <row r="236" spans="9:9" x14ac:dyDescent="0.2">
      <c r="I236" s="1" t="str" cm="1">
        <f t="array" ref="I236">_xlfn.IFS(J236="N","Y",ISBLANK(J236),"",J236="Y","N")</f>
        <v/>
      </c>
    </row>
    <row r="237" spans="9:9" x14ac:dyDescent="0.2">
      <c r="I237" s="1" t="str" cm="1">
        <f t="array" ref="I237">_xlfn.IFS(J237="N","Y",ISBLANK(J237),"",J237="Y","N")</f>
        <v/>
      </c>
    </row>
    <row r="238" spans="9:9" x14ac:dyDescent="0.2">
      <c r="I238" s="1" t="str" cm="1">
        <f t="array" ref="I238">_xlfn.IFS(J238="N","Y",ISBLANK(J238),"",J238="Y","N")</f>
        <v/>
      </c>
    </row>
    <row r="239" spans="9:9" x14ac:dyDescent="0.2">
      <c r="I239" s="1" t="str" cm="1">
        <f t="array" ref="I239">_xlfn.IFS(J239="N","Y",ISBLANK(J239),"",J239="Y","N")</f>
        <v/>
      </c>
    </row>
    <row r="240" spans="9:9" x14ac:dyDescent="0.2">
      <c r="I240" s="1" t="str" cm="1">
        <f t="array" ref="I240">_xlfn.IFS(J240="N","Y",ISBLANK(J240),"",J240="Y","N")</f>
        <v/>
      </c>
    </row>
    <row r="241" spans="9:9" x14ac:dyDescent="0.2">
      <c r="I241" s="1" t="str" cm="1">
        <f t="array" ref="I241">_xlfn.IFS(J241="N","Y",ISBLANK(J241),"",J241="Y","N")</f>
        <v/>
      </c>
    </row>
    <row r="242" spans="9:9" x14ac:dyDescent="0.2">
      <c r="I242" s="1" t="str" cm="1">
        <f t="array" ref="I242">_xlfn.IFS(J242="N","Y",ISBLANK(J242),"",J242="Y","N")</f>
        <v/>
      </c>
    </row>
    <row r="243" spans="9:9" x14ac:dyDescent="0.2">
      <c r="I243" s="1" t="str" cm="1">
        <f t="array" ref="I243">_xlfn.IFS(J243="N","Y",ISBLANK(J243),"",J243="Y","N")</f>
        <v/>
      </c>
    </row>
    <row r="244" spans="9:9" x14ac:dyDescent="0.2">
      <c r="I244" s="1" t="str" cm="1">
        <f t="array" ref="I244">_xlfn.IFS(J244="N","Y",ISBLANK(J244),"",J244="Y","N")</f>
        <v/>
      </c>
    </row>
    <row r="245" spans="9:9" x14ac:dyDescent="0.2">
      <c r="I245" s="1" t="str" cm="1">
        <f t="array" ref="I245">_xlfn.IFS(J245="N","Y",ISBLANK(J245),"",J245="Y","N")</f>
        <v/>
      </c>
    </row>
    <row r="246" spans="9:9" x14ac:dyDescent="0.2">
      <c r="I246" s="1" t="str" cm="1">
        <f t="array" ref="I246">_xlfn.IFS(J246="N","Y",ISBLANK(J246),"",J246="Y","N")</f>
        <v/>
      </c>
    </row>
    <row r="247" spans="9:9" x14ac:dyDescent="0.2">
      <c r="I247" s="1" t="str" cm="1">
        <f t="array" ref="I247">_xlfn.IFS(J247="N","Y",ISBLANK(J247),"",J247="Y","N")</f>
        <v/>
      </c>
    </row>
    <row r="248" spans="9:9" x14ac:dyDescent="0.2">
      <c r="I248" s="1" t="str" cm="1">
        <f t="array" ref="I248">_xlfn.IFS(J248="N","Y",ISBLANK(J248),"",J248="Y","N")</f>
        <v/>
      </c>
    </row>
    <row r="249" spans="9:9" x14ac:dyDescent="0.2">
      <c r="I249" s="1" t="str" cm="1">
        <f t="array" ref="I249">_xlfn.IFS(J249="N","Y",ISBLANK(J249),"",J249="Y","N")</f>
        <v/>
      </c>
    </row>
    <row r="250" spans="9:9" x14ac:dyDescent="0.2">
      <c r="I250" s="1" t="str" cm="1">
        <f t="array" ref="I250">_xlfn.IFS(J250="N","Y",ISBLANK(J250),"",J250="Y","N")</f>
        <v/>
      </c>
    </row>
    <row r="251" spans="9:9" x14ac:dyDescent="0.2">
      <c r="I251" s="1" t="str" cm="1">
        <f t="array" ref="I251">_xlfn.IFS(J251="N","Y",ISBLANK(J251),"",J251="Y","N")</f>
        <v/>
      </c>
    </row>
    <row r="252" spans="9:9" x14ac:dyDescent="0.2">
      <c r="I252" s="1" t="str" cm="1">
        <f t="array" ref="I252">_xlfn.IFS(J252="N","Y",ISBLANK(J252),"",J252="Y","N")</f>
        <v/>
      </c>
    </row>
    <row r="253" spans="9:9" x14ac:dyDescent="0.2">
      <c r="I253" s="1" t="str" cm="1">
        <f t="array" ref="I253">_xlfn.IFS(J253="N","Y",ISBLANK(J253),"",J253="Y","N")</f>
        <v/>
      </c>
    </row>
    <row r="254" spans="9:9" x14ac:dyDescent="0.2">
      <c r="I254" s="1" t="str" cm="1">
        <f t="array" ref="I254">_xlfn.IFS(J254="N","Y",ISBLANK(J254),"",J254="Y","N")</f>
        <v/>
      </c>
    </row>
    <row r="255" spans="9:9" x14ac:dyDescent="0.2">
      <c r="I255" s="1" t="str" cm="1">
        <f t="array" ref="I255">_xlfn.IFS(J255="N","Y",ISBLANK(J255),"",J255="Y","N")</f>
        <v/>
      </c>
    </row>
    <row r="256" spans="9:9" x14ac:dyDescent="0.2">
      <c r="I256" s="1" t="str" cm="1">
        <f t="array" ref="I256">_xlfn.IFS(J256="N","Y",ISBLANK(J256),"",J256="Y","N")</f>
        <v/>
      </c>
    </row>
    <row r="257" spans="9:9" x14ac:dyDescent="0.2">
      <c r="I257" s="1" t="str" cm="1">
        <f t="array" ref="I257">_xlfn.IFS(J257="N","Y",ISBLANK(J257),"",J257="Y","N")</f>
        <v/>
      </c>
    </row>
    <row r="258" spans="9:9" x14ac:dyDescent="0.2">
      <c r="I258" s="1" t="str" cm="1">
        <f t="array" ref="I258">_xlfn.IFS(J258="N","Y",ISBLANK(J258),"",J258="Y","N")</f>
        <v/>
      </c>
    </row>
    <row r="259" spans="9:9" x14ac:dyDescent="0.2">
      <c r="I259" s="1" t="str" cm="1">
        <f t="array" ref="I259">_xlfn.IFS(J259="N","Y",ISBLANK(J259),"",J259="Y","N")</f>
        <v/>
      </c>
    </row>
    <row r="260" spans="9:9" x14ac:dyDescent="0.2">
      <c r="I260" s="1" t="str" cm="1">
        <f t="array" ref="I260">_xlfn.IFS(J260="N","Y",ISBLANK(J260),"",J260="Y","N")</f>
        <v/>
      </c>
    </row>
    <row r="261" spans="9:9" x14ac:dyDescent="0.2">
      <c r="I261" s="1" t="str" cm="1">
        <f t="array" ref="I261">_xlfn.IFS(J261="N","Y",ISBLANK(J261),"",J261="Y","N")</f>
        <v/>
      </c>
    </row>
    <row r="262" spans="9:9" x14ac:dyDescent="0.2">
      <c r="I262" s="1" t="str" cm="1">
        <f t="array" ref="I262">_xlfn.IFS(J262="N","Y",ISBLANK(J262),"",J262="Y","N")</f>
        <v/>
      </c>
    </row>
    <row r="263" spans="9:9" x14ac:dyDescent="0.2">
      <c r="I263" s="1" t="str" cm="1">
        <f t="array" ref="I263">_xlfn.IFS(J263="N","Y",ISBLANK(J263),"",J263="Y","N")</f>
        <v/>
      </c>
    </row>
    <row r="264" spans="9:9" x14ac:dyDescent="0.2">
      <c r="I264" s="1" t="str" cm="1">
        <f t="array" ref="I264">_xlfn.IFS(J264="N","Y",ISBLANK(J264),"",J264="Y","N")</f>
        <v/>
      </c>
    </row>
    <row r="265" spans="9:9" x14ac:dyDescent="0.2">
      <c r="I265" s="1" t="str" cm="1">
        <f t="array" ref="I265">_xlfn.IFS(J265="N","Y",ISBLANK(J265),"",J265="Y","N")</f>
        <v/>
      </c>
    </row>
    <row r="266" spans="9:9" x14ac:dyDescent="0.2">
      <c r="I266" s="1" t="str" cm="1">
        <f t="array" ref="I266">_xlfn.IFS(J266="N","Y",ISBLANK(J266),"",J266="Y","N")</f>
        <v/>
      </c>
    </row>
    <row r="267" spans="9:9" x14ac:dyDescent="0.2">
      <c r="I267" s="1" t="str" cm="1">
        <f t="array" ref="I267">_xlfn.IFS(J267="N","Y",ISBLANK(J267),"",J267="Y","N")</f>
        <v/>
      </c>
    </row>
    <row r="268" spans="9:9" x14ac:dyDescent="0.2">
      <c r="I268" s="1" t="str" cm="1">
        <f t="array" ref="I268">_xlfn.IFS(J268="N","Y",ISBLANK(J268),"",J268="Y","N")</f>
        <v/>
      </c>
    </row>
    <row r="269" spans="9:9" x14ac:dyDescent="0.2">
      <c r="I269" s="1" t="str" cm="1">
        <f t="array" ref="I269">_xlfn.IFS(J269="N","Y",ISBLANK(J269),"",J269="Y","N")</f>
        <v/>
      </c>
    </row>
    <row r="270" spans="9:9" x14ac:dyDescent="0.2">
      <c r="I270" s="1" t="str" cm="1">
        <f t="array" ref="I270">_xlfn.IFS(J270="N","Y",ISBLANK(J270),"",J270="Y","N")</f>
        <v/>
      </c>
    </row>
    <row r="271" spans="9:9" x14ac:dyDescent="0.2">
      <c r="I271" s="1" t="str" cm="1">
        <f t="array" ref="I271">_xlfn.IFS(J271="N","Y",ISBLANK(J271),"",J271="Y","N")</f>
        <v/>
      </c>
    </row>
    <row r="272" spans="9:9" x14ac:dyDescent="0.2">
      <c r="I272" s="1" t="str" cm="1">
        <f t="array" ref="I272">_xlfn.IFS(J272="N","Y",ISBLANK(J272),"",J272="Y","N")</f>
        <v/>
      </c>
    </row>
    <row r="273" spans="9:9" x14ac:dyDescent="0.2">
      <c r="I273" s="1" t="str" cm="1">
        <f t="array" ref="I273">_xlfn.IFS(J273="N","Y",ISBLANK(J273),"",J273="Y","N")</f>
        <v/>
      </c>
    </row>
    <row r="274" spans="9:9" x14ac:dyDescent="0.2">
      <c r="I274" s="1" t="str" cm="1">
        <f t="array" ref="I274">_xlfn.IFS(J274="N","Y",ISBLANK(J274),"",J274="Y","N")</f>
        <v/>
      </c>
    </row>
    <row r="275" spans="9:9" x14ac:dyDescent="0.2">
      <c r="I275" s="1" t="str" cm="1">
        <f t="array" ref="I275">_xlfn.IFS(J275="N","Y",ISBLANK(J275),"",J275="Y","N")</f>
        <v/>
      </c>
    </row>
    <row r="276" spans="9:9" x14ac:dyDescent="0.2">
      <c r="I276" s="1" t="str" cm="1">
        <f t="array" ref="I276">_xlfn.IFS(J276="N","Y",ISBLANK(J276),"",J276="Y","N")</f>
        <v/>
      </c>
    </row>
    <row r="277" spans="9:9" x14ac:dyDescent="0.2">
      <c r="I277" s="1" t="str" cm="1">
        <f t="array" ref="I277">_xlfn.IFS(J277="N","Y",ISBLANK(J277),"",J277="Y","N")</f>
        <v/>
      </c>
    </row>
    <row r="278" spans="9:9" x14ac:dyDescent="0.2">
      <c r="I278" s="1" t="str" cm="1">
        <f t="array" ref="I278">_xlfn.IFS(J278="N","Y",ISBLANK(J278),"",J278="Y","N")</f>
        <v/>
      </c>
    </row>
    <row r="279" spans="9:9" x14ac:dyDescent="0.2">
      <c r="I279" s="1" t="str" cm="1">
        <f t="array" ref="I279">_xlfn.IFS(J279="N","Y",ISBLANK(J279),"",J279="Y","N")</f>
        <v/>
      </c>
    </row>
    <row r="280" spans="9:9" x14ac:dyDescent="0.2">
      <c r="I280" s="1" t="str" cm="1">
        <f t="array" ref="I280">_xlfn.IFS(J280="N","Y",ISBLANK(J280),"",J280="Y","N")</f>
        <v/>
      </c>
    </row>
    <row r="281" spans="9:9" x14ac:dyDescent="0.2">
      <c r="I281" s="1" t="str" cm="1">
        <f t="array" ref="I281">_xlfn.IFS(J281="N","Y",ISBLANK(J281),"",J281="Y","N")</f>
        <v/>
      </c>
    </row>
    <row r="282" spans="9:9" x14ac:dyDescent="0.2">
      <c r="I282" s="1" t="str" cm="1">
        <f t="array" ref="I282">_xlfn.IFS(J282="N","Y",ISBLANK(J282),"",J282="Y","N")</f>
        <v/>
      </c>
    </row>
    <row r="283" spans="9:9" x14ac:dyDescent="0.2">
      <c r="I283" s="1" t="str" cm="1">
        <f t="array" ref="I283">_xlfn.IFS(J283="N","Y",ISBLANK(J283),"",J283="Y","N")</f>
        <v/>
      </c>
    </row>
    <row r="284" spans="9:9" x14ac:dyDescent="0.2">
      <c r="I284" s="1" t="str" cm="1">
        <f t="array" ref="I284">_xlfn.IFS(J284="N","Y",ISBLANK(J284),"",J284="Y","N")</f>
        <v/>
      </c>
    </row>
    <row r="285" spans="9:9" x14ac:dyDescent="0.2">
      <c r="I285" s="1" t="str" cm="1">
        <f t="array" ref="I285">_xlfn.IFS(J285="N","Y",ISBLANK(J285),"",J285="Y","N")</f>
        <v/>
      </c>
    </row>
    <row r="286" spans="9:9" x14ac:dyDescent="0.2">
      <c r="I286" s="1" t="str" cm="1">
        <f t="array" ref="I286">_xlfn.IFS(J286="N","Y",ISBLANK(J286),"",J286="Y","N")</f>
        <v/>
      </c>
    </row>
    <row r="287" spans="9:9" x14ac:dyDescent="0.2">
      <c r="I287" s="1" t="str" cm="1">
        <f t="array" ref="I287">_xlfn.IFS(J287="N","Y",ISBLANK(J287),"",J287="Y","N")</f>
        <v/>
      </c>
    </row>
    <row r="288" spans="9:9" x14ac:dyDescent="0.2">
      <c r="I288" s="1" t="str" cm="1">
        <f t="array" ref="I288">_xlfn.IFS(J288="N","Y",ISBLANK(J288),"",J288="Y","N")</f>
        <v/>
      </c>
    </row>
    <row r="289" spans="9:9" x14ac:dyDescent="0.2">
      <c r="I289" s="1" t="str" cm="1">
        <f t="array" ref="I289">_xlfn.IFS(J289="N","Y",ISBLANK(J289),"",J289="Y","N")</f>
        <v/>
      </c>
    </row>
    <row r="290" spans="9:9" x14ac:dyDescent="0.2">
      <c r="I290" s="1" t="str" cm="1">
        <f t="array" ref="I290">_xlfn.IFS(J290="N","Y",ISBLANK(J290),"",J290="Y","N")</f>
        <v/>
      </c>
    </row>
    <row r="291" spans="9:9" x14ac:dyDescent="0.2">
      <c r="I291" s="1" t="str" cm="1">
        <f t="array" ref="I291">_xlfn.IFS(J291="N","Y",ISBLANK(J291),"",J291="Y","N")</f>
        <v/>
      </c>
    </row>
    <row r="292" spans="9:9" x14ac:dyDescent="0.2">
      <c r="I292" s="1" t="str" cm="1">
        <f t="array" ref="I292">_xlfn.IFS(J292="N","Y",ISBLANK(J292),"",J292="Y","N")</f>
        <v/>
      </c>
    </row>
    <row r="293" spans="9:9" x14ac:dyDescent="0.2">
      <c r="I293" s="1" t="str" cm="1">
        <f t="array" ref="I293">_xlfn.IFS(J293="N","Y",ISBLANK(J293),"",J293="Y","N")</f>
        <v/>
      </c>
    </row>
    <row r="294" spans="9:9" x14ac:dyDescent="0.2">
      <c r="I294" s="1" t="str" cm="1">
        <f t="array" ref="I294">_xlfn.IFS(J294="N","Y",ISBLANK(J294),"",J294="Y","N")</f>
        <v/>
      </c>
    </row>
    <row r="295" spans="9:9" x14ac:dyDescent="0.2">
      <c r="I295" s="1" t="str" cm="1">
        <f t="array" ref="I295">_xlfn.IFS(J295="N","Y",ISBLANK(J295),"",J295="Y","N")</f>
        <v/>
      </c>
    </row>
    <row r="296" spans="9:9" x14ac:dyDescent="0.2">
      <c r="I296" s="1" t="str" cm="1">
        <f t="array" ref="I296">_xlfn.IFS(J296="N","Y",ISBLANK(J296),"",J296="Y","N")</f>
        <v/>
      </c>
    </row>
    <row r="297" spans="9:9" x14ac:dyDescent="0.2">
      <c r="I297" s="1" t="str" cm="1">
        <f t="array" ref="I297">_xlfn.IFS(J297="N","Y",ISBLANK(J297),"",J297="Y","N")</f>
        <v/>
      </c>
    </row>
    <row r="298" spans="9:9" x14ac:dyDescent="0.2">
      <c r="I298" s="1" t="str" cm="1">
        <f t="array" ref="I298">_xlfn.IFS(J298="N","Y",ISBLANK(J298),"",J298="Y","N")</f>
        <v/>
      </c>
    </row>
    <row r="299" spans="9:9" x14ac:dyDescent="0.2">
      <c r="I299" s="1" t="str" cm="1">
        <f t="array" ref="I299">_xlfn.IFS(J299="N","Y",ISBLANK(J299),"",J299="Y","N")</f>
        <v/>
      </c>
    </row>
    <row r="300" spans="9:9" x14ac:dyDescent="0.2">
      <c r="I300" s="1" t="str" cm="1">
        <f t="array" ref="I300">_xlfn.IFS(J300="N","Y",ISBLANK(J300),"",J300="Y","N")</f>
        <v/>
      </c>
    </row>
    <row r="301" spans="9:9" x14ac:dyDescent="0.2">
      <c r="I301" s="1" t="str" cm="1">
        <f t="array" ref="I301">_xlfn.IFS(J301="N","Y",ISBLANK(J301),"",J301="Y","N")</f>
        <v/>
      </c>
    </row>
    <row r="302" spans="9:9" x14ac:dyDescent="0.2">
      <c r="I302" s="1" t="str" cm="1">
        <f t="array" ref="I302">_xlfn.IFS(J302="N","Y",ISBLANK(J302),"",J302="Y","N")</f>
        <v/>
      </c>
    </row>
    <row r="303" spans="9:9" x14ac:dyDescent="0.2">
      <c r="I303" s="1" t="str" cm="1">
        <f t="array" ref="I303">_xlfn.IFS(J303="N","Y",ISBLANK(J303),"",J303="Y","N")</f>
        <v/>
      </c>
    </row>
    <row r="304" spans="9:9" x14ac:dyDescent="0.2">
      <c r="I304" s="1" t="str" cm="1">
        <f t="array" ref="I304">_xlfn.IFS(J304="N","Y",ISBLANK(J304),"",J304="Y","N")</f>
        <v/>
      </c>
    </row>
    <row r="305" spans="9:9" x14ac:dyDescent="0.2">
      <c r="I305" s="1" t="str" cm="1">
        <f t="array" ref="I305">_xlfn.IFS(J305="N","Y",ISBLANK(J305),"",J305="Y","N")</f>
        <v/>
      </c>
    </row>
    <row r="306" spans="9:9" x14ac:dyDescent="0.2">
      <c r="I306" s="1" t="str" cm="1">
        <f t="array" ref="I306">_xlfn.IFS(J306="N","Y",ISBLANK(J306),"",J306="Y","N")</f>
        <v/>
      </c>
    </row>
    <row r="307" spans="9:9" x14ac:dyDescent="0.2">
      <c r="I307" s="1" t="str" cm="1">
        <f t="array" ref="I307">_xlfn.IFS(J307="N","Y",ISBLANK(J307),"",J307="Y","N")</f>
        <v/>
      </c>
    </row>
    <row r="308" spans="9:9" x14ac:dyDescent="0.2">
      <c r="I308" s="1" t="str" cm="1">
        <f t="array" ref="I308">_xlfn.IFS(J308="N","Y",ISBLANK(J308),"",J308="Y","N")</f>
        <v/>
      </c>
    </row>
    <row r="309" spans="9:9" x14ac:dyDescent="0.2">
      <c r="I309" s="1" t="str" cm="1">
        <f t="array" ref="I309">_xlfn.IFS(J309="N","Y",ISBLANK(J309),"",J309="Y","N")</f>
        <v/>
      </c>
    </row>
    <row r="310" spans="9:9" x14ac:dyDescent="0.2">
      <c r="I310" s="1" t="str" cm="1">
        <f t="array" ref="I310">_xlfn.IFS(J310="N","Y",ISBLANK(J310),"",J310="Y","N")</f>
        <v/>
      </c>
    </row>
    <row r="311" spans="9:9" x14ac:dyDescent="0.2">
      <c r="I311" s="1" t="str" cm="1">
        <f t="array" ref="I311">_xlfn.IFS(J311="N","Y",ISBLANK(J311),"",J311="Y","N")</f>
        <v/>
      </c>
    </row>
    <row r="312" spans="9:9" x14ac:dyDescent="0.2">
      <c r="I312" s="1" t="str" cm="1">
        <f t="array" ref="I312">_xlfn.IFS(J312="N","Y",ISBLANK(J312),"",J312="Y","N")</f>
        <v/>
      </c>
    </row>
  </sheetData>
  <sortState xmlns:xlrd2="http://schemas.microsoft.com/office/spreadsheetml/2017/richdata2" ref="Q3:S27">
    <sortCondition descending="1" ref="S3:S27"/>
  </sortState>
  <phoneticPr fontId="3" type="noConversion"/>
  <conditionalFormatting sqref="I1:K1048576">
    <cfRule type="containsText" dxfId="5" priority="4" operator="containsText" text="Y">
      <formula>NOT(ISERROR(SEARCH("Y",I1)))</formula>
    </cfRule>
    <cfRule type="containsText" dxfId="4" priority="5" operator="containsText" text="Y">
      <formula>NOT(ISERROR(SEARCH("Y",I1)))</formula>
    </cfRule>
    <cfRule type="cellIs" dxfId="3" priority="6" operator="equal">
      <formula>"""Y"""</formula>
    </cfRule>
  </conditionalFormatting>
  <conditionalFormatting sqref="E1:E1048576">
    <cfRule type="containsText" dxfId="2" priority="3" operator="containsText" text="Y">
      <formula>NOT(ISERROR(SEARCH("Y",E1)))</formula>
    </cfRule>
  </conditionalFormatting>
  <conditionalFormatting sqref="I1:I1048576">
    <cfRule type="containsText" dxfId="1" priority="2" operator="containsText" text="Y">
      <formula>NOT(ISERROR(SEARCH("Y",I1)))</formula>
    </cfRule>
  </conditionalFormatting>
  <conditionalFormatting sqref="J1:K1048576">
    <cfRule type="containsText" dxfId="0" priority="1" operator="containsText" text="Y">
      <formula>NOT(ISERROR(SEARCH("Y",J1)))</formula>
    </cfRule>
  </conditionalFormatting>
  <hyperlinks>
    <hyperlink ref="L31" r:id="rId1" tooltip="Link to landing page via DOI" display="https://doi.org/10.1039/C3CP53248H" xr:uid="{09B87A21-0A4A-BD49-B308-076479D6D837}"/>
    <hyperlink ref="L49" r:id="rId2" tooltip="Persistent link using digital object identifier" display="https://doi.org/10.1016/j.chemphys.2016.09.004" xr:uid="{80338133-DB44-0F46-AD2A-131C758BBB0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4D9A-59D0-8448-9BBF-2E217E536218}">
  <dimension ref="A1"/>
  <sheetViews>
    <sheetView workbookViewId="0">
      <selection activeCell="B3" sqref="B2:C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2023-02-23T15:07:49Z</dcterms:created>
  <dcterms:modified xsi:type="dcterms:W3CDTF">2023-03-05T18:33:53Z</dcterms:modified>
</cp:coreProperties>
</file>