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filterPrivacy="1" codeName="ThisWorkbook"/>
  <xr:revisionPtr revIDLastSave="0" documentId="13_ncr:1_{B8E39610-B877-440F-85C5-27B1983A3B59}" xr6:coauthVersionLast="38" xr6:coauthVersionMax="38" xr10:uidLastSave="{00000000-0000-0000-0000-000000000000}"/>
  <bookViews>
    <workbookView xWindow="0" yWindow="0" windowWidth="28800" windowHeight="12200"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13" i="11" l="1"/>
  <c r="F23" i="11"/>
  <c r="F26" i="11" l="1"/>
  <c r="F22" i="11" s="1"/>
  <c r="F15" i="11" s="1"/>
  <c r="F18" i="11" l="1"/>
  <c r="F14" i="11" l="1"/>
  <c r="F37" i="11"/>
  <c r="F20" i="11"/>
  <c r="F21" i="11" s="1"/>
  <c r="F11" i="11"/>
  <c r="F27" i="11" l="1"/>
  <c r="F33" i="11"/>
  <c r="F34" i="11" s="1"/>
  <c r="F28" i="11" l="1"/>
  <c r="F29" i="11" s="1"/>
  <c r="F30" i="11" l="1"/>
  <c r="F31" i="11" s="1"/>
  <c r="I5" i="11"/>
  <c r="I4" i="11" l="1"/>
  <c r="I16" i="11"/>
  <c r="I7" i="11"/>
  <c r="I32" i="11"/>
  <c r="I22" i="11"/>
  <c r="I33" i="11"/>
  <c r="I29" i="11"/>
  <c r="I38" i="11"/>
  <c r="I10" i="11"/>
  <c r="I17" i="11"/>
  <c r="I30" i="11"/>
  <c r="I27" i="11"/>
  <c r="I31" i="11"/>
  <c r="I35" i="11"/>
  <c r="I28" i="11"/>
  <c r="I14" i="11"/>
  <c r="I9" i="11"/>
  <c r="I11" i="11"/>
  <c r="I37" i="11"/>
  <c r="J5" i="11"/>
  <c r="J31" i="11" s="1"/>
  <c r="I23" i="11"/>
  <c r="I15" i="11"/>
  <c r="I34" i="11"/>
  <c r="I24" i="11"/>
  <c r="I20" i="11"/>
  <c r="J28" i="11" l="1"/>
  <c r="J14" i="11"/>
  <c r="J23" i="11"/>
  <c r="J11" i="11"/>
  <c r="J37" i="11"/>
  <c r="J38" i="11"/>
  <c r="J20" i="11"/>
  <c r="J24" i="11"/>
  <c r="J22" i="11"/>
  <c r="J15" i="11"/>
  <c r="J7" i="11"/>
  <c r="J30" i="11"/>
  <c r="J35" i="11"/>
  <c r="J29" i="11"/>
  <c r="J10" i="11"/>
  <c r="J9" i="11"/>
  <c r="J33" i="11"/>
  <c r="J34" i="11"/>
  <c r="J17" i="11"/>
  <c r="J32" i="11"/>
  <c r="K5" i="11"/>
  <c r="J16" i="11"/>
  <c r="J27" i="11"/>
  <c r="K27" i="11" l="1"/>
  <c r="K33" i="11"/>
  <c r="K32" i="11"/>
  <c r="K37" i="11"/>
  <c r="K11" i="11"/>
  <c r="K35" i="11"/>
  <c r="K22" i="11"/>
  <c r="K15" i="11"/>
  <c r="K7" i="11"/>
  <c r="K31" i="11"/>
  <c r="K16" i="11"/>
  <c r="K30" i="11"/>
  <c r="K24" i="11"/>
  <c r="K20" i="11"/>
  <c r="K34" i="11"/>
  <c r="K17" i="11"/>
  <c r="K9" i="11"/>
  <c r="K38" i="11"/>
  <c r="K10" i="11"/>
  <c r="K29" i="11"/>
  <c r="L5" i="11"/>
  <c r="L34" i="11" s="1"/>
  <c r="K28" i="11"/>
  <c r="K23" i="11"/>
  <c r="K14" i="11"/>
  <c r="L11" i="11" l="1"/>
  <c r="L20" i="11"/>
  <c r="L28" i="11"/>
  <c r="L14" i="11"/>
  <c r="L15" i="11"/>
  <c r="M5" i="11"/>
  <c r="M10" i="11" s="1"/>
  <c r="L24" i="11"/>
  <c r="L17" i="11"/>
  <c r="L7" i="11"/>
  <c r="L35" i="11"/>
  <c r="L9" i="11"/>
  <c r="L22" i="11"/>
  <c r="L31" i="11"/>
  <c r="L29" i="11"/>
  <c r="L33" i="11"/>
  <c r="L37" i="11"/>
  <c r="L10" i="11"/>
  <c r="L32" i="11"/>
  <c r="L23" i="11"/>
  <c r="L16" i="11"/>
  <c r="L30" i="11"/>
  <c r="L27" i="11"/>
  <c r="L38" i="11"/>
  <c r="M27" i="11" l="1"/>
  <c r="N5" i="11"/>
  <c r="N10" i="11" s="1"/>
  <c r="M15" i="11"/>
  <c r="M16" i="11"/>
  <c r="M33" i="11"/>
  <c r="M31" i="11"/>
  <c r="M7" i="11"/>
  <c r="M23" i="11"/>
  <c r="M11" i="11"/>
  <c r="M30" i="11"/>
  <c r="M24" i="11"/>
  <c r="M35" i="11"/>
  <c r="M17" i="11"/>
  <c r="M29" i="11"/>
  <c r="M34" i="11"/>
  <c r="M37" i="11"/>
  <c r="M38" i="11"/>
  <c r="M14" i="11"/>
  <c r="M32" i="11"/>
  <c r="M9" i="11"/>
  <c r="M20" i="11"/>
  <c r="M22" i="11"/>
  <c r="M28" i="11"/>
  <c r="N32" i="11" l="1"/>
  <c r="N9" i="11"/>
  <c r="N15" i="11"/>
  <c r="N30" i="11"/>
  <c r="N28" i="11"/>
  <c r="N35" i="11"/>
  <c r="N7" i="11"/>
  <c r="N17" i="11"/>
  <c r="N22" i="11"/>
  <c r="N23" i="11"/>
  <c r="N31" i="11"/>
  <c r="O5" i="11"/>
  <c r="O15" i="11" s="1"/>
  <c r="N33" i="11"/>
  <c r="N20" i="11"/>
  <c r="N11" i="11"/>
  <c r="N37" i="11"/>
  <c r="N24" i="11"/>
  <c r="N14" i="11"/>
  <c r="N38" i="11"/>
  <c r="N34" i="11"/>
  <c r="N27" i="11"/>
  <c r="N16" i="11"/>
  <c r="N29" i="11"/>
  <c r="O22" i="11" l="1"/>
  <c r="O23" i="11"/>
  <c r="O34" i="11"/>
  <c r="O27" i="11"/>
  <c r="O35" i="11"/>
  <c r="O16" i="11"/>
  <c r="O17" i="11"/>
  <c r="O7" i="11"/>
  <c r="O32" i="11"/>
  <c r="O38" i="11"/>
  <c r="O10" i="11"/>
  <c r="O14" i="11"/>
  <c r="O20" i="11"/>
  <c r="O24" i="11"/>
  <c r="O11" i="11"/>
  <c r="O30" i="11"/>
  <c r="O37" i="11"/>
  <c r="P5" i="11"/>
  <c r="O29" i="11"/>
  <c r="O33" i="11"/>
  <c r="O28" i="11"/>
  <c r="O31" i="11"/>
  <c r="O9" i="11"/>
  <c r="P27" i="11" l="1"/>
  <c r="P9" i="11"/>
  <c r="P35" i="11"/>
  <c r="P38" i="11"/>
  <c r="P4" i="11"/>
  <c r="P7" i="11"/>
  <c r="P34" i="11"/>
  <c r="Q5" i="11"/>
  <c r="Q11" i="11" s="1"/>
  <c r="P15" i="11"/>
  <c r="P23" i="11"/>
  <c r="P32" i="11"/>
  <c r="P33" i="11"/>
  <c r="P10" i="11"/>
  <c r="P22" i="11"/>
  <c r="P11" i="11"/>
  <c r="P31" i="11"/>
  <c r="P17" i="11"/>
  <c r="P30" i="11"/>
  <c r="P29" i="11"/>
  <c r="P16" i="11"/>
  <c r="P37" i="11"/>
  <c r="P28" i="11"/>
  <c r="P14" i="11"/>
  <c r="P24" i="11"/>
  <c r="P20" i="11"/>
  <c r="Q37" i="11" l="1"/>
  <c r="Q33" i="11"/>
  <c r="Q28" i="11"/>
  <c r="Q32" i="11"/>
  <c r="Q31" i="11"/>
  <c r="Q10" i="11"/>
  <c r="Q7" i="11"/>
  <c r="Q23" i="11"/>
  <c r="Q34" i="11"/>
  <c r="Q22" i="11"/>
  <c r="Q29" i="11"/>
  <c r="Q35" i="11"/>
  <c r="Q9" i="11"/>
  <c r="Q27" i="11"/>
  <c r="Q14" i="11"/>
  <c r="Q20" i="11"/>
  <c r="R5" i="11"/>
  <c r="R17" i="11" s="1"/>
  <c r="Q30" i="11"/>
  <c r="Q16" i="11"/>
  <c r="Q17" i="11"/>
  <c r="Q38" i="11"/>
  <c r="Q24" i="11"/>
  <c r="Q15" i="11"/>
  <c r="R32" i="11" l="1"/>
  <c r="R16" i="11"/>
  <c r="R31" i="11"/>
  <c r="R35" i="11"/>
  <c r="R38" i="11"/>
  <c r="R22" i="11"/>
  <c r="R15" i="11"/>
  <c r="R10" i="11"/>
  <c r="R11" i="11"/>
  <c r="R28" i="11"/>
  <c r="R9" i="11"/>
  <c r="R27" i="11"/>
  <c r="S5" i="11"/>
  <c r="R30" i="11"/>
  <c r="R34" i="11"/>
  <c r="R14" i="11"/>
  <c r="R33" i="11"/>
  <c r="R23" i="11"/>
  <c r="R37" i="11"/>
  <c r="R20" i="11"/>
  <c r="R24" i="11"/>
  <c r="R7" i="11"/>
  <c r="R29" i="11"/>
  <c r="S27" i="11" l="1"/>
  <c r="S28" i="11"/>
  <c r="S30" i="11"/>
  <c r="S9" i="11"/>
  <c r="S7" i="11"/>
  <c r="S33" i="11"/>
  <c r="S10" i="11"/>
  <c r="S29" i="11"/>
  <c r="S34" i="11"/>
  <c r="S16" i="11"/>
  <c r="S23" i="11"/>
  <c r="S31" i="11"/>
  <c r="S22" i="11"/>
  <c r="S17" i="11"/>
  <c r="S35" i="11"/>
  <c r="S15" i="11"/>
  <c r="S14" i="11"/>
  <c r="S38" i="11"/>
  <c r="S24" i="11"/>
  <c r="S37" i="11"/>
  <c r="S11" i="11"/>
  <c r="T5" i="11"/>
  <c r="S32" i="11"/>
  <c r="S20" i="11"/>
  <c r="T27" i="11" l="1"/>
  <c r="T15" i="11"/>
  <c r="T30" i="11"/>
  <c r="T14" i="11"/>
  <c r="T17" i="11"/>
  <c r="T33" i="11"/>
  <c r="T7" i="11"/>
  <c r="T10" i="11"/>
  <c r="T29" i="11"/>
  <c r="T31" i="11"/>
  <c r="T9" i="11"/>
  <c r="T34" i="11"/>
  <c r="T38" i="11"/>
  <c r="T35" i="11"/>
  <c r="T16" i="11"/>
  <c r="T20" i="11"/>
  <c r="T22" i="11"/>
  <c r="T32" i="11"/>
  <c r="T24" i="11"/>
  <c r="T11" i="11"/>
  <c r="T37" i="11"/>
  <c r="T23" i="11"/>
  <c r="U5" i="11"/>
  <c r="U24" i="11" s="1"/>
  <c r="T28" i="11"/>
  <c r="U20" i="11" l="1"/>
  <c r="U31" i="11"/>
  <c r="U23" i="11"/>
  <c r="U22" i="11"/>
  <c r="U10" i="11"/>
  <c r="U27" i="11"/>
  <c r="U11" i="11"/>
  <c r="U38" i="11"/>
  <c r="U28" i="11"/>
  <c r="U33" i="11"/>
  <c r="U32" i="11"/>
  <c r="U15" i="11"/>
  <c r="V5" i="11"/>
  <c r="V37" i="11" s="1"/>
  <c r="U7" i="11"/>
  <c r="U34" i="11"/>
  <c r="U29" i="11"/>
  <c r="U35" i="11"/>
  <c r="U9" i="11"/>
  <c r="U17" i="11"/>
  <c r="U14" i="11"/>
  <c r="U16" i="11"/>
  <c r="U30" i="11"/>
  <c r="U37" i="11"/>
  <c r="V29" i="11" l="1"/>
  <c r="V27" i="11"/>
  <c r="V10" i="11"/>
  <c r="V17" i="11"/>
  <c r="V33" i="11"/>
  <c r="V35" i="11"/>
  <c r="W5" i="11"/>
  <c r="W24" i="11" s="1"/>
  <c r="V28" i="11"/>
  <c r="V38" i="11"/>
  <c r="V11" i="11"/>
  <c r="V14" i="11"/>
  <c r="V7" i="11"/>
  <c r="V15" i="11"/>
  <c r="V22" i="11"/>
  <c r="V9" i="11"/>
  <c r="V20" i="11"/>
  <c r="V16" i="11"/>
  <c r="V31" i="11"/>
  <c r="V30" i="11"/>
  <c r="V34" i="11"/>
  <c r="V24" i="11"/>
  <c r="V23" i="11"/>
  <c r="V32" i="11"/>
  <c r="W23" i="11" l="1"/>
  <c r="X5" i="11"/>
  <c r="X32" i="11" s="1"/>
  <c r="W15" i="11"/>
  <c r="W16" i="11"/>
  <c r="W22" i="11"/>
  <c r="W38" i="11"/>
  <c r="W33" i="11"/>
  <c r="W34" i="11"/>
  <c r="W37" i="11"/>
  <c r="W30" i="11"/>
  <c r="W20" i="11"/>
  <c r="W7" i="11"/>
  <c r="W11" i="11"/>
  <c r="W28" i="11"/>
  <c r="W31" i="11"/>
  <c r="W9" i="11"/>
  <c r="W17" i="11"/>
  <c r="W35" i="11"/>
  <c r="W14" i="11"/>
  <c r="W10" i="11"/>
  <c r="W27" i="11"/>
  <c r="W29" i="11"/>
  <c r="W32" i="11"/>
  <c r="W4" i="11"/>
  <c r="X10" i="11" l="1"/>
  <c r="X33" i="11"/>
  <c r="X20" i="11"/>
  <c r="X31" i="11"/>
  <c r="X37" i="11"/>
  <c r="X14" i="11"/>
  <c r="X29" i="11"/>
  <c r="X22" i="11"/>
  <c r="Y5" i="11"/>
  <c r="Y23" i="11" s="1"/>
  <c r="X17" i="11"/>
  <c r="X15" i="11"/>
  <c r="X38" i="11"/>
  <c r="X11" i="11"/>
  <c r="X35" i="11"/>
  <c r="X28" i="11"/>
  <c r="X27" i="11"/>
  <c r="X23" i="11"/>
  <c r="X7" i="11"/>
  <c r="X34" i="11"/>
  <c r="X16" i="11"/>
  <c r="X9" i="11"/>
  <c r="X30" i="11"/>
  <c r="X24" i="11"/>
  <c r="Y17" i="11" l="1"/>
  <c r="Y37" i="11"/>
  <c r="Z5" i="11"/>
  <c r="Z10" i="11" s="1"/>
  <c r="Y7" i="11"/>
  <c r="Y38" i="11"/>
  <c r="Y35" i="11"/>
  <c r="Y28" i="11"/>
  <c r="Y34" i="11"/>
  <c r="Y32" i="11"/>
  <c r="Y10" i="11"/>
  <c r="Y29" i="11"/>
  <c r="Y11" i="11"/>
  <c r="Y33" i="11"/>
  <c r="Y9" i="11"/>
  <c r="Y27" i="11"/>
  <c r="Y14" i="11"/>
  <c r="Y24" i="11"/>
  <c r="Y22" i="11"/>
  <c r="Y20" i="11"/>
  <c r="Y15" i="11"/>
  <c r="Y31" i="11"/>
  <c r="Y30" i="11"/>
  <c r="Y16" i="11"/>
  <c r="Z31" i="11" l="1"/>
  <c r="Z22" i="11"/>
  <c r="Z34" i="11"/>
  <c r="Z32" i="11"/>
  <c r="Z9" i="11"/>
  <c r="Z7" i="11"/>
  <c r="Z38" i="11"/>
  <c r="Z16" i="11"/>
  <c r="Z29" i="11"/>
  <c r="Z33" i="11"/>
  <c r="Z37" i="11"/>
  <c r="Z11" i="11"/>
  <c r="Z24" i="11"/>
  <c r="Z14" i="11"/>
  <c r="Z30" i="11"/>
  <c r="Z20" i="11"/>
  <c r="Z17" i="11"/>
  <c r="AA5" i="11"/>
  <c r="AB5" i="11" s="1"/>
  <c r="Z23" i="11"/>
  <c r="Z27" i="11"/>
  <c r="Z35" i="11"/>
  <c r="Z15" i="11"/>
  <c r="Z28" i="11"/>
  <c r="AA14" i="11" l="1"/>
  <c r="AA34" i="11"/>
  <c r="AA30" i="11"/>
  <c r="AA23" i="11"/>
  <c r="AA32" i="11"/>
  <c r="AA33" i="11"/>
  <c r="AA17" i="11"/>
  <c r="AA27" i="11"/>
  <c r="AA38" i="11"/>
  <c r="AA16" i="11"/>
  <c r="AA11" i="11"/>
  <c r="AA20" i="11"/>
  <c r="AA24" i="11"/>
  <c r="AA22" i="11"/>
  <c r="AA9" i="11"/>
  <c r="AA31" i="11"/>
  <c r="AA15" i="11"/>
  <c r="AA28" i="11"/>
  <c r="AA10" i="11"/>
  <c r="AA7" i="11"/>
  <c r="AA29" i="11"/>
  <c r="AA35" i="11"/>
  <c r="AA37" i="11"/>
  <c r="AB37" i="11"/>
  <c r="AB30" i="11"/>
  <c r="AB38" i="11"/>
  <c r="AB32" i="11"/>
  <c r="AB10" i="11"/>
  <c r="AB11" i="11"/>
  <c r="AB7" i="11"/>
  <c r="AB33" i="11"/>
  <c r="AB34" i="11"/>
  <c r="AB14" i="11"/>
  <c r="AB35" i="11"/>
  <c r="AB27" i="11"/>
  <c r="AB22" i="11"/>
  <c r="AB24" i="11"/>
  <c r="AB15" i="11"/>
  <c r="AB17" i="11"/>
  <c r="AB9" i="11"/>
  <c r="AB16" i="11"/>
  <c r="AB28" i="11"/>
  <c r="AB31" i="11"/>
  <c r="AB20" i="11"/>
  <c r="AB29" i="11"/>
  <c r="AB23" i="11"/>
  <c r="AC5" i="11"/>
  <c r="AC22" i="11" l="1"/>
  <c r="AC32" i="11"/>
  <c r="AC23" i="11"/>
  <c r="AC29" i="11"/>
  <c r="AC33" i="11"/>
  <c r="AC38" i="11"/>
  <c r="AC9" i="11"/>
  <c r="AC35" i="11"/>
  <c r="AC11" i="11"/>
  <c r="AC14" i="11"/>
  <c r="AC15" i="11"/>
  <c r="AC20" i="11"/>
  <c r="AD5" i="11"/>
  <c r="AC7" i="11"/>
  <c r="AC10" i="11"/>
  <c r="AC24" i="11"/>
  <c r="AC34" i="11"/>
  <c r="AC28" i="11"/>
  <c r="AC27" i="11"/>
  <c r="AC37" i="11"/>
  <c r="AC17" i="11"/>
  <c r="AC16" i="11"/>
  <c r="AC31" i="11"/>
  <c r="AC30" i="11"/>
  <c r="AD34" i="11" l="1"/>
  <c r="AD16" i="11"/>
  <c r="AD4" i="11"/>
  <c r="AD38" i="11"/>
  <c r="AD28" i="11"/>
  <c r="AD10" i="11"/>
  <c r="AD30" i="11"/>
  <c r="AD29" i="11"/>
  <c r="AD11" i="11"/>
  <c r="AD14" i="11"/>
  <c r="AD35" i="11"/>
  <c r="AD23" i="11"/>
  <c r="AE5" i="11"/>
  <c r="AD20" i="11"/>
  <c r="AD17" i="11"/>
  <c r="AD31" i="11"/>
  <c r="AD33" i="11"/>
  <c r="AD15" i="11"/>
  <c r="AD22" i="11"/>
  <c r="AD7" i="11"/>
  <c r="AD24" i="11"/>
  <c r="AD9" i="11"/>
  <c r="AD32" i="11"/>
  <c r="AD27" i="11"/>
  <c r="AD37" i="11"/>
  <c r="AE11" i="11" l="1"/>
  <c r="AE9" i="11"/>
  <c r="AE27" i="11"/>
  <c r="AE31" i="11"/>
  <c r="AE30" i="11"/>
  <c r="AE17" i="11"/>
  <c r="AE7" i="11"/>
  <c r="AE34" i="11"/>
  <c r="AE38" i="11"/>
  <c r="AE16" i="11"/>
  <c r="AE29" i="11"/>
  <c r="AE32" i="11"/>
  <c r="AE28" i="11"/>
  <c r="AE22" i="11"/>
  <c r="AE15" i="11"/>
  <c r="AE23" i="11"/>
  <c r="AE35" i="11"/>
  <c r="AE24" i="11"/>
  <c r="AE33" i="11"/>
  <c r="AF5" i="11"/>
  <c r="AE14" i="11"/>
  <c r="AE37" i="11"/>
  <c r="AE10" i="11"/>
  <c r="AE20" i="11"/>
  <c r="AF37" i="11" l="1"/>
  <c r="AF7" i="11"/>
  <c r="AF22" i="11"/>
  <c r="AF11" i="11"/>
  <c r="AF17" i="11"/>
  <c r="AF35" i="11"/>
  <c r="AF20" i="11"/>
  <c r="AF32" i="11"/>
  <c r="AF29" i="11"/>
  <c r="AF31" i="11"/>
  <c r="AF28" i="11"/>
  <c r="AF38" i="11"/>
  <c r="AF33" i="11"/>
  <c r="AF27" i="11"/>
  <c r="AF30" i="11"/>
  <c r="AF16" i="11"/>
  <c r="AF23" i="11"/>
  <c r="AF10" i="11"/>
  <c r="AF24" i="11"/>
  <c r="AF15" i="11"/>
  <c r="AF34" i="11"/>
  <c r="AF14" i="11"/>
  <c r="AF9" i="11"/>
  <c r="AG5" i="11"/>
  <c r="AG15" i="11" l="1"/>
  <c r="AG30" i="11"/>
  <c r="AG35" i="11"/>
  <c r="AG31" i="11"/>
  <c r="AG33" i="11"/>
  <c r="AG28" i="11"/>
  <c r="AG9" i="11"/>
  <c r="AG37" i="11"/>
  <c r="AG32" i="11"/>
  <c r="AG16" i="11"/>
  <c r="AG27" i="11"/>
  <c r="AG11" i="11"/>
  <c r="AG34" i="11"/>
  <c r="AG38" i="11"/>
  <c r="AG24" i="11"/>
  <c r="AG7" i="11"/>
  <c r="AG20" i="11"/>
  <c r="AG29" i="11"/>
  <c r="AG17" i="11"/>
  <c r="AG10" i="11"/>
  <c r="AG23" i="11"/>
  <c r="AH5" i="11"/>
  <c r="AG22" i="11"/>
  <c r="AG14" i="11"/>
  <c r="AH27" i="11" l="1"/>
  <c r="AH24" i="11"/>
  <c r="AH7" i="11"/>
  <c r="AH30" i="11"/>
  <c r="AH16" i="11"/>
  <c r="AH15" i="11"/>
  <c r="AH38" i="11"/>
  <c r="AH11" i="11"/>
  <c r="AH23" i="11"/>
  <c r="AH9" i="11"/>
  <c r="AI5" i="11"/>
  <c r="AH37" i="11"/>
  <c r="AH29" i="11"/>
  <c r="AH10" i="11"/>
  <c r="AH28" i="11"/>
  <c r="AH33" i="11"/>
  <c r="AH14" i="11"/>
  <c r="AH35" i="11"/>
  <c r="AH20" i="11"/>
  <c r="AH22" i="11"/>
  <c r="AH17" i="11"/>
  <c r="AH34" i="11"/>
  <c r="AH32" i="11"/>
  <c r="AH31" i="11"/>
  <c r="AI33" i="11" l="1"/>
  <c r="AI14" i="11"/>
  <c r="AI28" i="11"/>
  <c r="AI11" i="11"/>
  <c r="AI35" i="11"/>
  <c r="AI22" i="11"/>
  <c r="AJ5" i="11"/>
  <c r="AI27" i="11"/>
  <c r="AI37" i="11"/>
  <c r="AI7" i="11"/>
  <c r="AI9" i="11"/>
  <c r="AI23" i="11"/>
  <c r="AI38" i="11"/>
  <c r="AI31" i="11"/>
  <c r="AI24" i="11"/>
  <c r="AI16" i="11"/>
  <c r="AI17" i="11"/>
  <c r="AI34" i="11"/>
  <c r="AI20" i="11"/>
  <c r="AI15" i="11"/>
  <c r="AI10" i="11"/>
  <c r="AI30" i="11"/>
  <c r="AI32" i="11"/>
  <c r="AI29" i="11"/>
  <c r="AJ27" i="11" l="1"/>
  <c r="AJ10" i="11"/>
  <c r="AJ33" i="11"/>
  <c r="AJ29" i="11"/>
  <c r="AJ30" i="11"/>
  <c r="AJ15" i="11"/>
  <c r="AJ7" i="11"/>
  <c r="AJ38" i="11"/>
  <c r="AJ17" i="11"/>
  <c r="AJ20" i="11"/>
  <c r="AJ24" i="11"/>
  <c r="AJ22" i="11"/>
  <c r="AJ31" i="11"/>
  <c r="AK5" i="11"/>
  <c r="AJ32" i="11"/>
  <c r="AJ16" i="11"/>
  <c r="AJ23" i="11"/>
  <c r="AJ34" i="11"/>
  <c r="AJ35" i="11"/>
  <c r="AJ9" i="11"/>
  <c r="AJ14" i="11"/>
  <c r="AJ37" i="11"/>
  <c r="AJ11" i="11"/>
  <c r="AJ28" i="11"/>
  <c r="AK34" i="11" l="1"/>
  <c r="AK7" i="11"/>
  <c r="AK4" i="11"/>
  <c r="AK20" i="11"/>
  <c r="AK14" i="11"/>
  <c r="AK10" i="11"/>
  <c r="AK33" i="11"/>
  <c r="AK16" i="11"/>
  <c r="AK22" i="11"/>
  <c r="AK23" i="11"/>
  <c r="AK38" i="11"/>
  <c r="AK24" i="11"/>
  <c r="AK28" i="11"/>
  <c r="AK15" i="11"/>
  <c r="AK11" i="11"/>
  <c r="AK29" i="11"/>
  <c r="AK17" i="11"/>
  <c r="AK37" i="11"/>
  <c r="AK31" i="11"/>
  <c r="AK9" i="11"/>
  <c r="AK30" i="11"/>
  <c r="AK27" i="11"/>
  <c r="AK35" i="11"/>
  <c r="AK32" i="11"/>
  <c r="AL5" i="11"/>
  <c r="AL32" i="11" l="1"/>
  <c r="AL22" i="11"/>
  <c r="AL37" i="11"/>
  <c r="AL23" i="11"/>
  <c r="AL28" i="11"/>
  <c r="AL11" i="11"/>
  <c r="AL35" i="11"/>
  <c r="AL7" i="11"/>
  <c r="AL38" i="11"/>
  <c r="AL31" i="11"/>
  <c r="AL27" i="11"/>
  <c r="AL20" i="11"/>
  <c r="AM5" i="11"/>
  <c r="AL15" i="11"/>
  <c r="AL14" i="11"/>
  <c r="AL24" i="11"/>
  <c r="AL34" i="11"/>
  <c r="AL29" i="11"/>
  <c r="AL10" i="11"/>
  <c r="AL33" i="11"/>
  <c r="AL9" i="11"/>
  <c r="AL30" i="11"/>
  <c r="AL16" i="11"/>
  <c r="AL17" i="11"/>
  <c r="AM38" i="11" l="1"/>
  <c r="AM33" i="11"/>
  <c r="AM15" i="11"/>
  <c r="AM10" i="11"/>
  <c r="AM30" i="11"/>
  <c r="AM29" i="11"/>
  <c r="AM31" i="11"/>
  <c r="AM20" i="11"/>
  <c r="AM34" i="11"/>
  <c r="AM7" i="11"/>
  <c r="AM11" i="11"/>
  <c r="AM27" i="11"/>
  <c r="AM23" i="11"/>
  <c r="AM24" i="11"/>
  <c r="AN5" i="11"/>
  <c r="AM35" i="11"/>
  <c r="AM22" i="11"/>
  <c r="AM16" i="11"/>
  <c r="AM17" i="11"/>
  <c r="AM9" i="11"/>
  <c r="AM32" i="11"/>
  <c r="AM28" i="11"/>
  <c r="AM37" i="11"/>
  <c r="AM14" i="11"/>
  <c r="AN24" i="11" l="1"/>
  <c r="AN10" i="11"/>
  <c r="AN38" i="11"/>
  <c r="AN29" i="11"/>
  <c r="AN34" i="11"/>
  <c r="AN15" i="11"/>
  <c r="AO5" i="11"/>
  <c r="AN7" i="11"/>
  <c r="AN11" i="11"/>
  <c r="AN22" i="11"/>
  <c r="AN23" i="11"/>
  <c r="AN31" i="11"/>
  <c r="AN30" i="11"/>
  <c r="AN17" i="11"/>
  <c r="AN32" i="11"/>
  <c r="AN14" i="11"/>
  <c r="AN35" i="11"/>
  <c r="AN37" i="11"/>
  <c r="AN28" i="11"/>
  <c r="AN9" i="11"/>
  <c r="AN27" i="11"/>
  <c r="AN16" i="11"/>
  <c r="AN33" i="11"/>
  <c r="AN20" i="11"/>
  <c r="AO22" i="11" l="1"/>
  <c r="AO15" i="11"/>
  <c r="AO9" i="11"/>
  <c r="AO27" i="11"/>
  <c r="AO7" i="11"/>
  <c r="AO24" i="11"/>
  <c r="AO17" i="11"/>
  <c r="AO11" i="11"/>
  <c r="AO34" i="11"/>
  <c r="AO32" i="11"/>
  <c r="AO14" i="11"/>
  <c r="AP5" i="11"/>
  <c r="AO23" i="11"/>
  <c r="AO10" i="11"/>
  <c r="AO31" i="11"/>
  <c r="AO28" i="11"/>
  <c r="AO20" i="11"/>
  <c r="AO30" i="11"/>
  <c r="AO29" i="11"/>
  <c r="AO16" i="11"/>
  <c r="AO35" i="11"/>
  <c r="AO37" i="11"/>
  <c r="AO38" i="11"/>
  <c r="AO33" i="11"/>
  <c r="AP11" i="11" l="1"/>
  <c r="AP10" i="11"/>
  <c r="AP38" i="11"/>
  <c r="AP9" i="11"/>
  <c r="AP27" i="11"/>
  <c r="AP14" i="11"/>
  <c r="AP7" i="11"/>
  <c r="AP31" i="11"/>
  <c r="AP33" i="11"/>
  <c r="AP17" i="11"/>
  <c r="AP20" i="11"/>
  <c r="AP34" i="11"/>
  <c r="AP28" i="11"/>
  <c r="AP24" i="11"/>
  <c r="AP30" i="11"/>
  <c r="AP15" i="11"/>
  <c r="AP37" i="11"/>
  <c r="AP35" i="11"/>
  <c r="AP16" i="11"/>
  <c r="AP32" i="11"/>
  <c r="AP22" i="11"/>
  <c r="AQ5" i="11"/>
  <c r="AP23" i="11"/>
  <c r="AP29" i="11"/>
  <c r="AQ11" i="11" l="1"/>
  <c r="AQ38" i="11"/>
  <c r="AQ24" i="11"/>
  <c r="AQ14" i="11"/>
  <c r="AQ20" i="11"/>
  <c r="AQ10" i="11"/>
  <c r="AR5" i="11"/>
  <c r="AQ27" i="11"/>
  <c r="AQ23" i="11"/>
  <c r="AQ9" i="11"/>
  <c r="AQ30" i="11"/>
  <c r="AQ37" i="11"/>
  <c r="AQ35" i="11"/>
  <c r="AQ32" i="11"/>
  <c r="AQ22" i="11"/>
  <c r="AQ29" i="11"/>
  <c r="AQ16" i="11"/>
  <c r="AQ31" i="11"/>
  <c r="AQ7" i="11"/>
  <c r="AQ15" i="11"/>
  <c r="AQ28" i="11"/>
  <c r="AQ17" i="11"/>
  <c r="AQ33" i="11"/>
  <c r="AQ34" i="11"/>
  <c r="AR24" i="11" l="1"/>
  <c r="AR14" i="11"/>
  <c r="AR37" i="11"/>
  <c r="AR10" i="11"/>
  <c r="AR20" i="11"/>
  <c r="AR9" i="11"/>
  <c r="AR4" i="11"/>
  <c r="AR28" i="11"/>
  <c r="AR31" i="11"/>
  <c r="AR33" i="11"/>
  <c r="AR7" i="11"/>
  <c r="AR35" i="11"/>
  <c r="AR30" i="11"/>
  <c r="AR29" i="11"/>
  <c r="AR34" i="11"/>
  <c r="AR23" i="11"/>
  <c r="AR38" i="11"/>
  <c r="AR22" i="11"/>
  <c r="AR16" i="11"/>
  <c r="AR17" i="11"/>
  <c r="AR11" i="11"/>
  <c r="AR27" i="11"/>
  <c r="AR32" i="11"/>
  <c r="AR15" i="11"/>
  <c r="AS5" i="11"/>
  <c r="AS27" i="11" l="1"/>
  <c r="AS7" i="11"/>
  <c r="AS17" i="11"/>
  <c r="AS24" i="11"/>
  <c r="AS37" i="11"/>
  <c r="AS33" i="11"/>
  <c r="AS31" i="11"/>
  <c r="AS29" i="11"/>
  <c r="AS16" i="11"/>
  <c r="AS20" i="11"/>
  <c r="AS9" i="11"/>
  <c r="AS10" i="11"/>
  <c r="AS15" i="11"/>
  <c r="AS38" i="11"/>
  <c r="AS32" i="11"/>
  <c r="AS34" i="11"/>
  <c r="AS30" i="11"/>
  <c r="AS14" i="11"/>
  <c r="AS23" i="11"/>
  <c r="AS28" i="11"/>
  <c r="AS11" i="11"/>
  <c r="AS35" i="11"/>
  <c r="AS22" i="11"/>
  <c r="AT5" i="11"/>
  <c r="AT22" i="11" l="1"/>
  <c r="AT17" i="11"/>
  <c r="AT32" i="11"/>
  <c r="AT30" i="11"/>
  <c r="AT20" i="11"/>
  <c r="AT23" i="11"/>
  <c r="AT11" i="11"/>
  <c r="AT35" i="11"/>
  <c r="AT9" i="11"/>
  <c r="AT24" i="11"/>
  <c r="AT34" i="11"/>
  <c r="AT38" i="11"/>
  <c r="AT15" i="11"/>
  <c r="AT37" i="11"/>
  <c r="AT10" i="11"/>
  <c r="AT7" i="11"/>
  <c r="AT14" i="11"/>
  <c r="AT33" i="11"/>
  <c r="AT27" i="11"/>
  <c r="AT29" i="11"/>
  <c r="AT16" i="11"/>
  <c r="AU5" i="11"/>
  <c r="AT31" i="11"/>
  <c r="AT28" i="11"/>
  <c r="AU10" i="11" l="1"/>
  <c r="AU28" i="11"/>
  <c r="AU35" i="11"/>
  <c r="AU33" i="11"/>
  <c r="AU31" i="11"/>
  <c r="AU7" i="11"/>
  <c r="AU34" i="11"/>
  <c r="AU11" i="11"/>
  <c r="AU16" i="11"/>
  <c r="AU27" i="11"/>
  <c r="AU37" i="11"/>
  <c r="AU23" i="11"/>
  <c r="AU30" i="11"/>
  <c r="AV5" i="11"/>
  <c r="AU38" i="11"/>
  <c r="AU32" i="11"/>
  <c r="AU24" i="11"/>
  <c r="AU29" i="11"/>
  <c r="AU20" i="11"/>
  <c r="AU15" i="11"/>
  <c r="AU17" i="11"/>
  <c r="AU9" i="11"/>
  <c r="AU22" i="11"/>
  <c r="AU14" i="11"/>
  <c r="AV11" i="11" l="1"/>
  <c r="AV22" i="11"/>
  <c r="AV16" i="11"/>
  <c r="AV35" i="11"/>
  <c r="AV29" i="11"/>
  <c r="AW5" i="11"/>
  <c r="AV30" i="11"/>
  <c r="AV7" i="11"/>
  <c r="AV38" i="11"/>
  <c r="AV33" i="11"/>
  <c r="AV9" i="11"/>
  <c r="AV10" i="11"/>
  <c r="AV15" i="11"/>
  <c r="AV20" i="11"/>
  <c r="AV31" i="11"/>
  <c r="AV23" i="11"/>
  <c r="AV14" i="11"/>
  <c r="AV17" i="11"/>
  <c r="AV24" i="11"/>
  <c r="AV28" i="11"/>
  <c r="AV37" i="11"/>
  <c r="AV34" i="11"/>
  <c r="AV27" i="11"/>
  <c r="AV32" i="11"/>
  <c r="AW32" i="11" l="1"/>
  <c r="AW7" i="11"/>
  <c r="AW17" i="11"/>
  <c r="AW15" i="11"/>
  <c r="AW29" i="11"/>
  <c r="AW37" i="11"/>
  <c r="AW35" i="11"/>
  <c r="AW33" i="11"/>
  <c r="AW22" i="11"/>
  <c r="AW14" i="11"/>
  <c r="AW34" i="11"/>
  <c r="AW20" i="11"/>
  <c r="AW30" i="11"/>
  <c r="AW9" i="11"/>
  <c r="AW28" i="11"/>
  <c r="AW24" i="11"/>
  <c r="AW31" i="11"/>
  <c r="AW16" i="11"/>
  <c r="AW23" i="11"/>
  <c r="AW27" i="11"/>
  <c r="AW11" i="11"/>
  <c r="AX5" i="11"/>
  <c r="AW38" i="11"/>
  <c r="AW10" i="11"/>
  <c r="AX38" i="11" l="1"/>
  <c r="AX10" i="11"/>
  <c r="AX20" i="11"/>
  <c r="AX31" i="11"/>
  <c r="AX14" i="11"/>
  <c r="AX23" i="11"/>
  <c r="AX15" i="11"/>
  <c r="AX35" i="11"/>
  <c r="AX11" i="11"/>
  <c r="AX29" i="11"/>
  <c r="AX16" i="11"/>
  <c r="AX7" i="11"/>
  <c r="AX34" i="11"/>
  <c r="AX28" i="11"/>
  <c r="AX27" i="11"/>
  <c r="AX32" i="11"/>
  <c r="AX24" i="11"/>
  <c r="AX33" i="11"/>
  <c r="AX22" i="11"/>
  <c r="AX30" i="11"/>
  <c r="AX17" i="11"/>
  <c r="AX9" i="11"/>
  <c r="AX37" i="11"/>
  <c r="AY5" i="11"/>
  <c r="AY20" i="11" l="1"/>
  <c r="AY32" i="11"/>
  <c r="AY28" i="11"/>
  <c r="AY7" i="11"/>
  <c r="AY17" i="11"/>
  <c r="AY4" i="11"/>
  <c r="AY34" i="11"/>
  <c r="AY10" i="11"/>
  <c r="AY15" i="11"/>
  <c r="AY14" i="11"/>
  <c r="AY35" i="11"/>
  <c r="AY16" i="11"/>
  <c r="AY38" i="11"/>
  <c r="AY23" i="11"/>
  <c r="AY29" i="11"/>
  <c r="AY27" i="11"/>
  <c r="AY24" i="11"/>
  <c r="AY11" i="11"/>
  <c r="AY37" i="11"/>
  <c r="AY30" i="11"/>
  <c r="AY9" i="11"/>
  <c r="AY31" i="11"/>
  <c r="AY22" i="11"/>
  <c r="AY33" i="11"/>
  <c r="AZ5" i="11"/>
  <c r="AZ16" i="11" l="1"/>
  <c r="AZ27" i="11"/>
  <c r="AZ28" i="11"/>
  <c r="AZ20" i="11"/>
  <c r="AZ17" i="11"/>
  <c r="AZ37" i="11"/>
  <c r="AZ10" i="11"/>
  <c r="AZ32" i="11"/>
  <c r="AZ29" i="11"/>
  <c r="AZ7" i="11"/>
  <c r="AZ34" i="11"/>
  <c r="BA5" i="11"/>
  <c r="AZ11" i="11"/>
  <c r="AZ33" i="11"/>
  <c r="AZ9" i="11"/>
  <c r="AZ31" i="11"/>
  <c r="AZ14" i="11"/>
  <c r="AZ38" i="11"/>
  <c r="AZ23" i="11"/>
  <c r="AZ24" i="11"/>
  <c r="AZ35" i="11"/>
  <c r="AZ15" i="11"/>
  <c r="AZ30" i="11"/>
  <c r="AZ22" i="11"/>
  <c r="BA15" i="11" l="1"/>
  <c r="BA17" i="11"/>
  <c r="BA31" i="11"/>
  <c r="BA35" i="11"/>
  <c r="BA29" i="11"/>
  <c r="BA33" i="11"/>
  <c r="BA14" i="11"/>
  <c r="BA28" i="11"/>
  <c r="BA9" i="11"/>
  <c r="BA7" i="11"/>
  <c r="BA32" i="11"/>
  <c r="BA23" i="11"/>
  <c r="BA10" i="11"/>
  <c r="BA34" i="11"/>
  <c r="BA11" i="11"/>
  <c r="BA37" i="11"/>
  <c r="BB5" i="11"/>
  <c r="BA22" i="11"/>
  <c r="BA27" i="11"/>
  <c r="BA30" i="11"/>
  <c r="BA38" i="11"/>
  <c r="BA16" i="11"/>
  <c r="BA20" i="11"/>
  <c r="BA24" i="11"/>
  <c r="BB17" i="11" l="1"/>
  <c r="BB10" i="11"/>
  <c r="BB32" i="11"/>
  <c r="BB11" i="11"/>
  <c r="BB27" i="11"/>
  <c r="BC5" i="11"/>
  <c r="BB16" i="11"/>
  <c r="BB37" i="11"/>
  <c r="BB20" i="11"/>
  <c r="BB28" i="11"/>
  <c r="BB33" i="11"/>
  <c r="BB38" i="11"/>
  <c r="BB14" i="11"/>
  <c r="BB15" i="11"/>
  <c r="BB22" i="11"/>
  <c r="BB9" i="11"/>
  <c r="BB34" i="11"/>
  <c r="BB23" i="11"/>
  <c r="BB31" i="11"/>
  <c r="BB29" i="11"/>
  <c r="BB35" i="11"/>
  <c r="BB24" i="11"/>
  <c r="BB30" i="11"/>
  <c r="BB7" i="11"/>
  <c r="BC15" i="11" l="1"/>
  <c r="BC23" i="11"/>
  <c r="BC28" i="11"/>
  <c r="BC24" i="11"/>
  <c r="BC17" i="11"/>
  <c r="BC20" i="11"/>
  <c r="BC27" i="11"/>
  <c r="BC7" i="11"/>
  <c r="BC31" i="11"/>
  <c r="BC11" i="11"/>
  <c r="BC37" i="11"/>
  <c r="BC29" i="11"/>
  <c r="BC9" i="11"/>
  <c r="BC34" i="11"/>
  <c r="BC16" i="11"/>
  <c r="BC22" i="11"/>
  <c r="BC30" i="11"/>
  <c r="BC32" i="11"/>
  <c r="BC10" i="11"/>
  <c r="BC33" i="11"/>
  <c r="BC35" i="11"/>
  <c r="BC14" i="11"/>
  <c r="BC38" i="11"/>
  <c r="BD5" i="11"/>
  <c r="BD31" i="11" l="1"/>
  <c r="BD30" i="11"/>
  <c r="BD32" i="11"/>
  <c r="BD37" i="11"/>
  <c r="BD10" i="11"/>
  <c r="BD38" i="11"/>
  <c r="BD20" i="11"/>
  <c r="BD29" i="11"/>
  <c r="BD14" i="11"/>
  <c r="BD33" i="11"/>
  <c r="BD9" i="11"/>
  <c r="BD23" i="11"/>
  <c r="BD11" i="11"/>
  <c r="BD27" i="11"/>
  <c r="BE5" i="11"/>
  <c r="BD17" i="11"/>
  <c r="BD34" i="11"/>
  <c r="BD28" i="11"/>
  <c r="BD7" i="11"/>
  <c r="BD35" i="11"/>
  <c r="BD15" i="11"/>
  <c r="BD22" i="11"/>
  <c r="BD16" i="11"/>
  <c r="BD24" i="11"/>
  <c r="BE32" i="11" l="1"/>
  <c r="BE20" i="11"/>
  <c r="BE31" i="11"/>
  <c r="BE14" i="11"/>
  <c r="BE17" i="11"/>
  <c r="BE9" i="11"/>
  <c r="BE15" i="11"/>
  <c r="BE35" i="11"/>
  <c r="BE27" i="11"/>
  <c r="BE34" i="11"/>
  <c r="BE22" i="11"/>
  <c r="BE38" i="11"/>
  <c r="BE24" i="11"/>
  <c r="BE28" i="11"/>
  <c r="BE11" i="11"/>
  <c r="BE16" i="11"/>
  <c r="BE29" i="11"/>
  <c r="BF5" i="11"/>
  <c r="BE23" i="11"/>
  <c r="BE10" i="11"/>
  <c r="BE37" i="11"/>
  <c r="BE7" i="11"/>
  <c r="BE30" i="11"/>
  <c r="BE33" i="11"/>
  <c r="BF24" i="11" l="1"/>
  <c r="BF30" i="11"/>
  <c r="BF37" i="11"/>
  <c r="BF34" i="11"/>
  <c r="BF32" i="11"/>
  <c r="BF14" i="11"/>
  <c r="BF16" i="11"/>
  <c r="BF20" i="11"/>
  <c r="BF27" i="11"/>
  <c r="BF31" i="11"/>
  <c r="BF17" i="11"/>
  <c r="BF9" i="11"/>
  <c r="BF22" i="11"/>
  <c r="BF23" i="11"/>
  <c r="BF33" i="11"/>
  <c r="BF38" i="11"/>
  <c r="BF35" i="11"/>
  <c r="BF4" i="11"/>
  <c r="BF29" i="11"/>
  <c r="BF11" i="11"/>
  <c r="BF15" i="11"/>
  <c r="BF28" i="11"/>
  <c r="BF7" i="11"/>
  <c r="BG5" i="11"/>
  <c r="BF10" i="11"/>
  <c r="BG20" i="11" l="1"/>
  <c r="BG10" i="11"/>
  <c r="BG35" i="11"/>
  <c r="BG37" i="11"/>
  <c r="BG14" i="11"/>
  <c r="BG29" i="11"/>
  <c r="BG32" i="11"/>
  <c r="BG33" i="11"/>
  <c r="BG17" i="11"/>
  <c r="BG11" i="11"/>
  <c r="BG9" i="11"/>
  <c r="BG16" i="11"/>
  <c r="BG23" i="11"/>
  <c r="BG30" i="11"/>
  <c r="BG27" i="11"/>
  <c r="BG31" i="11"/>
  <c r="BG34" i="11"/>
  <c r="BG15" i="11"/>
  <c r="BH5" i="11"/>
  <c r="BG38" i="11"/>
  <c r="BG24" i="11"/>
  <c r="BG22" i="11"/>
  <c r="BG28" i="11"/>
  <c r="BG7" i="11"/>
  <c r="BH34" i="11" l="1"/>
  <c r="BH27" i="11"/>
  <c r="BH38" i="11"/>
  <c r="BH14" i="11"/>
  <c r="BH37" i="11"/>
  <c r="BH32" i="11"/>
  <c r="BH20" i="11"/>
  <c r="BH29" i="11"/>
  <c r="BH17" i="11"/>
  <c r="BH22" i="11"/>
  <c r="BH10" i="11"/>
  <c r="BH9" i="11"/>
  <c r="BH16" i="11"/>
  <c r="BH31" i="11"/>
  <c r="BH15" i="11"/>
  <c r="BH30" i="11"/>
  <c r="BH23" i="11"/>
  <c r="BH24" i="11"/>
  <c r="BH33" i="11"/>
  <c r="BH7" i="11"/>
  <c r="BH11" i="11"/>
  <c r="BH28" i="11"/>
  <c r="BI5" i="11"/>
  <c r="BH35" i="11"/>
  <c r="BI28" i="11" l="1"/>
  <c r="BI11" i="11"/>
  <c r="BI16" i="11"/>
  <c r="BI33" i="11"/>
  <c r="BI32" i="11"/>
  <c r="BI31" i="11"/>
  <c r="BI35" i="11"/>
  <c r="BI38" i="11"/>
  <c r="BI23" i="11"/>
  <c r="BI22" i="11"/>
  <c r="BI34" i="11"/>
  <c r="BJ5" i="11"/>
  <c r="BI10" i="11"/>
  <c r="BI27" i="11"/>
  <c r="BI24" i="11"/>
  <c r="BI30" i="11"/>
  <c r="BI20" i="11"/>
  <c r="BI29" i="11"/>
  <c r="BI14" i="11"/>
  <c r="BI7" i="11"/>
  <c r="BI9" i="11"/>
  <c r="BI37" i="11"/>
  <c r="BI17" i="11"/>
  <c r="BI15" i="11"/>
  <c r="BJ10" i="11" l="1"/>
  <c r="BJ38" i="11"/>
  <c r="BK5" i="11"/>
  <c r="BJ7" i="11"/>
  <c r="BJ14" i="11"/>
  <c r="BJ27" i="11"/>
  <c r="BJ29" i="11"/>
  <c r="BJ28" i="11"/>
  <c r="BJ30" i="11"/>
  <c r="BJ31" i="11"/>
  <c r="BJ33" i="11"/>
  <c r="BJ34" i="11"/>
  <c r="BJ32" i="11"/>
  <c r="BJ9" i="11"/>
  <c r="BJ11" i="11"/>
  <c r="BJ16" i="11"/>
  <c r="BJ37" i="11"/>
  <c r="BJ22" i="11"/>
  <c r="BJ23" i="11"/>
  <c r="BJ24" i="11"/>
  <c r="BJ20" i="11"/>
  <c r="BJ35" i="11"/>
  <c r="BJ15" i="11"/>
  <c r="BJ17" i="11"/>
  <c r="BK17" i="11" l="1"/>
  <c r="BK14" i="11"/>
  <c r="BK20" i="11"/>
  <c r="BK7" i="11"/>
  <c r="BK32" i="11"/>
  <c r="BK11" i="11"/>
  <c r="BL5" i="11"/>
  <c r="BK15" i="11"/>
  <c r="BK31" i="11"/>
  <c r="BK24" i="11"/>
  <c r="BK30" i="11"/>
  <c r="BK37" i="11"/>
  <c r="BK10" i="11"/>
  <c r="BK29" i="11"/>
  <c r="BK23" i="11"/>
  <c r="BK33" i="11"/>
  <c r="BK27" i="11"/>
  <c r="BK16" i="11"/>
  <c r="BK34" i="11"/>
  <c r="BK28" i="11"/>
  <c r="BK9" i="11"/>
  <c r="BK22" i="11"/>
  <c r="BK35" i="11"/>
  <c r="BK38" i="11"/>
  <c r="BL16" i="11" l="1"/>
  <c r="BL27" i="11"/>
  <c r="BL22" i="11"/>
  <c r="BL38" i="11"/>
  <c r="BL37" i="11"/>
  <c r="BL20" i="11"/>
  <c r="BL10" i="11"/>
  <c r="BL17" i="11"/>
  <c r="BL34" i="11"/>
  <c r="BL14" i="11"/>
  <c r="BL28" i="11"/>
  <c r="BL29" i="11"/>
  <c r="BL15" i="11"/>
  <c r="BL23" i="11"/>
  <c r="BL7" i="11"/>
  <c r="BL31" i="11"/>
  <c r="BL30" i="11"/>
  <c r="BL32" i="11"/>
  <c r="BL11" i="11"/>
  <c r="BL35" i="11"/>
  <c r="BL33" i="11"/>
  <c r="BL24" i="11"/>
  <c r="BL9" i="11"/>
</calcChain>
</file>

<file path=xl/sharedStrings.xml><?xml version="1.0" encoding="utf-8"?>
<sst xmlns="http://schemas.openxmlformats.org/spreadsheetml/2006/main" count="88" uniqueCount="59">
  <si>
    <t>PROJECT TITLE</t>
  </si>
  <si>
    <t>About This Template</t>
  </si>
  <si>
    <t>Company Name</t>
  </si>
  <si>
    <t>Project Lead</t>
  </si>
  <si>
    <t>Guide for Screen Readers</t>
  </si>
  <si>
    <t>No. Days</t>
  </si>
  <si>
    <t>Category</t>
  </si>
  <si>
    <t>Goal</t>
  </si>
  <si>
    <t>Assigned To</t>
  </si>
  <si>
    <t>Progress</t>
  </si>
  <si>
    <t>Start</t>
  </si>
  <si>
    <t>Scrolling Increment:</t>
  </si>
  <si>
    <t>Med Risk</t>
  </si>
  <si>
    <t>Low Risk</t>
  </si>
  <si>
    <t>High Risk</t>
  </si>
  <si>
    <t>On Track</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</si>
  <si>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</si>
  <si>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</si>
  <si>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</si>
  <si>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</si>
  <si>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</si>
  <si>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</si>
  <si>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</si>
  <si>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</si>
  <si>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</si>
  <si>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</si>
  <si>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</si>
  <si>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</si>
  <si>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</si>
  <si>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</si>
  <si>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</si>
  <si>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</si>
  <si>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</si>
  <si>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Task 1) HTML &amp; CSS</t>
  </si>
  <si>
    <t>Task 2) PHP Login</t>
  </si>
  <si>
    <t>Task 3) Supreme Checkout</t>
  </si>
  <si>
    <t>General Tasks</t>
  </si>
  <si>
    <t>Wireframe Design</t>
  </si>
  <si>
    <t>Colour theory</t>
  </si>
  <si>
    <t xml:space="preserve">CSS </t>
  </si>
  <si>
    <t xml:space="preserve">User Testing </t>
  </si>
  <si>
    <t>Research the problem</t>
  </si>
  <si>
    <t xml:space="preserve">Testing </t>
  </si>
  <si>
    <t>Make the real thing</t>
  </si>
  <si>
    <t xml:space="preserve">Design </t>
  </si>
  <si>
    <t>Prototype Functions</t>
  </si>
  <si>
    <t>Combining functions</t>
  </si>
  <si>
    <t>Gantt Chart</t>
  </si>
  <si>
    <t>Project Planning</t>
  </si>
  <si>
    <t>Write Up</t>
  </si>
  <si>
    <t xml:space="preserve">Market research </t>
  </si>
  <si>
    <t>Scope of project</t>
  </si>
  <si>
    <t>OCTOBER BREAK</t>
  </si>
  <si>
    <t>Practice login form</t>
  </si>
  <si>
    <t>Design Database</t>
  </si>
  <si>
    <t xml:space="preserve">HTML structure </t>
  </si>
  <si>
    <t>Research basic structure</t>
  </si>
  <si>
    <t xml:space="preserve">Make basic structure </t>
  </si>
  <si>
    <t>Problem Agenda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</si>
</sst>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1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1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3" fillId="0" borderId="0"/>
    <xf numFmtId="164"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3" fillId="5" borderId="0" applyNumberFormat="0" applyBorder="0" applyAlignment="0" applyProtection="0"/>
  </cellStyleXfs>
  <cellXfs count="58">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9" fillId="0" borderId="0" xfId="1" applyFont="1" applyAlignment="1" applyProtection="1"/>
    <xf numFmtId="0" fontId="2" fillId="0" borderId="0" xfId="0" applyFont="1" applyAlignment="1">
      <alignment horizontal="center" vertical="center"/>
    </xf>
    <xf numFmtId="0" fontId="2" fillId="0" borderId="0" xfId="0" applyFont="1"/>
    <xf numFmtId="0" fontId="10" fillId="0" borderId="0" xfId="0" applyFont="1"/>
    <xf numFmtId="0" fontId="2" fillId="0" borderId="0" xfId="0" applyFont="1" applyAlignment="1">
      <alignment vertical="top"/>
    </xf>
    <xf numFmtId="0" fontId="12" fillId="0" borderId="0" xfId="0" applyFont="1" applyAlignment="1">
      <alignment vertical="center"/>
    </xf>
    <xf numFmtId="0" fontId="11" fillId="0" borderId="0" xfId="0" applyFont="1" applyAlignment="1">
      <alignment horizontal="left" vertical="top" wrapText="1" indent="1"/>
    </xf>
    <xf numFmtId="0" fontId="0" fillId="0" borderId="0" xfId="0" applyAlignment="1">
      <alignment vertical="top" wrapText="1"/>
    </xf>
    <xf numFmtId="0" fontId="13" fillId="0" borderId="0" xfId="3"/>
    <xf numFmtId="0" fontId="13" fillId="0" borderId="0" xfId="3" applyAlignment="1">
      <alignment wrapText="1"/>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5"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4"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0" xfId="0" applyBorder="1" applyAlignment="1">
      <alignment vertical="center"/>
    </xf>
    <xf numFmtId="0" fontId="0" fillId="0" borderId="9" xfId="0"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18" fillId="0" borderId="0" xfId="0" applyFont="1"/>
    <xf numFmtId="0" fontId="0" fillId="0" borderId="11" xfId="0" applyNumberFormat="1" applyBorder="1" applyAlignment="1">
      <alignment horizontal="center" vertical="center"/>
    </xf>
    <xf numFmtId="165" fontId="2" fillId="3" borderId="2" xfId="0" applyNumberFormat="1" applyFont="1" applyFill="1" applyBorder="1" applyAlignment="1">
      <alignment horizontal="center" vertical="center"/>
    </xf>
    <xf numFmtId="165" fontId="2" fillId="3" borderId="0" xfId="0" applyNumberFormat="1" applyFont="1" applyFill="1" applyBorder="1" applyAlignment="1">
      <alignment horizontal="center" vertical="center"/>
    </xf>
    <xf numFmtId="165" fontId="2" fillId="3" borderId="3" xfId="0" applyNumberFormat="1" applyFont="1" applyFill="1" applyBorder="1" applyAlignment="1">
      <alignment horizontal="center" vertical="center"/>
    </xf>
    <xf numFmtId="165" fontId="15" fillId="3" borderId="2" xfId="0" applyNumberFormat="1" applyFont="1" applyFill="1" applyBorder="1" applyAlignment="1">
      <alignment horizontal="center" vertical="center"/>
    </xf>
    <xf numFmtId="165" fontId="15" fillId="3" borderId="0" xfId="0" applyNumberFormat="1" applyFont="1" applyFill="1" applyBorder="1" applyAlignment="1">
      <alignment horizontal="center" vertical="center"/>
    </xf>
    <xf numFmtId="165" fontId="15" fillId="3" borderId="3" xfId="0" applyNumberFormat="1" applyFont="1" applyFill="1" applyBorder="1" applyAlignment="1">
      <alignment horizontal="center" vertical="center"/>
    </xf>
    <xf numFmtId="14" fontId="0" fillId="0" borderId="0" xfId="9" applyNumberFormat="1" applyFont="1" applyFill="1" applyBorder="1">
      <alignment horizontal="center" vertical="center"/>
    </xf>
    <xf numFmtId="0" fontId="0" fillId="0" borderId="0" xfId="0" applyFont="1" applyFill="1" applyBorder="1" applyAlignment="1">
      <alignment horizontal="left" wrapText="1" indent="1"/>
    </xf>
    <xf numFmtId="0" fontId="17" fillId="9" borderId="0" xfId="0" applyFont="1" applyFill="1" applyAlignment="1">
      <alignment horizontal="center" vertical="center"/>
    </xf>
    <xf numFmtId="0" fontId="16"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7" fillId="7" borderId="0" xfId="11" applyFont="1" applyFill="1" applyAlignment="1">
      <alignment horizontal="center" vertical="center"/>
    </xf>
    <xf numFmtId="0" fontId="16" fillId="8" borderId="0" xfId="0" applyFont="1" applyFill="1" applyAlignment="1">
      <alignment horizontal="center" vertical="center"/>
    </xf>
    <xf numFmtId="0" fontId="17"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24">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TableStyleMedium2" defaultPivotStyle="PivotStyleLight16">
    <tableStyle name="Gantt Table Style" pivot="0" count="3" xr9:uid="{4904D139-63E4-4221-B7C9-C6C5B7A50FAF}">
      <tableStyleElement type="wholeTable" dxfId="23"/>
      <tableStyleElement type="headerRow" dxfId="22"/>
      <tableStyleElement type="firstRowStripe" dxfId="21"/>
    </tableStyle>
    <tableStyle name="ToDoList" pivot="0" count="9" xr9:uid="{00000000-0011-0000-FFFF-FFFF00000000}">
      <tableStyleElement type="wholeTable" dxfId="20"/>
      <tableStyleElement type="headerRow" dxfId="19"/>
      <tableStyleElement type="totalRow" dxfId="18"/>
      <tableStyleElement type="firstColumn" dxfId="17"/>
      <tableStyleElement type="lastColumn" dxfId="16"/>
      <tableStyleElement type="firstRowStripe" dxfId="15"/>
      <tableStyleElement type="secondRowStripe" dxfId="14"/>
      <tableStyleElement type="firstColumnStripe" dxfId="13"/>
      <tableStyleElement type="secondColumnStripe" dxfId="1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9"/>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5</xdr:row>
          <xdr:rowOff>57150</xdr:rowOff>
        </xdr:from>
        <xdr:to>
          <xdr:col>63</xdr:col>
          <xdr:colOff>228600</xdr:colOff>
          <xdr:row>5</xdr:row>
          <xdr:rowOff>247650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38" totalsRowShown="0">
  <autoFilter ref="B7:G38"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11"/>
    <tableColumn id="2" xr3:uid="{B8ACC97F-C189-49BA-91CF-CB5671185BCF}" name="Category" dataDxfId="10"/>
    <tableColumn id="3" xr3:uid="{5419FA1B-A035-4F0A-9257-1AA4BCB5E6CF}" name="Assigned To" dataDxfId="9"/>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9"/>
  <sheetViews>
    <sheetView showGridLines="0" tabSelected="1" showRuler="0" topLeftCell="A13" zoomScale="85" zoomScaleNormal="85" zoomScalePageLayoutView="70" workbookViewId="0">
      <selection activeCell="G19" sqref="G19"/>
    </sheetView>
  </sheetViews>
  <sheetFormatPr defaultRowHeight="30" customHeight="1" x14ac:dyDescent="0.35"/>
  <cols>
    <col min="1" max="1" width="2.7265625" style="12" customWidth="1"/>
    <col min="2" max="2" width="19.81640625" customWidth="1"/>
    <col min="3" max="3" width="10.54296875" style="17" customWidth="1"/>
    <col min="4" max="4" width="20.54296875" customWidth="1"/>
    <col min="5" max="5" width="10.7265625" customWidth="1"/>
    <col min="6" max="6" width="10.453125" style="3" customWidth="1"/>
    <col min="7" max="7" width="10.453125" customWidth="1"/>
    <col min="8" max="8" width="2.7265625" customWidth="1"/>
    <col min="9" max="64" width="3.54296875" customWidth="1"/>
    <col min="69" max="70" width="10.26953125"/>
  </cols>
  <sheetData>
    <row r="1" spans="1:64" ht="30" customHeight="1" x14ac:dyDescent="0.65">
      <c r="A1" s="13" t="s">
        <v>29</v>
      </c>
      <c r="B1" s="14" t="s">
        <v>0</v>
      </c>
      <c r="C1" s="14"/>
      <c r="D1" s="1"/>
      <c r="F1"/>
      <c r="G1" s="5"/>
      <c r="I1" s="35" t="s">
        <v>17</v>
      </c>
      <c r="J1" s="6"/>
      <c r="K1" s="17"/>
      <c r="L1" s="17"/>
      <c r="M1" s="17"/>
      <c r="N1" s="17"/>
      <c r="O1" s="17"/>
      <c r="P1" s="17"/>
      <c r="Q1" s="17"/>
      <c r="R1" s="17"/>
      <c r="S1" s="17"/>
      <c r="T1" s="17"/>
      <c r="U1" s="17"/>
      <c r="V1" s="17"/>
      <c r="W1" s="17"/>
      <c r="X1" s="17"/>
      <c r="Y1" s="17"/>
      <c r="Z1" s="17"/>
      <c r="AA1" s="17"/>
      <c r="AB1" s="17"/>
      <c r="AC1" s="17"/>
      <c r="AD1" s="17"/>
      <c r="AE1" s="17"/>
      <c r="AF1" s="17"/>
      <c r="AG1" s="17"/>
    </row>
    <row r="2" spans="1:64" ht="30" customHeight="1" x14ac:dyDescent="0.45">
      <c r="A2" s="13" t="s">
        <v>21</v>
      </c>
      <c r="B2" s="15" t="s">
        <v>2</v>
      </c>
      <c r="C2" s="15"/>
      <c r="F2" s="20"/>
      <c r="G2" s="18"/>
      <c r="I2" s="55" t="s">
        <v>15</v>
      </c>
      <c r="J2" s="55"/>
      <c r="K2" s="55"/>
      <c r="L2" s="55"/>
      <c r="N2" s="56" t="s">
        <v>13</v>
      </c>
      <c r="O2" s="56"/>
      <c r="P2" s="56"/>
      <c r="Q2" s="56"/>
      <c r="R2" s="17"/>
      <c r="S2" s="57" t="s">
        <v>12</v>
      </c>
      <c r="T2" s="57"/>
      <c r="U2" s="57"/>
      <c r="V2" s="57"/>
      <c r="W2" s="17"/>
      <c r="X2" s="48" t="s">
        <v>14</v>
      </c>
      <c r="Y2" s="48"/>
      <c r="Z2" s="48"/>
      <c r="AA2" s="48"/>
      <c r="AB2" s="17"/>
      <c r="AC2" s="49" t="s">
        <v>18</v>
      </c>
      <c r="AD2" s="49"/>
      <c r="AE2" s="49"/>
      <c r="AF2" s="49"/>
    </row>
    <row r="3" spans="1:64" ht="30" customHeight="1" x14ac:dyDescent="0.35">
      <c r="A3" s="13" t="s">
        <v>30</v>
      </c>
      <c r="B3" s="16" t="s">
        <v>3</v>
      </c>
      <c r="C3" s="16"/>
      <c r="D3" s="50" t="s">
        <v>16</v>
      </c>
      <c r="E3" s="51"/>
      <c r="F3" s="53">
        <v>43370</v>
      </c>
      <c r="G3" s="54"/>
      <c r="H3" s="19"/>
    </row>
    <row r="4" spans="1:64" ht="30" customHeight="1" x14ac:dyDescent="0.5">
      <c r="A4" s="13" t="s">
        <v>22</v>
      </c>
      <c r="D4" s="50" t="s">
        <v>11</v>
      </c>
      <c r="E4" s="51"/>
      <c r="F4" s="39">
        <v>9</v>
      </c>
      <c r="I4" s="38" t="str">
        <f ca="1">TEXT(I5,"mmmm")</f>
        <v>October</v>
      </c>
      <c r="J4" s="38"/>
      <c r="K4" s="38"/>
      <c r="L4" s="38"/>
      <c r="M4" s="38"/>
      <c r="N4" s="38"/>
      <c r="O4" s="38"/>
      <c r="P4" s="38" t="str">
        <f ca="1">IF(TEXT(P5,"mmmm")=I4,"",TEXT(P5,"mmmm"))</f>
        <v/>
      </c>
      <c r="Q4" s="38"/>
      <c r="R4" s="38"/>
      <c r="S4" s="38"/>
      <c r="T4" s="38"/>
      <c r="U4" s="38"/>
      <c r="V4" s="38"/>
      <c r="W4" s="38" t="str">
        <f ca="1">IF(OR(TEXT(W5,"mmmm")=P4,TEXT(W5,"mmmm")=I4),"",TEXT(W5,"mmmm"))</f>
        <v/>
      </c>
      <c r="X4" s="38"/>
      <c r="Y4" s="38"/>
      <c r="Z4" s="38"/>
      <c r="AA4" s="38"/>
      <c r="AB4" s="38"/>
      <c r="AC4" s="38"/>
      <c r="AD4" s="38" t="str">
        <f ca="1">IF(OR(TEXT(AD5,"mmmm")=W4,TEXT(AD5,"mmmm")=P4,TEXT(AD5,"mmmm")=I4),"",TEXT(AD5,"mmmm"))</f>
        <v/>
      </c>
      <c r="AE4" s="38"/>
      <c r="AF4" s="38"/>
      <c r="AG4" s="38"/>
      <c r="AH4" s="38"/>
      <c r="AI4" s="38"/>
      <c r="AJ4" s="38"/>
      <c r="AK4" s="38" t="str">
        <f ca="1">IF(OR(TEXT(AK5,"mmmm")=AD4,TEXT(AK5,"mmmm")=W4,TEXT(AK5,"mmmm")=P4,TEXT(AK5,"mmmm")=I4),"",TEXT(AK5,"mmmm"))</f>
        <v>November</v>
      </c>
      <c r="AL4" s="38"/>
      <c r="AM4" s="38"/>
      <c r="AN4" s="38"/>
      <c r="AO4" s="38"/>
      <c r="AP4" s="38"/>
      <c r="AQ4" s="38"/>
      <c r="AR4" s="38" t="str">
        <f ca="1">IF(OR(TEXT(AR5,"mmmm")=AK4,TEXT(AR5,"mmmm")=AD4,TEXT(AR5,"mmmm")=W4,TEXT(AR5,"mmmm")=P4),"",TEXT(AR5,"mmmm"))</f>
        <v/>
      </c>
      <c r="AS4" s="38"/>
      <c r="AT4" s="38"/>
      <c r="AU4" s="38"/>
      <c r="AV4" s="38"/>
      <c r="AW4" s="38"/>
      <c r="AX4" s="38"/>
      <c r="AY4" s="38" t="str">
        <f ca="1">IF(OR(TEXT(AY5,"mmmm")=AR4,TEXT(AY5,"mmmm")=AK4,TEXT(AY5,"mmmm")=AD4,TEXT(AY5,"mmmm")=W4),"",TEXT(AY5,"mmmm"))</f>
        <v/>
      </c>
      <c r="AZ4" s="38"/>
      <c r="BA4" s="38"/>
      <c r="BB4" s="38"/>
      <c r="BC4" s="38"/>
      <c r="BD4" s="38"/>
      <c r="BE4" s="38"/>
      <c r="BF4" s="38" t="str">
        <f ca="1">IF(OR(TEXT(BF5,"mmmm")=AY4,TEXT(BF5,"mmmm")=AR4,TEXT(BF5,"mmmm")=AK4,TEXT(BF5,"mmmm")=AD4),"",TEXT(BF5,"mmmm"))</f>
        <v/>
      </c>
      <c r="BG4" s="38"/>
      <c r="BH4" s="38"/>
      <c r="BI4" s="38"/>
      <c r="BJ4" s="38"/>
      <c r="BK4" s="38"/>
      <c r="BL4" s="38"/>
    </row>
    <row r="5" spans="1:64" ht="15" customHeight="1" x14ac:dyDescent="0.35">
      <c r="A5" s="13" t="s">
        <v>23</v>
      </c>
      <c r="B5" s="52"/>
      <c r="C5" s="52"/>
      <c r="D5" s="52"/>
      <c r="E5" s="52"/>
      <c r="F5" s="52"/>
      <c r="G5" s="52"/>
      <c r="H5" s="52"/>
      <c r="I5" s="43">
        <f ca="1">IFERROR(Project_Start+Scrolling_Increment,TODAY())</f>
        <v>43379</v>
      </c>
      <c r="J5" s="44">
        <f ca="1">I5+1</f>
        <v>43380</v>
      </c>
      <c r="K5" s="44">
        <f t="shared" ref="K5:AX5" ca="1" si="0">J5+1</f>
        <v>43381</v>
      </c>
      <c r="L5" s="44">
        <f t="shared" ca="1" si="0"/>
        <v>43382</v>
      </c>
      <c r="M5" s="44">
        <f t="shared" ca="1" si="0"/>
        <v>43383</v>
      </c>
      <c r="N5" s="44">
        <f t="shared" ca="1" si="0"/>
        <v>43384</v>
      </c>
      <c r="O5" s="45">
        <f t="shared" ca="1" si="0"/>
        <v>43385</v>
      </c>
      <c r="P5" s="43">
        <f ca="1">O5+1</f>
        <v>43386</v>
      </c>
      <c r="Q5" s="44">
        <f ca="1">P5+1</f>
        <v>43387</v>
      </c>
      <c r="R5" s="44">
        <f t="shared" ca="1" si="0"/>
        <v>43388</v>
      </c>
      <c r="S5" s="44">
        <f t="shared" ca="1" si="0"/>
        <v>43389</v>
      </c>
      <c r="T5" s="44">
        <f t="shared" ca="1" si="0"/>
        <v>43390</v>
      </c>
      <c r="U5" s="44">
        <f t="shared" ca="1" si="0"/>
        <v>43391</v>
      </c>
      <c r="V5" s="45">
        <f t="shared" ca="1" si="0"/>
        <v>43392</v>
      </c>
      <c r="W5" s="43">
        <f ca="1">V5+1</f>
        <v>43393</v>
      </c>
      <c r="X5" s="44">
        <f ca="1">W5+1</f>
        <v>43394</v>
      </c>
      <c r="Y5" s="44">
        <f t="shared" ca="1" si="0"/>
        <v>43395</v>
      </c>
      <c r="Z5" s="44">
        <f t="shared" ca="1" si="0"/>
        <v>43396</v>
      </c>
      <c r="AA5" s="44">
        <f t="shared" ca="1" si="0"/>
        <v>43397</v>
      </c>
      <c r="AB5" s="44">
        <f t="shared" ca="1" si="0"/>
        <v>43398</v>
      </c>
      <c r="AC5" s="45">
        <f t="shared" ca="1" si="0"/>
        <v>43399</v>
      </c>
      <c r="AD5" s="43">
        <f ca="1">AC5+1</f>
        <v>43400</v>
      </c>
      <c r="AE5" s="44">
        <f ca="1">AD5+1</f>
        <v>43401</v>
      </c>
      <c r="AF5" s="44">
        <f t="shared" ca="1" si="0"/>
        <v>43402</v>
      </c>
      <c r="AG5" s="44">
        <f t="shared" ca="1" si="0"/>
        <v>43403</v>
      </c>
      <c r="AH5" s="44">
        <f t="shared" ca="1" si="0"/>
        <v>43404</v>
      </c>
      <c r="AI5" s="44">
        <f t="shared" ca="1" si="0"/>
        <v>43405</v>
      </c>
      <c r="AJ5" s="45">
        <f t="shared" ca="1" si="0"/>
        <v>43406</v>
      </c>
      <c r="AK5" s="43">
        <f ca="1">AJ5+1</f>
        <v>43407</v>
      </c>
      <c r="AL5" s="44">
        <f ca="1">AK5+1</f>
        <v>43408</v>
      </c>
      <c r="AM5" s="44">
        <f t="shared" ca="1" si="0"/>
        <v>43409</v>
      </c>
      <c r="AN5" s="44">
        <f t="shared" ca="1" si="0"/>
        <v>43410</v>
      </c>
      <c r="AO5" s="44">
        <f t="shared" ca="1" si="0"/>
        <v>43411</v>
      </c>
      <c r="AP5" s="44">
        <f t="shared" ca="1" si="0"/>
        <v>43412</v>
      </c>
      <c r="AQ5" s="45">
        <f t="shared" ca="1" si="0"/>
        <v>43413</v>
      </c>
      <c r="AR5" s="43">
        <f ca="1">AQ5+1</f>
        <v>43414</v>
      </c>
      <c r="AS5" s="44">
        <f ca="1">AR5+1</f>
        <v>43415</v>
      </c>
      <c r="AT5" s="44">
        <f t="shared" ca="1" si="0"/>
        <v>43416</v>
      </c>
      <c r="AU5" s="44">
        <f t="shared" ca="1" si="0"/>
        <v>43417</v>
      </c>
      <c r="AV5" s="44">
        <f t="shared" ca="1" si="0"/>
        <v>43418</v>
      </c>
      <c r="AW5" s="44">
        <f t="shared" ca="1" si="0"/>
        <v>43419</v>
      </c>
      <c r="AX5" s="45">
        <f t="shared" ca="1" si="0"/>
        <v>43420</v>
      </c>
      <c r="AY5" s="43">
        <f t="shared" ref="AY5:BL5" ca="1" si="1">AX5+1</f>
        <v>43421</v>
      </c>
      <c r="AZ5" s="44">
        <f t="shared" ca="1" si="1"/>
        <v>43422</v>
      </c>
      <c r="BA5" s="44">
        <f t="shared" ca="1" si="1"/>
        <v>43423</v>
      </c>
      <c r="BB5" s="44">
        <f t="shared" ca="1" si="1"/>
        <v>43424</v>
      </c>
      <c r="BC5" s="44">
        <f t="shared" ca="1" si="1"/>
        <v>43425</v>
      </c>
      <c r="BD5" s="44">
        <f t="shared" ca="1" si="1"/>
        <v>43426</v>
      </c>
      <c r="BE5" s="45">
        <f t="shared" ca="1" si="1"/>
        <v>43427</v>
      </c>
      <c r="BF5" s="43">
        <f t="shared" ca="1" si="1"/>
        <v>43428</v>
      </c>
      <c r="BG5" s="44">
        <f t="shared" ca="1" si="1"/>
        <v>43429</v>
      </c>
      <c r="BH5" s="44">
        <f t="shared" ca="1" si="1"/>
        <v>43430</v>
      </c>
      <c r="BI5" s="44">
        <f t="shared" ca="1" si="1"/>
        <v>43431</v>
      </c>
      <c r="BJ5" s="44">
        <f t="shared" ca="1" si="1"/>
        <v>43432</v>
      </c>
      <c r="BK5" s="44">
        <f t="shared" ca="1" si="1"/>
        <v>43433</v>
      </c>
      <c r="BL5" s="45">
        <f t="shared" ca="1" si="1"/>
        <v>43434</v>
      </c>
    </row>
    <row r="6" spans="1:64" s="17" customFormat="1" ht="25.15" customHeight="1" x14ac:dyDescent="0.35">
      <c r="A6" s="13" t="s">
        <v>24</v>
      </c>
      <c r="B6" s="32"/>
      <c r="C6" s="32"/>
      <c r="D6" s="32"/>
      <c r="E6" s="32"/>
      <c r="F6" s="32"/>
      <c r="G6" s="32"/>
      <c r="H6" s="32"/>
      <c r="I6" s="40"/>
      <c r="J6" s="41"/>
      <c r="K6" s="41"/>
      <c r="L6" s="41"/>
      <c r="M6" s="41"/>
      <c r="N6" s="41"/>
      <c r="O6" s="42"/>
      <c r="P6" s="40"/>
      <c r="Q6" s="41"/>
      <c r="R6" s="41"/>
      <c r="S6" s="41"/>
      <c r="T6" s="41"/>
      <c r="U6" s="41"/>
      <c r="V6" s="42"/>
      <c r="W6" s="40"/>
      <c r="X6" s="41"/>
      <c r="Y6" s="41"/>
      <c r="Z6" s="41"/>
      <c r="AA6" s="41"/>
      <c r="AB6" s="41"/>
      <c r="AC6" s="42"/>
      <c r="AD6" s="40"/>
      <c r="AE6" s="41"/>
      <c r="AF6" s="41"/>
      <c r="AG6" s="41"/>
      <c r="AH6" s="41"/>
      <c r="AI6" s="41"/>
      <c r="AJ6" s="42"/>
      <c r="AK6" s="40"/>
      <c r="AL6" s="41"/>
      <c r="AM6" s="41"/>
      <c r="AN6" s="41"/>
      <c r="AO6" s="41"/>
      <c r="AP6" s="41"/>
      <c r="AQ6" s="42"/>
      <c r="AR6" s="40"/>
      <c r="AS6" s="41"/>
      <c r="AT6" s="41"/>
      <c r="AU6" s="41"/>
      <c r="AV6" s="41"/>
      <c r="AW6" s="41"/>
      <c r="AX6" s="42"/>
      <c r="AY6" s="40"/>
      <c r="AZ6" s="41"/>
      <c r="BA6" s="41"/>
      <c r="BB6" s="41"/>
      <c r="BC6" s="41"/>
      <c r="BD6" s="41"/>
      <c r="BE6" s="42"/>
      <c r="BF6" s="40"/>
      <c r="BG6" s="41"/>
      <c r="BH6" s="41"/>
      <c r="BI6" s="41"/>
      <c r="BJ6" s="41"/>
      <c r="BK6" s="41"/>
      <c r="BL6" s="42"/>
    </row>
    <row r="7" spans="1:64" ht="31" customHeight="1" thickBot="1" x14ac:dyDescent="0.4">
      <c r="A7" s="13" t="s">
        <v>25</v>
      </c>
      <c r="B7" s="25" t="s">
        <v>19</v>
      </c>
      <c r="C7" s="26" t="s">
        <v>6</v>
      </c>
      <c r="D7" s="26" t="s">
        <v>8</v>
      </c>
      <c r="E7" s="26" t="s">
        <v>9</v>
      </c>
      <c r="F7" s="26" t="s">
        <v>10</v>
      </c>
      <c r="G7" s="26" t="s">
        <v>5</v>
      </c>
      <c r="H7" s="24"/>
      <c r="I7" s="22" t="str">
        <f ca="1">LEFT(TEXT(I5,"ddd"),1)</f>
        <v>S</v>
      </c>
      <c r="J7" s="22" t="str">
        <f t="shared" ref="J7:AR7" ca="1" si="2">LEFT(TEXT(J5,"ddd"),1)</f>
        <v>S</v>
      </c>
      <c r="K7" s="22" t="str">
        <f t="shared" ca="1" si="2"/>
        <v>M</v>
      </c>
      <c r="L7" s="22" t="str">
        <f t="shared" ca="1" si="2"/>
        <v>T</v>
      </c>
      <c r="M7" s="22" t="str">
        <f t="shared" ca="1" si="2"/>
        <v>W</v>
      </c>
      <c r="N7" s="22" t="str">
        <f t="shared" ca="1" si="2"/>
        <v>T</v>
      </c>
      <c r="O7" s="22" t="str">
        <f t="shared" ca="1" si="2"/>
        <v>F</v>
      </c>
      <c r="P7" s="22" t="str">
        <f t="shared" ca="1" si="2"/>
        <v>S</v>
      </c>
      <c r="Q7" s="22" t="str">
        <f t="shared" ca="1" si="2"/>
        <v>S</v>
      </c>
      <c r="R7" s="22" t="str">
        <f t="shared" ca="1" si="2"/>
        <v>M</v>
      </c>
      <c r="S7" s="22" t="str">
        <f t="shared" ca="1" si="2"/>
        <v>T</v>
      </c>
      <c r="T7" s="22" t="str">
        <f t="shared" ca="1" si="2"/>
        <v>W</v>
      </c>
      <c r="U7" s="22" t="str">
        <f t="shared" ca="1" si="2"/>
        <v>T</v>
      </c>
      <c r="V7" s="22" t="str">
        <f t="shared" ca="1" si="2"/>
        <v>F</v>
      </c>
      <c r="W7" s="22" t="str">
        <f t="shared" ca="1" si="2"/>
        <v>S</v>
      </c>
      <c r="X7" s="22" t="str">
        <f t="shared" ca="1" si="2"/>
        <v>S</v>
      </c>
      <c r="Y7" s="22" t="str">
        <f t="shared" ca="1" si="2"/>
        <v>M</v>
      </c>
      <c r="Z7" s="22" t="str">
        <f t="shared" ca="1" si="2"/>
        <v>T</v>
      </c>
      <c r="AA7" s="22" t="str">
        <f t="shared" ca="1" si="2"/>
        <v>W</v>
      </c>
      <c r="AB7" s="22" t="str">
        <f t="shared" ca="1" si="2"/>
        <v>T</v>
      </c>
      <c r="AC7" s="22" t="str">
        <f t="shared" ca="1" si="2"/>
        <v>F</v>
      </c>
      <c r="AD7" s="22" t="str">
        <f t="shared" ca="1" si="2"/>
        <v>S</v>
      </c>
      <c r="AE7" s="22" t="str">
        <f t="shared" ca="1" si="2"/>
        <v>S</v>
      </c>
      <c r="AF7" s="22" t="str">
        <f t="shared" ca="1" si="2"/>
        <v>M</v>
      </c>
      <c r="AG7" s="22" t="str">
        <f t="shared" ca="1" si="2"/>
        <v>T</v>
      </c>
      <c r="AH7" s="22" t="str">
        <f t="shared" ca="1" si="2"/>
        <v>W</v>
      </c>
      <c r="AI7" s="22" t="str">
        <f t="shared" ca="1" si="2"/>
        <v>T</v>
      </c>
      <c r="AJ7" s="22" t="str">
        <f t="shared" ca="1" si="2"/>
        <v>F</v>
      </c>
      <c r="AK7" s="22" t="str">
        <f t="shared" ca="1" si="2"/>
        <v>S</v>
      </c>
      <c r="AL7" s="22" t="str">
        <f t="shared" ca="1" si="2"/>
        <v>S</v>
      </c>
      <c r="AM7" s="22" t="str">
        <f t="shared" ca="1" si="2"/>
        <v>M</v>
      </c>
      <c r="AN7" s="22" t="str">
        <f t="shared" ca="1" si="2"/>
        <v>T</v>
      </c>
      <c r="AO7" s="22" t="str">
        <f t="shared" ca="1" si="2"/>
        <v>W</v>
      </c>
      <c r="AP7" s="22" t="str">
        <f t="shared" ca="1" si="2"/>
        <v>T</v>
      </c>
      <c r="AQ7" s="22" t="str">
        <f t="shared" ca="1" si="2"/>
        <v>F</v>
      </c>
      <c r="AR7" s="22" t="str">
        <f t="shared" ca="1" si="2"/>
        <v>S</v>
      </c>
      <c r="AS7" s="22" t="str">
        <f t="shared" ref="AS7:BL7" ca="1" si="3">LEFT(TEXT(AS5,"ddd"),1)</f>
        <v>S</v>
      </c>
      <c r="AT7" s="22" t="str">
        <f t="shared" ca="1" si="3"/>
        <v>M</v>
      </c>
      <c r="AU7" s="22" t="str">
        <f t="shared" ca="1" si="3"/>
        <v>T</v>
      </c>
      <c r="AV7" s="22" t="str">
        <f t="shared" ca="1" si="3"/>
        <v>W</v>
      </c>
      <c r="AW7" s="22" t="str">
        <f t="shared" ca="1" si="3"/>
        <v>T</v>
      </c>
      <c r="AX7" s="22" t="str">
        <f t="shared" ca="1" si="3"/>
        <v>F</v>
      </c>
      <c r="AY7" s="22" t="str">
        <f t="shared" ca="1" si="3"/>
        <v>S</v>
      </c>
      <c r="AZ7" s="22" t="str">
        <f t="shared" ca="1" si="3"/>
        <v>S</v>
      </c>
      <c r="BA7" s="22" t="str">
        <f t="shared" ca="1" si="3"/>
        <v>M</v>
      </c>
      <c r="BB7" s="22" t="str">
        <f t="shared" ca="1" si="3"/>
        <v>T</v>
      </c>
      <c r="BC7" s="22" t="str">
        <f t="shared" ca="1" si="3"/>
        <v>W</v>
      </c>
      <c r="BD7" s="22" t="str">
        <f t="shared" ca="1" si="3"/>
        <v>T</v>
      </c>
      <c r="BE7" s="22" t="str">
        <f t="shared" ca="1" si="3"/>
        <v>F</v>
      </c>
      <c r="BF7" s="22" t="str">
        <f t="shared" ca="1" si="3"/>
        <v>S</v>
      </c>
      <c r="BG7" s="22" t="str">
        <f t="shared" ca="1" si="3"/>
        <v>S</v>
      </c>
      <c r="BH7" s="22" t="str">
        <f t="shared" ca="1" si="3"/>
        <v>M</v>
      </c>
      <c r="BI7" s="22" t="str">
        <f t="shared" ca="1" si="3"/>
        <v>T</v>
      </c>
      <c r="BJ7" s="22" t="str">
        <f t="shared" ca="1" si="3"/>
        <v>W</v>
      </c>
      <c r="BK7" s="22" t="str">
        <f t="shared" ca="1" si="3"/>
        <v>T</v>
      </c>
      <c r="BL7" s="22" t="str">
        <f t="shared" ca="1" si="3"/>
        <v>F</v>
      </c>
    </row>
    <row r="8" spans="1:64" ht="30" hidden="1" customHeight="1" thickBot="1" x14ac:dyDescent="0.4">
      <c r="A8" s="12" t="s">
        <v>31</v>
      </c>
      <c r="B8" s="36"/>
      <c r="C8" s="27"/>
      <c r="D8" s="26"/>
      <c r="E8" s="28"/>
      <c r="F8" s="29"/>
      <c r="G8" s="30"/>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row>
    <row r="9" spans="1:64" s="2" customFormat="1" ht="30" customHeight="1" x14ac:dyDescent="0.35">
      <c r="A9" s="13" t="s">
        <v>26</v>
      </c>
      <c r="B9" s="37" t="s">
        <v>33</v>
      </c>
      <c r="C9" s="31"/>
      <c r="D9" s="31"/>
      <c r="E9" s="28"/>
      <c r="F9" s="29"/>
      <c r="G9" s="30"/>
      <c r="H9" s="23"/>
      <c r="I9" s="34" t="str">
        <f t="shared" ref="I9:X11" ca="1" si="4">IF(AND($C9="Goal",I$5&gt;=$F9,I$5&lt;=$F9+$G9-1),2,IF(AND($C9="Milestone",I$5&gt;=$F9,I$5&lt;=$F9+$G9-1),1,""))</f>
        <v/>
      </c>
      <c r="J9" s="34" t="str">
        <f t="shared" ca="1" si="4"/>
        <v/>
      </c>
      <c r="K9" s="34" t="str">
        <f t="shared" ca="1" si="4"/>
        <v/>
      </c>
      <c r="L9" s="34" t="str">
        <f t="shared" ca="1" si="4"/>
        <v/>
      </c>
      <c r="M9" s="34" t="str">
        <f t="shared" ca="1" si="4"/>
        <v/>
      </c>
      <c r="N9" s="34" t="str">
        <f t="shared" ca="1" si="4"/>
        <v/>
      </c>
      <c r="O9" s="34" t="str">
        <f t="shared" ca="1" si="4"/>
        <v/>
      </c>
      <c r="P9" s="34" t="str">
        <f t="shared" ca="1" si="4"/>
        <v/>
      </c>
      <c r="Q9" s="34" t="str">
        <f t="shared" ca="1" si="4"/>
        <v/>
      </c>
      <c r="R9" s="34" t="str">
        <f t="shared" ca="1" si="4"/>
        <v/>
      </c>
      <c r="S9" s="34" t="str">
        <f t="shared" ca="1" si="4"/>
        <v/>
      </c>
      <c r="T9" s="34" t="str">
        <f t="shared" ca="1" si="4"/>
        <v/>
      </c>
      <c r="U9" s="34" t="str">
        <f t="shared" ca="1" si="4"/>
        <v/>
      </c>
      <c r="V9" s="34" t="str">
        <f t="shared" ca="1" si="4"/>
        <v/>
      </c>
      <c r="W9" s="34" t="str">
        <f t="shared" ca="1" si="4"/>
        <v/>
      </c>
      <c r="X9" s="34" t="str">
        <f t="shared" ca="1" si="4"/>
        <v/>
      </c>
      <c r="Y9" s="34" t="str">
        <f t="shared" ref="Y9:AN11" ca="1" si="5">IF(AND($C9="Goal",Y$5&gt;=$F9,Y$5&lt;=$F9+$G9-1),2,IF(AND($C9="Milestone",Y$5&gt;=$F9,Y$5&lt;=$F9+$G9-1),1,""))</f>
        <v/>
      </c>
      <c r="Z9" s="34" t="str">
        <f t="shared" ca="1" si="5"/>
        <v/>
      </c>
      <c r="AA9" s="34" t="str">
        <f t="shared" ca="1" si="5"/>
        <v/>
      </c>
      <c r="AB9" s="34" t="str">
        <f t="shared" ca="1" si="5"/>
        <v/>
      </c>
      <c r="AC9" s="34" t="str">
        <f t="shared" ca="1" si="5"/>
        <v/>
      </c>
      <c r="AD9" s="34" t="str">
        <f t="shared" ca="1" si="5"/>
        <v/>
      </c>
      <c r="AE9" s="34" t="str">
        <f t="shared" ca="1" si="5"/>
        <v/>
      </c>
      <c r="AF9" s="34" t="str">
        <f t="shared" ca="1" si="5"/>
        <v/>
      </c>
      <c r="AG9" s="34" t="str">
        <f t="shared" ca="1" si="5"/>
        <v/>
      </c>
      <c r="AH9" s="34" t="str">
        <f t="shared" ca="1" si="5"/>
        <v/>
      </c>
      <c r="AI9" s="34" t="str">
        <f t="shared" ca="1" si="5"/>
        <v/>
      </c>
      <c r="AJ9" s="34" t="str">
        <f t="shared" ca="1" si="5"/>
        <v/>
      </c>
      <c r="AK9" s="34" t="str">
        <f t="shared" ca="1" si="5"/>
        <v/>
      </c>
      <c r="AL9" s="34" t="str">
        <f t="shared" ca="1" si="5"/>
        <v/>
      </c>
      <c r="AM9" s="34" t="str">
        <f t="shared" ca="1" si="5"/>
        <v/>
      </c>
      <c r="AN9" s="34" t="str">
        <f t="shared" ca="1" si="5"/>
        <v/>
      </c>
      <c r="AO9" s="34" t="str">
        <f t="shared" ref="AO9:BD11" ca="1" si="6">IF(AND($C9="Goal",AO$5&gt;=$F9,AO$5&lt;=$F9+$G9-1),2,IF(AND($C9="Milestone",AO$5&gt;=$F9,AO$5&lt;=$F9+$G9-1),1,""))</f>
        <v/>
      </c>
      <c r="AP9" s="34" t="str">
        <f t="shared" ca="1" si="6"/>
        <v/>
      </c>
      <c r="AQ9" s="34" t="str">
        <f t="shared" ca="1" si="6"/>
        <v/>
      </c>
      <c r="AR9" s="34" t="str">
        <f t="shared" ca="1" si="6"/>
        <v/>
      </c>
      <c r="AS9" s="34" t="str">
        <f t="shared" ca="1" si="6"/>
        <v/>
      </c>
      <c r="AT9" s="34" t="str">
        <f t="shared" ca="1" si="6"/>
        <v/>
      </c>
      <c r="AU9" s="34" t="str">
        <f t="shared" ca="1" si="6"/>
        <v/>
      </c>
      <c r="AV9" s="34" t="str">
        <f t="shared" ca="1" si="6"/>
        <v/>
      </c>
      <c r="AW9" s="34" t="str">
        <f t="shared" ca="1" si="6"/>
        <v/>
      </c>
      <c r="AX9" s="34" t="str">
        <f t="shared" ca="1" si="6"/>
        <v/>
      </c>
      <c r="AY9" s="34" t="str">
        <f t="shared" ca="1" si="6"/>
        <v/>
      </c>
      <c r="AZ9" s="34" t="str">
        <f t="shared" ca="1" si="6"/>
        <v/>
      </c>
      <c r="BA9" s="34" t="str">
        <f t="shared" ca="1" si="6"/>
        <v/>
      </c>
      <c r="BB9" s="34" t="str">
        <f t="shared" ca="1" si="6"/>
        <v/>
      </c>
      <c r="BC9" s="34" t="str">
        <f t="shared" ca="1" si="6"/>
        <v/>
      </c>
      <c r="BD9" s="34" t="str">
        <f t="shared" ca="1" si="6"/>
        <v/>
      </c>
      <c r="BE9" s="34" t="str">
        <f t="shared" ref="BE9:BL11" ca="1" si="7">IF(AND($C9="Goal",BE$5&gt;=$F9,BE$5&lt;=$F9+$G9-1),2,IF(AND($C9="Milestone",BE$5&gt;=$F9,BE$5&lt;=$F9+$G9-1),1,""))</f>
        <v/>
      </c>
      <c r="BF9" s="34" t="str">
        <f t="shared" ca="1" si="7"/>
        <v/>
      </c>
      <c r="BG9" s="34" t="str">
        <f t="shared" ca="1" si="7"/>
        <v/>
      </c>
      <c r="BH9" s="34" t="str">
        <f t="shared" ca="1" si="7"/>
        <v/>
      </c>
      <c r="BI9" s="34" t="str">
        <f t="shared" ca="1" si="7"/>
        <v/>
      </c>
      <c r="BJ9" s="34" t="str">
        <f t="shared" ca="1" si="7"/>
        <v/>
      </c>
      <c r="BK9" s="34" t="str">
        <f t="shared" ca="1" si="7"/>
        <v/>
      </c>
      <c r="BL9" s="34" t="str">
        <f t="shared" ca="1" si="7"/>
        <v/>
      </c>
    </row>
    <row r="10" spans="1:64" s="2" customFormat="1" ht="30" customHeight="1" x14ac:dyDescent="0.35">
      <c r="A10" s="13"/>
      <c r="B10" s="36" t="s">
        <v>37</v>
      </c>
      <c r="C10" s="31" t="s">
        <v>12</v>
      </c>
      <c r="D10" s="31"/>
      <c r="E10" s="28">
        <v>1</v>
      </c>
      <c r="F10" s="29">
        <v>43374</v>
      </c>
      <c r="G10" s="30">
        <v>7</v>
      </c>
      <c r="H10" s="23"/>
      <c r="I10" s="34" t="str">
        <f ca="1">IF(AND($C10="Goal",I$5&gt;=$F10,I$5&lt;=$F10+$G10-1),2,IF(AND($C10="Milestone",I$5&gt;=$F10,I$5&lt;=$F10+$G10-1),1,""))</f>
        <v/>
      </c>
      <c r="J10" s="34" t="str">
        <f t="shared" ca="1" si="4"/>
        <v/>
      </c>
      <c r="K10" s="34" t="str">
        <f t="shared" ca="1" si="4"/>
        <v/>
      </c>
      <c r="L10" s="34" t="str">
        <f t="shared" ca="1" si="4"/>
        <v/>
      </c>
      <c r="M10" s="34" t="str">
        <f t="shared" ca="1" si="4"/>
        <v/>
      </c>
      <c r="N10" s="34" t="str">
        <f t="shared" ca="1" si="4"/>
        <v/>
      </c>
      <c r="O10" s="34" t="str">
        <f t="shared" ca="1" si="4"/>
        <v/>
      </c>
      <c r="P10" s="34" t="str">
        <f t="shared" ca="1" si="4"/>
        <v/>
      </c>
      <c r="Q10" s="34" t="str">
        <f t="shared" ca="1" si="4"/>
        <v/>
      </c>
      <c r="R10" s="34" t="str">
        <f t="shared" ca="1" si="4"/>
        <v/>
      </c>
      <c r="S10" s="34" t="str">
        <f t="shared" ca="1" si="4"/>
        <v/>
      </c>
      <c r="T10" s="34" t="str">
        <f t="shared" ca="1" si="4"/>
        <v/>
      </c>
      <c r="U10" s="34" t="str">
        <f t="shared" ca="1" si="4"/>
        <v/>
      </c>
      <c r="V10" s="34" t="str">
        <f t="shared" ca="1" si="4"/>
        <v/>
      </c>
      <c r="W10" s="34" t="str">
        <f t="shared" ca="1" si="4"/>
        <v/>
      </c>
      <c r="X10" s="34" t="str">
        <f t="shared" ca="1" si="4"/>
        <v/>
      </c>
      <c r="Y10" s="34" t="str">
        <f t="shared" ca="1" si="5"/>
        <v/>
      </c>
      <c r="Z10" s="34" t="str">
        <f t="shared" ca="1" si="5"/>
        <v/>
      </c>
      <c r="AA10" s="34" t="str">
        <f t="shared" ca="1" si="5"/>
        <v/>
      </c>
      <c r="AB10" s="34" t="str">
        <f t="shared" ca="1" si="5"/>
        <v/>
      </c>
      <c r="AC10" s="34" t="str">
        <f t="shared" ca="1" si="5"/>
        <v/>
      </c>
      <c r="AD10" s="34" t="str">
        <f t="shared" ca="1" si="5"/>
        <v/>
      </c>
      <c r="AE10" s="34" t="str">
        <f t="shared" ca="1" si="5"/>
        <v/>
      </c>
      <c r="AF10" s="34" t="str">
        <f t="shared" ca="1" si="5"/>
        <v/>
      </c>
      <c r="AG10" s="34" t="str">
        <f t="shared" ca="1" si="5"/>
        <v/>
      </c>
      <c r="AH10" s="34" t="str">
        <f t="shared" ca="1" si="5"/>
        <v/>
      </c>
      <c r="AI10" s="34" t="str">
        <f t="shared" ca="1" si="5"/>
        <v/>
      </c>
      <c r="AJ10" s="34" t="str">
        <f t="shared" ca="1" si="5"/>
        <v/>
      </c>
      <c r="AK10" s="34" t="str">
        <f t="shared" ca="1" si="5"/>
        <v/>
      </c>
      <c r="AL10" s="34" t="str">
        <f t="shared" ca="1" si="5"/>
        <v/>
      </c>
      <c r="AM10" s="34" t="str">
        <f t="shared" ca="1" si="5"/>
        <v/>
      </c>
      <c r="AN10" s="34" t="str">
        <f t="shared" ca="1" si="5"/>
        <v/>
      </c>
      <c r="AO10" s="34" t="str">
        <f t="shared" ca="1" si="6"/>
        <v/>
      </c>
      <c r="AP10" s="34" t="str">
        <f t="shared" ca="1" si="6"/>
        <v/>
      </c>
      <c r="AQ10" s="34" t="str">
        <f t="shared" ca="1" si="6"/>
        <v/>
      </c>
      <c r="AR10" s="34" t="str">
        <f t="shared" ca="1" si="6"/>
        <v/>
      </c>
      <c r="AS10" s="34" t="str">
        <f t="shared" ca="1" si="6"/>
        <v/>
      </c>
      <c r="AT10" s="34" t="str">
        <f t="shared" ca="1" si="6"/>
        <v/>
      </c>
      <c r="AU10" s="34" t="str">
        <f t="shared" ca="1" si="6"/>
        <v/>
      </c>
      <c r="AV10" s="34" t="str">
        <f t="shared" ca="1" si="6"/>
        <v/>
      </c>
      <c r="AW10" s="34" t="str">
        <f t="shared" ca="1" si="6"/>
        <v/>
      </c>
      <c r="AX10" s="34" t="str">
        <f t="shared" ca="1" si="6"/>
        <v/>
      </c>
      <c r="AY10" s="34" t="str">
        <f t="shared" ca="1" si="6"/>
        <v/>
      </c>
      <c r="AZ10" s="34" t="str">
        <f t="shared" ca="1" si="6"/>
        <v/>
      </c>
      <c r="BA10" s="34" t="str">
        <f t="shared" ca="1" si="6"/>
        <v/>
      </c>
      <c r="BB10" s="34" t="str">
        <f t="shared" ca="1" si="6"/>
        <v/>
      </c>
      <c r="BC10" s="34" t="str">
        <f t="shared" ca="1" si="6"/>
        <v/>
      </c>
      <c r="BD10" s="34" t="str">
        <f t="shared" ca="1" si="6"/>
        <v/>
      </c>
      <c r="BE10" s="34" t="str">
        <f t="shared" ca="1" si="7"/>
        <v/>
      </c>
      <c r="BF10" s="34" t="str">
        <f t="shared" ca="1" si="7"/>
        <v/>
      </c>
      <c r="BG10" s="34" t="str">
        <f t="shared" ca="1" si="7"/>
        <v/>
      </c>
      <c r="BH10" s="34" t="str">
        <f t="shared" ca="1" si="7"/>
        <v/>
      </c>
      <c r="BI10" s="34" t="str">
        <f t="shared" ca="1" si="7"/>
        <v/>
      </c>
      <c r="BJ10" s="34" t="str">
        <f t="shared" ca="1" si="7"/>
        <v/>
      </c>
      <c r="BK10" s="34" t="str">
        <f t="shared" ca="1" si="7"/>
        <v/>
      </c>
      <c r="BL10" s="34" t="str">
        <f t="shared" ca="1" si="7"/>
        <v/>
      </c>
    </row>
    <row r="11" spans="1:64" s="2" customFormat="1" ht="30" customHeight="1" x14ac:dyDescent="0.35">
      <c r="A11" s="13"/>
      <c r="B11" s="36" t="s">
        <v>38</v>
      </c>
      <c r="C11" s="31" t="s">
        <v>12</v>
      </c>
      <c r="D11" s="31"/>
      <c r="E11" s="28">
        <v>1</v>
      </c>
      <c r="F11" s="29">
        <f>F10+G10-1</f>
        <v>43380</v>
      </c>
      <c r="G11" s="30">
        <v>4</v>
      </c>
      <c r="H11" s="23"/>
      <c r="I11" s="34" t="str">
        <f ca="1">IF(AND($C11="Goal",I$5&gt;=$F11,I$5&lt;=$F11+$G11-1),2,IF(AND($C11="Milestone",I$5&gt;=$F11,I$5&lt;=$F11+$G11-1),1,""))</f>
        <v/>
      </c>
      <c r="J11" s="34" t="str">
        <f t="shared" ca="1" si="4"/>
        <v/>
      </c>
      <c r="K11" s="34" t="str">
        <f t="shared" ca="1" si="4"/>
        <v/>
      </c>
      <c r="L11" s="34" t="str">
        <f t="shared" ca="1" si="4"/>
        <v/>
      </c>
      <c r="M11" s="34" t="str">
        <f t="shared" ca="1" si="4"/>
        <v/>
      </c>
      <c r="N11" s="34" t="str">
        <f t="shared" ca="1" si="4"/>
        <v/>
      </c>
      <c r="O11" s="34" t="str">
        <f t="shared" ca="1" si="4"/>
        <v/>
      </c>
      <c r="P11" s="34" t="str">
        <f t="shared" ca="1" si="4"/>
        <v/>
      </c>
      <c r="Q11" s="34" t="str">
        <f t="shared" ca="1" si="4"/>
        <v/>
      </c>
      <c r="R11" s="34" t="str">
        <f t="shared" ca="1" si="4"/>
        <v/>
      </c>
      <c r="S11" s="34" t="str">
        <f t="shared" ca="1" si="4"/>
        <v/>
      </c>
      <c r="T11" s="34" t="str">
        <f t="shared" ca="1" si="4"/>
        <v/>
      </c>
      <c r="U11" s="34" t="str">
        <f t="shared" ca="1" si="4"/>
        <v/>
      </c>
      <c r="V11" s="34" t="str">
        <f t="shared" ca="1" si="4"/>
        <v/>
      </c>
      <c r="W11" s="34" t="str">
        <f t="shared" ca="1" si="4"/>
        <v/>
      </c>
      <c r="X11" s="34" t="str">
        <f t="shared" ca="1" si="4"/>
        <v/>
      </c>
      <c r="Y11" s="34" t="str">
        <f t="shared" ca="1" si="5"/>
        <v/>
      </c>
      <c r="Z11" s="34" t="str">
        <f t="shared" ca="1" si="5"/>
        <v/>
      </c>
      <c r="AA11" s="34" t="str">
        <f t="shared" ca="1" si="5"/>
        <v/>
      </c>
      <c r="AB11" s="34" t="str">
        <f t="shared" ca="1" si="5"/>
        <v/>
      </c>
      <c r="AC11" s="34" t="str">
        <f t="shared" ca="1" si="5"/>
        <v/>
      </c>
      <c r="AD11" s="34" t="str">
        <f t="shared" ca="1" si="5"/>
        <v/>
      </c>
      <c r="AE11" s="34" t="str">
        <f t="shared" ca="1" si="5"/>
        <v/>
      </c>
      <c r="AF11" s="34" t="str">
        <f t="shared" ca="1" si="5"/>
        <v/>
      </c>
      <c r="AG11" s="34" t="str">
        <f t="shared" ca="1" si="5"/>
        <v/>
      </c>
      <c r="AH11" s="34" t="str">
        <f t="shared" ca="1" si="5"/>
        <v/>
      </c>
      <c r="AI11" s="34" t="str">
        <f t="shared" ca="1" si="5"/>
        <v/>
      </c>
      <c r="AJ11" s="34" t="str">
        <f t="shared" ca="1" si="5"/>
        <v/>
      </c>
      <c r="AK11" s="34" t="str">
        <f t="shared" ca="1" si="5"/>
        <v/>
      </c>
      <c r="AL11" s="34" t="str">
        <f t="shared" ca="1" si="5"/>
        <v/>
      </c>
      <c r="AM11" s="34" t="str">
        <f t="shared" ca="1" si="5"/>
        <v/>
      </c>
      <c r="AN11" s="34" t="str">
        <f t="shared" ca="1" si="5"/>
        <v/>
      </c>
      <c r="AO11" s="34" t="str">
        <f t="shared" ca="1" si="6"/>
        <v/>
      </c>
      <c r="AP11" s="34" t="str">
        <f t="shared" ca="1" si="6"/>
        <v/>
      </c>
      <c r="AQ11" s="34" t="str">
        <f t="shared" ca="1" si="6"/>
        <v/>
      </c>
      <c r="AR11" s="34" t="str">
        <f t="shared" ca="1" si="6"/>
        <v/>
      </c>
      <c r="AS11" s="34" t="str">
        <f t="shared" ca="1" si="6"/>
        <v/>
      </c>
      <c r="AT11" s="34" t="str">
        <f t="shared" ca="1" si="6"/>
        <v/>
      </c>
      <c r="AU11" s="34" t="str">
        <f t="shared" ca="1" si="6"/>
        <v/>
      </c>
      <c r="AV11" s="34" t="str">
        <f t="shared" ca="1" si="6"/>
        <v/>
      </c>
      <c r="AW11" s="34" t="str">
        <f t="shared" ca="1" si="6"/>
        <v/>
      </c>
      <c r="AX11" s="34" t="str">
        <f t="shared" ca="1" si="6"/>
        <v/>
      </c>
      <c r="AY11" s="34" t="str">
        <f t="shared" ca="1" si="6"/>
        <v/>
      </c>
      <c r="AZ11" s="34" t="str">
        <f t="shared" ca="1" si="6"/>
        <v/>
      </c>
      <c r="BA11" s="34" t="str">
        <f t="shared" ca="1" si="6"/>
        <v/>
      </c>
      <c r="BB11" s="34" t="str">
        <f t="shared" ca="1" si="6"/>
        <v/>
      </c>
      <c r="BC11" s="34" t="str">
        <f t="shared" ca="1" si="6"/>
        <v/>
      </c>
      <c r="BD11" s="34" t="str">
        <f t="shared" ca="1" si="6"/>
        <v/>
      </c>
      <c r="BE11" s="34" t="str">
        <f t="shared" ca="1" si="7"/>
        <v/>
      </c>
      <c r="BF11" s="34" t="str">
        <f t="shared" ca="1" si="7"/>
        <v/>
      </c>
      <c r="BG11" s="34" t="str">
        <f t="shared" ca="1" si="7"/>
        <v/>
      </c>
      <c r="BH11" s="34" t="str">
        <f t="shared" ca="1" si="7"/>
        <v/>
      </c>
      <c r="BI11" s="34" t="str">
        <f t="shared" ca="1" si="7"/>
        <v/>
      </c>
      <c r="BJ11" s="34" t="str">
        <f t="shared" ca="1" si="7"/>
        <v/>
      </c>
      <c r="BK11" s="34" t="str">
        <f t="shared" ca="1" si="7"/>
        <v/>
      </c>
      <c r="BL11" s="34" t="str">
        <f t="shared" ca="1" si="7"/>
        <v/>
      </c>
    </row>
    <row r="12" spans="1:64" s="2" customFormat="1" ht="30" customHeight="1" x14ac:dyDescent="0.35">
      <c r="A12" s="12"/>
      <c r="B12" s="36" t="s">
        <v>52</v>
      </c>
      <c r="C12" s="31" t="s">
        <v>15</v>
      </c>
      <c r="D12" s="31"/>
      <c r="E12" s="28"/>
      <c r="F12" s="29">
        <v>43386</v>
      </c>
      <c r="G12" s="30">
        <v>7</v>
      </c>
      <c r="H12" s="23"/>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row>
    <row r="13" spans="1:64" s="2" customFormat="1" ht="30" customHeight="1" x14ac:dyDescent="0.35">
      <c r="A13" s="12"/>
      <c r="B13" s="36" t="s">
        <v>55</v>
      </c>
      <c r="C13" s="31" t="s">
        <v>12</v>
      </c>
      <c r="D13" s="31"/>
      <c r="E13" s="28">
        <v>0.3</v>
      </c>
      <c r="F13" s="29">
        <f>F12+G12+2</f>
        <v>43395</v>
      </c>
      <c r="G13" s="30">
        <v>10</v>
      </c>
      <c r="H13" s="23"/>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row>
    <row r="14" spans="1:64" s="2" customFormat="1" ht="30" customHeight="1" x14ac:dyDescent="0.35">
      <c r="A14" s="12"/>
      <c r="B14" s="36" t="s">
        <v>39</v>
      </c>
      <c r="C14" s="31" t="s">
        <v>12</v>
      </c>
      <c r="D14" s="31"/>
      <c r="E14" s="28">
        <v>0</v>
      </c>
      <c r="F14" s="29">
        <f>F13+3</f>
        <v>43398</v>
      </c>
      <c r="G14" s="30">
        <v>8</v>
      </c>
      <c r="H14" s="23"/>
      <c r="I14" s="34" t="str">
        <f t="shared" ref="I14:R17" ca="1" si="8">IF(AND($C14="Goal",I$5&gt;=$F14,I$5&lt;=$F14+$G14-1),2,IF(AND($C14="Milestone",I$5&gt;=$F14,I$5&lt;=$F14+$G14-1),1,""))</f>
        <v/>
      </c>
      <c r="J14" s="34" t="str">
        <f t="shared" ca="1" si="8"/>
        <v/>
      </c>
      <c r="K14" s="34" t="str">
        <f t="shared" ca="1" si="8"/>
        <v/>
      </c>
      <c r="L14" s="34" t="str">
        <f t="shared" ca="1" si="8"/>
        <v/>
      </c>
      <c r="M14" s="34" t="str">
        <f t="shared" ca="1" si="8"/>
        <v/>
      </c>
      <c r="N14" s="34" t="str">
        <f t="shared" ca="1" si="8"/>
        <v/>
      </c>
      <c r="O14" s="34" t="str">
        <f t="shared" ca="1" si="8"/>
        <v/>
      </c>
      <c r="P14" s="34" t="str">
        <f t="shared" ca="1" si="8"/>
        <v/>
      </c>
      <c r="Q14" s="34" t="str">
        <f t="shared" ca="1" si="8"/>
        <v/>
      </c>
      <c r="R14" s="34" t="str">
        <f t="shared" ca="1" si="8"/>
        <v/>
      </c>
      <c r="S14" s="34" t="str">
        <f t="shared" ref="S14:AB17" ca="1" si="9">IF(AND($C14="Goal",S$5&gt;=$F14,S$5&lt;=$F14+$G14-1),2,IF(AND($C14="Milestone",S$5&gt;=$F14,S$5&lt;=$F14+$G14-1),1,""))</f>
        <v/>
      </c>
      <c r="T14" s="34" t="str">
        <f t="shared" ca="1" si="9"/>
        <v/>
      </c>
      <c r="U14" s="34" t="str">
        <f t="shared" ca="1" si="9"/>
        <v/>
      </c>
      <c r="V14" s="34" t="str">
        <f t="shared" ca="1" si="9"/>
        <v/>
      </c>
      <c r="W14" s="34" t="str">
        <f t="shared" ca="1" si="9"/>
        <v/>
      </c>
      <c r="X14" s="34" t="str">
        <f t="shared" ca="1" si="9"/>
        <v/>
      </c>
      <c r="Y14" s="34" t="str">
        <f t="shared" ca="1" si="9"/>
        <v/>
      </c>
      <c r="Z14" s="34" t="str">
        <f t="shared" ca="1" si="9"/>
        <v/>
      </c>
      <c r="AA14" s="34" t="str">
        <f t="shared" ca="1" si="9"/>
        <v/>
      </c>
      <c r="AB14" s="34" t="str">
        <f t="shared" ca="1" si="9"/>
        <v/>
      </c>
      <c r="AC14" s="34" t="str">
        <f t="shared" ref="AC14:AL17" ca="1" si="10">IF(AND($C14="Goal",AC$5&gt;=$F14,AC$5&lt;=$F14+$G14-1),2,IF(AND($C14="Milestone",AC$5&gt;=$F14,AC$5&lt;=$F14+$G14-1),1,""))</f>
        <v/>
      </c>
      <c r="AD14" s="34" t="str">
        <f t="shared" ca="1" si="10"/>
        <v/>
      </c>
      <c r="AE14" s="34" t="str">
        <f t="shared" ca="1" si="10"/>
        <v/>
      </c>
      <c r="AF14" s="34" t="str">
        <f t="shared" ca="1" si="10"/>
        <v/>
      </c>
      <c r="AG14" s="34" t="str">
        <f t="shared" ca="1" si="10"/>
        <v/>
      </c>
      <c r="AH14" s="34" t="str">
        <f t="shared" ca="1" si="10"/>
        <v/>
      </c>
      <c r="AI14" s="34" t="str">
        <f t="shared" ca="1" si="10"/>
        <v/>
      </c>
      <c r="AJ14" s="34" t="str">
        <f t="shared" ca="1" si="10"/>
        <v/>
      </c>
      <c r="AK14" s="34" t="str">
        <f t="shared" ca="1" si="10"/>
        <v/>
      </c>
      <c r="AL14" s="34" t="str">
        <f t="shared" ca="1" si="10"/>
        <v/>
      </c>
      <c r="AM14" s="34" t="str">
        <f t="shared" ref="AM14:AV17" ca="1" si="11">IF(AND($C14="Goal",AM$5&gt;=$F14,AM$5&lt;=$F14+$G14-1),2,IF(AND($C14="Milestone",AM$5&gt;=$F14,AM$5&lt;=$F14+$G14-1),1,""))</f>
        <v/>
      </c>
      <c r="AN14" s="34" t="str">
        <f t="shared" ca="1" si="11"/>
        <v/>
      </c>
      <c r="AO14" s="34" t="str">
        <f t="shared" ca="1" si="11"/>
        <v/>
      </c>
      <c r="AP14" s="34" t="str">
        <f t="shared" ca="1" si="11"/>
        <v/>
      </c>
      <c r="AQ14" s="34" t="str">
        <f t="shared" ca="1" si="11"/>
        <v/>
      </c>
      <c r="AR14" s="34" t="str">
        <f t="shared" ca="1" si="11"/>
        <v/>
      </c>
      <c r="AS14" s="34" t="str">
        <f t="shared" ca="1" si="11"/>
        <v/>
      </c>
      <c r="AT14" s="34" t="str">
        <f t="shared" ca="1" si="11"/>
        <v/>
      </c>
      <c r="AU14" s="34" t="str">
        <f t="shared" ca="1" si="11"/>
        <v/>
      </c>
      <c r="AV14" s="34" t="str">
        <f t="shared" ca="1" si="11"/>
        <v/>
      </c>
      <c r="AW14" s="34" t="str">
        <f t="shared" ref="AW14:BF17" ca="1" si="12">IF(AND($C14="Goal",AW$5&gt;=$F14,AW$5&lt;=$F14+$G14-1),2,IF(AND($C14="Milestone",AW$5&gt;=$F14,AW$5&lt;=$F14+$G14-1),1,""))</f>
        <v/>
      </c>
      <c r="AX14" s="34" t="str">
        <f t="shared" ca="1" si="12"/>
        <v/>
      </c>
      <c r="AY14" s="34" t="str">
        <f t="shared" ca="1" si="12"/>
        <v/>
      </c>
      <c r="AZ14" s="34" t="str">
        <f t="shared" ca="1" si="12"/>
        <v/>
      </c>
      <c r="BA14" s="34" t="str">
        <f t="shared" ca="1" si="12"/>
        <v/>
      </c>
      <c r="BB14" s="34" t="str">
        <f t="shared" ca="1" si="12"/>
        <v/>
      </c>
      <c r="BC14" s="34" t="str">
        <f t="shared" ca="1" si="12"/>
        <v/>
      </c>
      <c r="BD14" s="34" t="str">
        <f t="shared" ca="1" si="12"/>
        <v/>
      </c>
      <c r="BE14" s="34" t="str">
        <f t="shared" ca="1" si="12"/>
        <v/>
      </c>
      <c r="BF14" s="34" t="str">
        <f t="shared" ca="1" si="12"/>
        <v/>
      </c>
      <c r="BG14" s="34" t="str">
        <f t="shared" ref="BG14:BL17" ca="1" si="13">IF(AND($C14="Goal",BG$5&gt;=$F14,BG$5&lt;=$F14+$G14-1),2,IF(AND($C14="Milestone",BG$5&gt;=$F14,BG$5&lt;=$F14+$G14-1),1,""))</f>
        <v/>
      </c>
      <c r="BH14" s="34" t="str">
        <f t="shared" ca="1" si="13"/>
        <v/>
      </c>
      <c r="BI14" s="34" t="str">
        <f t="shared" ca="1" si="13"/>
        <v/>
      </c>
      <c r="BJ14" s="34" t="str">
        <f t="shared" ca="1" si="13"/>
        <v/>
      </c>
      <c r="BK14" s="34" t="str">
        <f t="shared" ca="1" si="13"/>
        <v/>
      </c>
      <c r="BL14" s="34" t="str">
        <f t="shared" ca="1" si="13"/>
        <v/>
      </c>
    </row>
    <row r="15" spans="1:64" s="2" customFormat="1" ht="30" customHeight="1" x14ac:dyDescent="0.35">
      <c r="A15" s="12"/>
      <c r="B15" s="36" t="s">
        <v>40</v>
      </c>
      <c r="C15" s="31" t="s">
        <v>12</v>
      </c>
      <c r="D15" s="31"/>
      <c r="E15" s="28">
        <v>0</v>
      </c>
      <c r="F15" s="29">
        <f>F22+G22</f>
        <v>43429</v>
      </c>
      <c r="G15" s="30">
        <v>12</v>
      </c>
      <c r="H15" s="23"/>
      <c r="I15" s="34" t="str">
        <f t="shared" ca="1" si="8"/>
        <v/>
      </c>
      <c r="J15" s="34" t="str">
        <f t="shared" ca="1" si="8"/>
        <v/>
      </c>
      <c r="K15" s="34" t="str">
        <f t="shared" ca="1" si="8"/>
        <v/>
      </c>
      <c r="L15" s="34" t="str">
        <f t="shared" ca="1" si="8"/>
        <v/>
      </c>
      <c r="M15" s="34" t="str">
        <f t="shared" ca="1" si="8"/>
        <v/>
      </c>
      <c r="N15" s="34" t="str">
        <f t="shared" ca="1" si="8"/>
        <v/>
      </c>
      <c r="O15" s="34" t="str">
        <f t="shared" ca="1" si="8"/>
        <v/>
      </c>
      <c r="P15" s="34" t="str">
        <f t="shared" ca="1" si="8"/>
        <v/>
      </c>
      <c r="Q15" s="34" t="str">
        <f t="shared" ca="1" si="8"/>
        <v/>
      </c>
      <c r="R15" s="34" t="str">
        <f t="shared" ca="1" si="8"/>
        <v/>
      </c>
      <c r="S15" s="34" t="str">
        <f t="shared" ca="1" si="9"/>
        <v/>
      </c>
      <c r="T15" s="34" t="str">
        <f t="shared" ca="1" si="9"/>
        <v/>
      </c>
      <c r="U15" s="34" t="str">
        <f t="shared" ca="1" si="9"/>
        <v/>
      </c>
      <c r="V15" s="34" t="str">
        <f t="shared" ca="1" si="9"/>
        <v/>
      </c>
      <c r="W15" s="34" t="str">
        <f t="shared" ca="1" si="9"/>
        <v/>
      </c>
      <c r="X15" s="34" t="str">
        <f t="shared" ca="1" si="9"/>
        <v/>
      </c>
      <c r="Y15" s="34" t="str">
        <f t="shared" ca="1" si="9"/>
        <v/>
      </c>
      <c r="Z15" s="34" t="str">
        <f t="shared" ca="1" si="9"/>
        <v/>
      </c>
      <c r="AA15" s="34" t="str">
        <f t="shared" ca="1" si="9"/>
        <v/>
      </c>
      <c r="AB15" s="34" t="str">
        <f t="shared" ca="1" si="9"/>
        <v/>
      </c>
      <c r="AC15" s="34" t="str">
        <f t="shared" ca="1" si="10"/>
        <v/>
      </c>
      <c r="AD15" s="34" t="str">
        <f t="shared" ca="1" si="10"/>
        <v/>
      </c>
      <c r="AE15" s="34" t="str">
        <f t="shared" ca="1" si="10"/>
        <v/>
      </c>
      <c r="AF15" s="34" t="str">
        <f t="shared" ca="1" si="10"/>
        <v/>
      </c>
      <c r="AG15" s="34" t="str">
        <f t="shared" ca="1" si="10"/>
        <v/>
      </c>
      <c r="AH15" s="34" t="str">
        <f t="shared" ca="1" si="10"/>
        <v/>
      </c>
      <c r="AI15" s="34" t="str">
        <f t="shared" ca="1" si="10"/>
        <v/>
      </c>
      <c r="AJ15" s="34" t="str">
        <f t="shared" ca="1" si="10"/>
        <v/>
      </c>
      <c r="AK15" s="34" t="str">
        <f t="shared" ca="1" si="10"/>
        <v/>
      </c>
      <c r="AL15" s="34" t="str">
        <f t="shared" ca="1" si="10"/>
        <v/>
      </c>
      <c r="AM15" s="34" t="str">
        <f t="shared" ca="1" si="11"/>
        <v/>
      </c>
      <c r="AN15" s="34" t="str">
        <f t="shared" ca="1" si="11"/>
        <v/>
      </c>
      <c r="AO15" s="34" t="str">
        <f t="shared" ca="1" si="11"/>
        <v/>
      </c>
      <c r="AP15" s="34" t="str">
        <f t="shared" ca="1" si="11"/>
        <v/>
      </c>
      <c r="AQ15" s="34" t="str">
        <f t="shared" ca="1" si="11"/>
        <v/>
      </c>
      <c r="AR15" s="34" t="str">
        <f t="shared" ca="1" si="11"/>
        <v/>
      </c>
      <c r="AS15" s="34" t="str">
        <f t="shared" ca="1" si="11"/>
        <v/>
      </c>
      <c r="AT15" s="34" t="str">
        <f t="shared" ca="1" si="11"/>
        <v/>
      </c>
      <c r="AU15" s="34" t="str">
        <f t="shared" ca="1" si="11"/>
        <v/>
      </c>
      <c r="AV15" s="34" t="str">
        <f t="shared" ca="1" si="11"/>
        <v/>
      </c>
      <c r="AW15" s="34" t="str">
        <f t="shared" ca="1" si="12"/>
        <v/>
      </c>
      <c r="AX15" s="34" t="str">
        <f t="shared" ca="1" si="12"/>
        <v/>
      </c>
      <c r="AY15" s="34" t="str">
        <f t="shared" ca="1" si="12"/>
        <v/>
      </c>
      <c r="AZ15" s="34" t="str">
        <f t="shared" ca="1" si="12"/>
        <v/>
      </c>
      <c r="BA15" s="34" t="str">
        <f t="shared" ca="1" si="12"/>
        <v/>
      </c>
      <c r="BB15" s="34" t="str">
        <f t="shared" ca="1" si="12"/>
        <v/>
      </c>
      <c r="BC15" s="34" t="str">
        <f t="shared" ca="1" si="12"/>
        <v/>
      </c>
      <c r="BD15" s="34" t="str">
        <f t="shared" ca="1" si="12"/>
        <v/>
      </c>
      <c r="BE15" s="34" t="str">
        <f t="shared" ca="1" si="12"/>
        <v/>
      </c>
      <c r="BF15" s="34" t="str">
        <f t="shared" ca="1" si="12"/>
        <v/>
      </c>
      <c r="BG15" s="34" t="str">
        <f t="shared" ca="1" si="13"/>
        <v/>
      </c>
      <c r="BH15" s="34" t="str">
        <f t="shared" ca="1" si="13"/>
        <v/>
      </c>
      <c r="BI15" s="34" t="str">
        <f t="shared" ca="1" si="13"/>
        <v/>
      </c>
      <c r="BJ15" s="34" t="str">
        <f t="shared" ca="1" si="13"/>
        <v/>
      </c>
      <c r="BK15" s="34" t="str">
        <f t="shared" ca="1" si="13"/>
        <v/>
      </c>
      <c r="BL15" s="34" t="str">
        <f t="shared" ca="1" si="13"/>
        <v/>
      </c>
    </row>
    <row r="16" spans="1:64" s="2" customFormat="1" ht="30" customHeight="1" x14ac:dyDescent="0.35">
      <c r="A16" s="13"/>
      <c r="B16" s="37" t="s">
        <v>34</v>
      </c>
      <c r="C16" s="31"/>
      <c r="D16" s="31"/>
      <c r="E16" s="28"/>
      <c r="F16" s="29"/>
      <c r="G16" s="30"/>
      <c r="H16" s="23"/>
      <c r="I16" s="34" t="str">
        <f t="shared" ca="1" si="8"/>
        <v/>
      </c>
      <c r="J16" s="34" t="str">
        <f t="shared" ca="1" si="8"/>
        <v/>
      </c>
      <c r="K16" s="34" t="str">
        <f t="shared" ca="1" si="8"/>
        <v/>
      </c>
      <c r="L16" s="34" t="str">
        <f t="shared" ca="1" si="8"/>
        <v/>
      </c>
      <c r="M16" s="34" t="str">
        <f t="shared" ca="1" si="8"/>
        <v/>
      </c>
      <c r="N16" s="34" t="str">
        <f t="shared" ca="1" si="8"/>
        <v/>
      </c>
      <c r="O16" s="34" t="str">
        <f t="shared" ca="1" si="8"/>
        <v/>
      </c>
      <c r="P16" s="34" t="str">
        <f t="shared" ca="1" si="8"/>
        <v/>
      </c>
      <c r="Q16" s="34" t="str">
        <f t="shared" ca="1" si="8"/>
        <v/>
      </c>
      <c r="R16" s="34" t="str">
        <f t="shared" ca="1" si="8"/>
        <v/>
      </c>
      <c r="S16" s="34" t="str">
        <f t="shared" ca="1" si="9"/>
        <v/>
      </c>
      <c r="T16" s="34" t="str">
        <f t="shared" ca="1" si="9"/>
        <v/>
      </c>
      <c r="U16" s="34" t="str">
        <f t="shared" ca="1" si="9"/>
        <v/>
      </c>
      <c r="V16" s="34" t="str">
        <f t="shared" ca="1" si="9"/>
        <v/>
      </c>
      <c r="W16" s="34" t="str">
        <f t="shared" ca="1" si="9"/>
        <v/>
      </c>
      <c r="X16" s="34" t="str">
        <f t="shared" ca="1" si="9"/>
        <v/>
      </c>
      <c r="Y16" s="34" t="str">
        <f t="shared" ca="1" si="9"/>
        <v/>
      </c>
      <c r="Z16" s="34" t="str">
        <f t="shared" ca="1" si="9"/>
        <v/>
      </c>
      <c r="AA16" s="34" t="str">
        <f t="shared" ca="1" si="9"/>
        <v/>
      </c>
      <c r="AB16" s="34" t="str">
        <f t="shared" ca="1" si="9"/>
        <v/>
      </c>
      <c r="AC16" s="34" t="str">
        <f t="shared" ca="1" si="10"/>
        <v/>
      </c>
      <c r="AD16" s="34" t="str">
        <f t="shared" ca="1" si="10"/>
        <v/>
      </c>
      <c r="AE16" s="34" t="str">
        <f t="shared" ca="1" si="10"/>
        <v/>
      </c>
      <c r="AF16" s="34" t="str">
        <f t="shared" ca="1" si="10"/>
        <v/>
      </c>
      <c r="AG16" s="34" t="str">
        <f t="shared" ca="1" si="10"/>
        <v/>
      </c>
      <c r="AH16" s="34" t="str">
        <f t="shared" ca="1" si="10"/>
        <v/>
      </c>
      <c r="AI16" s="34" t="str">
        <f t="shared" ca="1" si="10"/>
        <v/>
      </c>
      <c r="AJ16" s="34" t="str">
        <f t="shared" ca="1" si="10"/>
        <v/>
      </c>
      <c r="AK16" s="34" t="str">
        <f t="shared" ca="1" si="10"/>
        <v/>
      </c>
      <c r="AL16" s="34" t="str">
        <f t="shared" ca="1" si="10"/>
        <v/>
      </c>
      <c r="AM16" s="34" t="str">
        <f t="shared" ca="1" si="11"/>
        <v/>
      </c>
      <c r="AN16" s="34" t="str">
        <f t="shared" ca="1" si="11"/>
        <v/>
      </c>
      <c r="AO16" s="34" t="str">
        <f t="shared" ca="1" si="11"/>
        <v/>
      </c>
      <c r="AP16" s="34" t="str">
        <f t="shared" ca="1" si="11"/>
        <v/>
      </c>
      <c r="AQ16" s="34" t="str">
        <f t="shared" ca="1" si="11"/>
        <v/>
      </c>
      <c r="AR16" s="34" t="str">
        <f t="shared" ca="1" si="11"/>
        <v/>
      </c>
      <c r="AS16" s="34" t="str">
        <f t="shared" ca="1" si="11"/>
        <v/>
      </c>
      <c r="AT16" s="34" t="str">
        <f t="shared" ca="1" si="11"/>
        <v/>
      </c>
      <c r="AU16" s="34" t="str">
        <f t="shared" ca="1" si="11"/>
        <v/>
      </c>
      <c r="AV16" s="34" t="str">
        <f t="shared" ca="1" si="11"/>
        <v/>
      </c>
      <c r="AW16" s="34" t="str">
        <f t="shared" ca="1" si="12"/>
        <v/>
      </c>
      <c r="AX16" s="34" t="str">
        <f t="shared" ca="1" si="12"/>
        <v/>
      </c>
      <c r="AY16" s="34" t="str">
        <f t="shared" ca="1" si="12"/>
        <v/>
      </c>
      <c r="AZ16" s="34" t="str">
        <f t="shared" ca="1" si="12"/>
        <v/>
      </c>
      <c r="BA16" s="34" t="str">
        <f t="shared" ca="1" si="12"/>
        <v/>
      </c>
      <c r="BB16" s="34" t="str">
        <f t="shared" ca="1" si="12"/>
        <v/>
      </c>
      <c r="BC16" s="34" t="str">
        <f t="shared" ca="1" si="12"/>
        <v/>
      </c>
      <c r="BD16" s="34" t="str">
        <f t="shared" ca="1" si="12"/>
        <v/>
      </c>
      <c r="BE16" s="34" t="str">
        <f t="shared" ca="1" si="12"/>
        <v/>
      </c>
      <c r="BF16" s="34" t="str">
        <f t="shared" ca="1" si="12"/>
        <v/>
      </c>
      <c r="BG16" s="34" t="str">
        <f t="shared" ca="1" si="13"/>
        <v/>
      </c>
      <c r="BH16" s="34" t="str">
        <f t="shared" ca="1" si="13"/>
        <v/>
      </c>
      <c r="BI16" s="34" t="str">
        <f t="shared" ca="1" si="13"/>
        <v/>
      </c>
      <c r="BJ16" s="34" t="str">
        <f t="shared" ca="1" si="13"/>
        <v/>
      </c>
      <c r="BK16" s="34" t="str">
        <f t="shared" ca="1" si="13"/>
        <v/>
      </c>
      <c r="BL16" s="34" t="str">
        <f t="shared" ca="1" si="13"/>
        <v/>
      </c>
    </row>
    <row r="17" spans="1:64" s="2" customFormat="1" ht="30" customHeight="1" x14ac:dyDescent="0.35">
      <c r="A17" s="13"/>
      <c r="B17" s="36" t="s">
        <v>41</v>
      </c>
      <c r="C17" s="31" t="s">
        <v>14</v>
      </c>
      <c r="D17" s="31"/>
      <c r="E17" s="28">
        <v>0.6</v>
      </c>
      <c r="F17" s="29">
        <v>43374</v>
      </c>
      <c r="G17" s="30">
        <v>28</v>
      </c>
      <c r="H17" s="23"/>
      <c r="I17" s="34" t="str">
        <f t="shared" ca="1" si="8"/>
        <v/>
      </c>
      <c r="J17" s="34" t="str">
        <f t="shared" ca="1" si="8"/>
        <v/>
      </c>
      <c r="K17" s="34" t="str">
        <f t="shared" ca="1" si="8"/>
        <v/>
      </c>
      <c r="L17" s="34" t="str">
        <f t="shared" ca="1" si="8"/>
        <v/>
      </c>
      <c r="M17" s="34" t="str">
        <f t="shared" ca="1" si="8"/>
        <v/>
      </c>
      <c r="N17" s="34" t="str">
        <f t="shared" ca="1" si="8"/>
        <v/>
      </c>
      <c r="O17" s="34" t="str">
        <f t="shared" ca="1" si="8"/>
        <v/>
      </c>
      <c r="P17" s="34" t="str">
        <f t="shared" ca="1" si="8"/>
        <v/>
      </c>
      <c r="Q17" s="34" t="str">
        <f t="shared" ca="1" si="8"/>
        <v/>
      </c>
      <c r="R17" s="34" t="str">
        <f t="shared" ca="1" si="8"/>
        <v/>
      </c>
      <c r="S17" s="34" t="str">
        <f t="shared" ca="1" si="9"/>
        <v/>
      </c>
      <c r="T17" s="34" t="str">
        <f t="shared" ca="1" si="9"/>
        <v/>
      </c>
      <c r="U17" s="34" t="str">
        <f t="shared" ca="1" si="9"/>
        <v/>
      </c>
      <c r="V17" s="34" t="str">
        <f t="shared" ca="1" si="9"/>
        <v/>
      </c>
      <c r="W17" s="34" t="str">
        <f t="shared" ca="1" si="9"/>
        <v/>
      </c>
      <c r="X17" s="34" t="str">
        <f t="shared" ca="1" si="9"/>
        <v/>
      </c>
      <c r="Y17" s="34" t="str">
        <f t="shared" ca="1" si="9"/>
        <v/>
      </c>
      <c r="Z17" s="34" t="str">
        <f t="shared" ca="1" si="9"/>
        <v/>
      </c>
      <c r="AA17" s="34" t="str">
        <f t="shared" ca="1" si="9"/>
        <v/>
      </c>
      <c r="AB17" s="34" t="str">
        <f t="shared" ca="1" si="9"/>
        <v/>
      </c>
      <c r="AC17" s="34" t="str">
        <f t="shared" ca="1" si="10"/>
        <v/>
      </c>
      <c r="AD17" s="34" t="str">
        <f t="shared" ca="1" si="10"/>
        <v/>
      </c>
      <c r="AE17" s="34" t="str">
        <f t="shared" ca="1" si="10"/>
        <v/>
      </c>
      <c r="AF17" s="34" t="str">
        <f t="shared" ca="1" si="10"/>
        <v/>
      </c>
      <c r="AG17" s="34" t="str">
        <f t="shared" ca="1" si="10"/>
        <v/>
      </c>
      <c r="AH17" s="34" t="str">
        <f t="shared" ca="1" si="10"/>
        <v/>
      </c>
      <c r="AI17" s="34" t="str">
        <f t="shared" ca="1" si="10"/>
        <v/>
      </c>
      <c r="AJ17" s="34" t="str">
        <f t="shared" ca="1" si="10"/>
        <v/>
      </c>
      <c r="AK17" s="34" t="str">
        <f t="shared" ca="1" si="10"/>
        <v/>
      </c>
      <c r="AL17" s="34" t="str">
        <f t="shared" ca="1" si="10"/>
        <v/>
      </c>
      <c r="AM17" s="34" t="str">
        <f t="shared" ca="1" si="11"/>
        <v/>
      </c>
      <c r="AN17" s="34" t="str">
        <f t="shared" ca="1" si="11"/>
        <v/>
      </c>
      <c r="AO17" s="34" t="str">
        <f t="shared" ca="1" si="11"/>
        <v/>
      </c>
      <c r="AP17" s="34" t="str">
        <f t="shared" ca="1" si="11"/>
        <v/>
      </c>
      <c r="AQ17" s="34" t="str">
        <f t="shared" ca="1" si="11"/>
        <v/>
      </c>
      <c r="AR17" s="34" t="str">
        <f t="shared" ca="1" si="11"/>
        <v/>
      </c>
      <c r="AS17" s="34" t="str">
        <f t="shared" ca="1" si="11"/>
        <v/>
      </c>
      <c r="AT17" s="34" t="str">
        <f t="shared" ca="1" si="11"/>
        <v/>
      </c>
      <c r="AU17" s="34" t="str">
        <f t="shared" ca="1" si="11"/>
        <v/>
      </c>
      <c r="AV17" s="34" t="str">
        <f t="shared" ca="1" si="11"/>
        <v/>
      </c>
      <c r="AW17" s="34" t="str">
        <f t="shared" ca="1" si="12"/>
        <v/>
      </c>
      <c r="AX17" s="34" t="str">
        <f t="shared" ca="1" si="12"/>
        <v/>
      </c>
      <c r="AY17" s="34" t="str">
        <f t="shared" ca="1" si="12"/>
        <v/>
      </c>
      <c r="AZ17" s="34" t="str">
        <f t="shared" ca="1" si="12"/>
        <v/>
      </c>
      <c r="BA17" s="34" t="str">
        <f t="shared" ca="1" si="12"/>
        <v/>
      </c>
      <c r="BB17" s="34" t="str">
        <f t="shared" ca="1" si="12"/>
        <v/>
      </c>
      <c r="BC17" s="34" t="str">
        <f t="shared" ca="1" si="12"/>
        <v/>
      </c>
      <c r="BD17" s="34" t="str">
        <f t="shared" ca="1" si="12"/>
        <v/>
      </c>
      <c r="BE17" s="34" t="str">
        <f t="shared" ca="1" si="12"/>
        <v/>
      </c>
      <c r="BF17" s="34" t="str">
        <f t="shared" ca="1" si="12"/>
        <v/>
      </c>
      <c r="BG17" s="34" t="str">
        <f t="shared" ca="1" si="13"/>
        <v/>
      </c>
      <c r="BH17" s="34" t="str">
        <f t="shared" ca="1" si="13"/>
        <v/>
      </c>
      <c r="BI17" s="34" t="str">
        <f t="shared" ca="1" si="13"/>
        <v/>
      </c>
      <c r="BJ17" s="34" t="str">
        <f t="shared" ca="1" si="13"/>
        <v/>
      </c>
      <c r="BK17" s="34" t="str">
        <f t="shared" ca="1" si="13"/>
        <v/>
      </c>
      <c r="BL17" s="34" t="str">
        <f t="shared" ca="1" si="13"/>
        <v/>
      </c>
    </row>
    <row r="18" spans="1:64" s="2" customFormat="1" ht="30" customHeight="1" x14ac:dyDescent="0.35">
      <c r="A18" s="13"/>
      <c r="B18" s="36" t="s">
        <v>54</v>
      </c>
      <c r="C18" s="31" t="s">
        <v>14</v>
      </c>
      <c r="D18" s="31"/>
      <c r="E18" s="28">
        <v>0.7</v>
      </c>
      <c r="F18" s="46">
        <f>F17+8</f>
        <v>43382</v>
      </c>
      <c r="G18" s="30">
        <v>5</v>
      </c>
      <c r="H18" s="23"/>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row>
    <row r="19" spans="1:64" s="2" customFormat="1" ht="30" customHeight="1" x14ac:dyDescent="0.35">
      <c r="A19" s="13"/>
      <c r="B19" s="36" t="s">
        <v>52</v>
      </c>
      <c r="C19" s="31" t="s">
        <v>15</v>
      </c>
      <c r="D19" s="31"/>
      <c r="E19" s="28"/>
      <c r="F19" s="29">
        <v>43386</v>
      </c>
      <c r="G19" s="30">
        <v>7</v>
      </c>
      <c r="H19" s="23"/>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row>
    <row r="20" spans="1:64" s="2" customFormat="1" ht="30" customHeight="1" x14ac:dyDescent="0.35">
      <c r="A20" s="12"/>
      <c r="B20" s="36" t="s">
        <v>53</v>
      </c>
      <c r="C20" s="31" t="s">
        <v>14</v>
      </c>
      <c r="D20" s="31"/>
      <c r="E20" s="28">
        <v>0</v>
      </c>
      <c r="F20" s="29">
        <f>F19+G19</f>
        <v>43393</v>
      </c>
      <c r="G20" s="30">
        <v>10</v>
      </c>
      <c r="H20" s="23"/>
      <c r="I20" s="34" t="str">
        <f t="shared" ref="I20:R20" ca="1" si="14">IF(AND($C20="Goal",I$5&gt;=$F20,I$5&lt;=$F20+$G20-1),2,IF(AND($C20="Milestone",I$5&gt;=$F20,I$5&lt;=$F20+$G20-1),1,""))</f>
        <v/>
      </c>
      <c r="J20" s="34" t="str">
        <f t="shared" ca="1" si="14"/>
        <v/>
      </c>
      <c r="K20" s="34" t="str">
        <f t="shared" ca="1" si="14"/>
        <v/>
      </c>
      <c r="L20" s="34" t="str">
        <f t="shared" ca="1" si="14"/>
        <v/>
      </c>
      <c r="M20" s="34" t="str">
        <f t="shared" ca="1" si="14"/>
        <v/>
      </c>
      <c r="N20" s="34" t="str">
        <f t="shared" ca="1" si="14"/>
        <v/>
      </c>
      <c r="O20" s="34" t="str">
        <f t="shared" ca="1" si="14"/>
        <v/>
      </c>
      <c r="P20" s="34" t="str">
        <f t="shared" ca="1" si="14"/>
        <v/>
      </c>
      <c r="Q20" s="34" t="str">
        <f t="shared" ca="1" si="14"/>
        <v/>
      </c>
      <c r="R20" s="34" t="str">
        <f t="shared" ca="1" si="14"/>
        <v/>
      </c>
      <c r="S20" s="34" t="str">
        <f t="shared" ref="S20:AB20" ca="1" si="15">IF(AND($C20="Goal",S$5&gt;=$F20,S$5&lt;=$F20+$G20-1),2,IF(AND($C20="Milestone",S$5&gt;=$F20,S$5&lt;=$F20+$G20-1),1,""))</f>
        <v/>
      </c>
      <c r="T20" s="34" t="str">
        <f t="shared" ca="1" si="15"/>
        <v/>
      </c>
      <c r="U20" s="34" t="str">
        <f t="shared" ca="1" si="15"/>
        <v/>
      </c>
      <c r="V20" s="34" t="str">
        <f t="shared" ca="1" si="15"/>
        <v/>
      </c>
      <c r="W20" s="34" t="str">
        <f t="shared" ca="1" si="15"/>
        <v/>
      </c>
      <c r="X20" s="34" t="str">
        <f t="shared" ca="1" si="15"/>
        <v/>
      </c>
      <c r="Y20" s="34" t="str">
        <f t="shared" ca="1" si="15"/>
        <v/>
      </c>
      <c r="Z20" s="34" t="str">
        <f t="shared" ca="1" si="15"/>
        <v/>
      </c>
      <c r="AA20" s="34" t="str">
        <f t="shared" ca="1" si="15"/>
        <v/>
      </c>
      <c r="AB20" s="34" t="str">
        <f t="shared" ca="1" si="15"/>
        <v/>
      </c>
      <c r="AC20" s="34" t="str">
        <f t="shared" ref="AC20:AL20" ca="1" si="16">IF(AND($C20="Goal",AC$5&gt;=$F20,AC$5&lt;=$F20+$G20-1),2,IF(AND($C20="Milestone",AC$5&gt;=$F20,AC$5&lt;=$F20+$G20-1),1,""))</f>
        <v/>
      </c>
      <c r="AD20" s="34" t="str">
        <f t="shared" ca="1" si="16"/>
        <v/>
      </c>
      <c r="AE20" s="34" t="str">
        <f t="shared" ca="1" si="16"/>
        <v/>
      </c>
      <c r="AF20" s="34" t="str">
        <f t="shared" ca="1" si="16"/>
        <v/>
      </c>
      <c r="AG20" s="34" t="str">
        <f t="shared" ca="1" si="16"/>
        <v/>
      </c>
      <c r="AH20" s="34" t="str">
        <f t="shared" ca="1" si="16"/>
        <v/>
      </c>
      <c r="AI20" s="34" t="str">
        <f t="shared" ca="1" si="16"/>
        <v/>
      </c>
      <c r="AJ20" s="34" t="str">
        <f t="shared" ca="1" si="16"/>
        <v/>
      </c>
      <c r="AK20" s="34" t="str">
        <f t="shared" ca="1" si="16"/>
        <v/>
      </c>
      <c r="AL20" s="34" t="str">
        <f t="shared" ca="1" si="16"/>
        <v/>
      </c>
      <c r="AM20" s="34" t="str">
        <f t="shared" ref="AM20:AV20" ca="1" si="17">IF(AND($C20="Goal",AM$5&gt;=$F20,AM$5&lt;=$F20+$G20-1),2,IF(AND($C20="Milestone",AM$5&gt;=$F20,AM$5&lt;=$F20+$G20-1),1,""))</f>
        <v/>
      </c>
      <c r="AN20" s="34" t="str">
        <f t="shared" ca="1" si="17"/>
        <v/>
      </c>
      <c r="AO20" s="34" t="str">
        <f t="shared" ca="1" si="17"/>
        <v/>
      </c>
      <c r="AP20" s="34" t="str">
        <f t="shared" ca="1" si="17"/>
        <v/>
      </c>
      <c r="AQ20" s="34" t="str">
        <f t="shared" ca="1" si="17"/>
        <v/>
      </c>
      <c r="AR20" s="34" t="str">
        <f t="shared" ca="1" si="17"/>
        <v/>
      </c>
      <c r="AS20" s="34" t="str">
        <f t="shared" ca="1" si="17"/>
        <v/>
      </c>
      <c r="AT20" s="34" t="str">
        <f t="shared" ca="1" si="17"/>
        <v/>
      </c>
      <c r="AU20" s="34" t="str">
        <f t="shared" ca="1" si="17"/>
        <v/>
      </c>
      <c r="AV20" s="34" t="str">
        <f t="shared" ca="1" si="17"/>
        <v/>
      </c>
      <c r="AW20" s="34" t="str">
        <f t="shared" ref="AW20:BF20" ca="1" si="18">IF(AND($C20="Goal",AW$5&gt;=$F20,AW$5&lt;=$F20+$G20-1),2,IF(AND($C20="Milestone",AW$5&gt;=$F20,AW$5&lt;=$F20+$G20-1),1,""))</f>
        <v/>
      </c>
      <c r="AX20" s="34" t="str">
        <f t="shared" ca="1" si="18"/>
        <v/>
      </c>
      <c r="AY20" s="34" t="str">
        <f t="shared" ca="1" si="18"/>
        <v/>
      </c>
      <c r="AZ20" s="34" t="str">
        <f t="shared" ca="1" si="18"/>
        <v/>
      </c>
      <c r="BA20" s="34" t="str">
        <f t="shared" ca="1" si="18"/>
        <v/>
      </c>
      <c r="BB20" s="34" t="str">
        <f t="shared" ca="1" si="18"/>
        <v/>
      </c>
      <c r="BC20" s="34" t="str">
        <f t="shared" ca="1" si="18"/>
        <v/>
      </c>
      <c r="BD20" s="34" t="str">
        <f t="shared" ca="1" si="18"/>
        <v/>
      </c>
      <c r="BE20" s="34" t="str">
        <f t="shared" ca="1" si="18"/>
        <v/>
      </c>
      <c r="BF20" s="34" t="str">
        <f t="shared" ca="1" si="18"/>
        <v/>
      </c>
      <c r="BG20" s="34" t="str">
        <f t="shared" ref="BG20:BL20" ca="1" si="19">IF(AND($C20="Goal",BG$5&gt;=$F20,BG$5&lt;=$F20+$G20-1),2,IF(AND($C20="Milestone",BG$5&gt;=$F20,BG$5&lt;=$F20+$G20-1),1,""))</f>
        <v/>
      </c>
      <c r="BH20" s="34" t="str">
        <f t="shared" ca="1" si="19"/>
        <v/>
      </c>
      <c r="BI20" s="34" t="str">
        <f t="shared" ca="1" si="19"/>
        <v/>
      </c>
      <c r="BJ20" s="34" t="str">
        <f t="shared" ca="1" si="19"/>
        <v/>
      </c>
      <c r="BK20" s="34" t="str">
        <f t="shared" ca="1" si="19"/>
        <v/>
      </c>
      <c r="BL20" s="34" t="str">
        <f t="shared" ca="1" si="19"/>
        <v/>
      </c>
    </row>
    <row r="21" spans="1:64" s="2" customFormat="1" ht="30" customHeight="1" x14ac:dyDescent="0.35">
      <c r="A21" s="12"/>
      <c r="B21" s="36" t="s">
        <v>58</v>
      </c>
      <c r="C21" s="31" t="s">
        <v>14</v>
      </c>
      <c r="D21" s="31"/>
      <c r="E21" s="28"/>
      <c r="F21" s="29">
        <f>F20+G20</f>
        <v>43403</v>
      </c>
      <c r="G21" s="30">
        <v>3</v>
      </c>
      <c r="H21" s="23"/>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row>
    <row r="22" spans="1:64" s="2" customFormat="1" ht="30" customHeight="1" x14ac:dyDescent="0.35">
      <c r="A22" s="12"/>
      <c r="B22" s="36" t="s">
        <v>43</v>
      </c>
      <c r="C22" s="31" t="s">
        <v>14</v>
      </c>
      <c r="D22" s="31"/>
      <c r="E22" s="28">
        <v>0</v>
      </c>
      <c r="F22" s="29">
        <f>F26+G26</f>
        <v>43407</v>
      </c>
      <c r="G22" s="30">
        <v>22</v>
      </c>
      <c r="H22" s="23"/>
      <c r="I22" s="34" t="str">
        <f ca="1">IF(AND($C22="Goal",I$5&gt;=$F22,I$5&lt;=$F22+$G22-1),2,IF(AND($C22="Milestone",I$5&gt;=$F22,I$5&lt;=$F22+$G22-1),1,""))</f>
        <v/>
      </c>
      <c r="J22" s="34" t="str">
        <f ca="1">IF(AND($C22="Goal",J$5&gt;=$F22,J$5&lt;=$F22+$G22-1),2,IF(AND($C22="Milestone",J$5&gt;=$F22,J$5&lt;=$F22+$G22-1),1,""))</f>
        <v/>
      </c>
      <c r="K22" s="34" t="str">
        <f ca="1">IF(AND($C22="Goal",K$5&gt;=$F22,K$5&lt;=$F22+$G22-1),2,IF(AND($C22="Milestone",K$5&gt;=$F22,K$5&lt;=$F22+$G22-1),1,""))</f>
        <v/>
      </c>
      <c r="L22" s="34" t="str">
        <f ca="1">IF(AND($C22="Goal",L$5&gt;=$F22,L$5&lt;=$F22+$G22-1),2,IF(AND($C22="Milestone",L$5&gt;=$F22,L$5&lt;=$F22+$G22-1),1,""))</f>
        <v/>
      </c>
      <c r="M22" s="34" t="str">
        <f ca="1">IF(AND($C22="Goal",M$5&gt;=$F22,M$5&lt;=$F22+$G22-1),2,IF(AND($C22="Milestone",M$5&gt;=$F22,M$5&lt;=$F22+$G22-1),1,""))</f>
        <v/>
      </c>
      <c r="N22" s="34" t="str">
        <f ca="1">IF(AND($C22="Goal",N$5&gt;=$F22,N$5&lt;=$F22+$G22-1),2,IF(AND($C22="Milestone",N$5&gt;=$F22,N$5&lt;=$F22+$G22-1),1,""))</f>
        <v/>
      </c>
      <c r="O22" s="34" t="str">
        <f ca="1">IF(AND($C22="Goal",O$5&gt;=$F22,O$5&lt;=$F22+$G22-1),2,IF(AND($C22="Milestone",O$5&gt;=$F22,O$5&lt;=$F22+$G22-1),1,""))</f>
        <v/>
      </c>
      <c r="P22" s="34" t="str">
        <f ca="1">IF(AND($C22="Goal",P$5&gt;=$F22,P$5&lt;=$F22+$G22-1),2,IF(AND($C22="Milestone",P$5&gt;=$F22,P$5&lt;=$F22+$G22-1),1,""))</f>
        <v/>
      </c>
      <c r="Q22" s="34" t="str">
        <f ca="1">IF(AND($C22="Goal",Q$5&gt;=$F22,Q$5&lt;=$F22+$G22-1),2,IF(AND($C22="Milestone",Q$5&gt;=$F22,Q$5&lt;=$F22+$G22-1),1,""))</f>
        <v/>
      </c>
      <c r="R22" s="34" t="str">
        <f ca="1">IF(AND($C22="Goal",R$5&gt;=$F22,R$5&lt;=$F22+$G22-1),2,IF(AND($C22="Milestone",R$5&gt;=$F22,R$5&lt;=$F22+$G22-1),1,""))</f>
        <v/>
      </c>
      <c r="S22" s="34" t="str">
        <f ca="1">IF(AND($C22="Goal",S$5&gt;=$F22,S$5&lt;=$F22+$G22-1),2,IF(AND($C22="Milestone",S$5&gt;=$F22,S$5&lt;=$F22+$G22-1),1,""))</f>
        <v/>
      </c>
      <c r="T22" s="34" t="str">
        <f ca="1">IF(AND($C22="Goal",T$5&gt;=$F22,T$5&lt;=$F22+$G22-1),2,IF(AND($C22="Milestone",T$5&gt;=$F22,T$5&lt;=$F22+$G22-1),1,""))</f>
        <v/>
      </c>
      <c r="U22" s="34" t="str">
        <f ca="1">IF(AND($C22="Goal",U$5&gt;=$F22,U$5&lt;=$F22+$G22-1),2,IF(AND($C22="Milestone",U$5&gt;=$F22,U$5&lt;=$F22+$G22-1),1,""))</f>
        <v/>
      </c>
      <c r="V22" s="34" t="str">
        <f ca="1">IF(AND($C22="Goal",V$5&gt;=$F22,V$5&lt;=$F22+$G22-1),2,IF(AND($C22="Milestone",V$5&gt;=$F22,V$5&lt;=$F22+$G22-1),1,""))</f>
        <v/>
      </c>
      <c r="W22" s="34" t="str">
        <f ca="1">IF(AND($C22="Goal",W$5&gt;=$F22,W$5&lt;=$F22+$G22-1),2,IF(AND($C22="Milestone",W$5&gt;=$F22,W$5&lt;=$F22+$G22-1),1,""))</f>
        <v/>
      </c>
      <c r="X22" s="34" t="str">
        <f ca="1">IF(AND($C22="Goal",X$5&gt;=$F22,X$5&lt;=$F22+$G22-1),2,IF(AND($C22="Milestone",X$5&gt;=$F22,X$5&lt;=$F22+$G22-1),1,""))</f>
        <v/>
      </c>
      <c r="Y22" s="34" t="str">
        <f ca="1">IF(AND($C22="Goal",Y$5&gt;=$F22,Y$5&lt;=$F22+$G22-1),2,IF(AND($C22="Milestone",Y$5&gt;=$F22,Y$5&lt;=$F22+$G22-1),1,""))</f>
        <v/>
      </c>
      <c r="Z22" s="34" t="str">
        <f ca="1">IF(AND($C22="Goal",Z$5&gt;=$F22,Z$5&lt;=$F22+$G22-1),2,IF(AND($C22="Milestone",Z$5&gt;=$F22,Z$5&lt;=$F22+$G22-1),1,""))</f>
        <v/>
      </c>
      <c r="AA22" s="34" t="str">
        <f ca="1">IF(AND($C22="Goal",AA$5&gt;=$F22,AA$5&lt;=$F22+$G22-1),2,IF(AND($C22="Milestone",AA$5&gt;=$F22,AA$5&lt;=$F22+$G22-1),1,""))</f>
        <v/>
      </c>
      <c r="AB22" s="34" t="str">
        <f ca="1">IF(AND($C22="Goal",AB$5&gt;=$F22,AB$5&lt;=$F22+$G22-1),2,IF(AND($C22="Milestone",AB$5&gt;=$F22,AB$5&lt;=$F22+$G22-1),1,""))</f>
        <v/>
      </c>
      <c r="AC22" s="34" t="str">
        <f ca="1">IF(AND($C22="Goal",AC$5&gt;=$F22,AC$5&lt;=$F22+$G22-1),2,IF(AND($C22="Milestone",AC$5&gt;=$F22,AC$5&lt;=$F22+$G22-1),1,""))</f>
        <v/>
      </c>
      <c r="AD22" s="34" t="str">
        <f ca="1">IF(AND($C22="Goal",AD$5&gt;=$F22,AD$5&lt;=$F22+$G22-1),2,IF(AND($C22="Milestone",AD$5&gt;=$F22,AD$5&lt;=$F22+$G22-1),1,""))</f>
        <v/>
      </c>
      <c r="AE22" s="34" t="str">
        <f ca="1">IF(AND($C22="Goal",AE$5&gt;=$F22,AE$5&lt;=$F22+$G22-1),2,IF(AND($C22="Milestone",AE$5&gt;=$F22,AE$5&lt;=$F22+$G22-1),1,""))</f>
        <v/>
      </c>
      <c r="AF22" s="34" t="str">
        <f ca="1">IF(AND($C22="Goal",AF$5&gt;=$F22,AF$5&lt;=$F22+$G22-1),2,IF(AND($C22="Milestone",AF$5&gt;=$F22,AF$5&lt;=$F22+$G22-1),1,""))</f>
        <v/>
      </c>
      <c r="AG22" s="34" t="str">
        <f ca="1">IF(AND($C22="Goal",AG$5&gt;=$F22,AG$5&lt;=$F22+$G22-1),2,IF(AND($C22="Milestone",AG$5&gt;=$F22,AG$5&lt;=$F22+$G22-1),1,""))</f>
        <v/>
      </c>
      <c r="AH22" s="34" t="str">
        <f ca="1">IF(AND($C22="Goal",AH$5&gt;=$F22,AH$5&lt;=$F22+$G22-1),2,IF(AND($C22="Milestone",AH$5&gt;=$F22,AH$5&lt;=$F22+$G22-1),1,""))</f>
        <v/>
      </c>
      <c r="AI22" s="34" t="str">
        <f ca="1">IF(AND($C22="Goal",AI$5&gt;=$F22,AI$5&lt;=$F22+$G22-1),2,IF(AND($C22="Milestone",AI$5&gt;=$F22,AI$5&lt;=$F22+$G22-1),1,""))</f>
        <v/>
      </c>
      <c r="AJ22" s="34" t="str">
        <f ca="1">IF(AND($C22="Goal",AJ$5&gt;=$F22,AJ$5&lt;=$F22+$G22-1),2,IF(AND($C22="Milestone",AJ$5&gt;=$F22,AJ$5&lt;=$F22+$G22-1),1,""))</f>
        <v/>
      </c>
      <c r="AK22" s="34" t="str">
        <f ca="1">IF(AND($C22="Goal",AK$5&gt;=$F22,AK$5&lt;=$F22+$G22-1),2,IF(AND($C22="Milestone",AK$5&gt;=$F22,AK$5&lt;=$F22+$G22-1),1,""))</f>
        <v/>
      </c>
      <c r="AL22" s="34" t="str">
        <f ca="1">IF(AND($C22="Goal",AL$5&gt;=$F22,AL$5&lt;=$F22+$G22-1),2,IF(AND($C22="Milestone",AL$5&gt;=$F22,AL$5&lt;=$F22+$G22-1),1,""))</f>
        <v/>
      </c>
      <c r="AM22" s="34" t="str">
        <f ca="1">IF(AND($C22="Goal",AM$5&gt;=$F22,AM$5&lt;=$F22+$G22-1),2,IF(AND($C22="Milestone",AM$5&gt;=$F22,AM$5&lt;=$F22+$G22-1),1,""))</f>
        <v/>
      </c>
      <c r="AN22" s="34" t="str">
        <f ca="1">IF(AND($C22="Goal",AN$5&gt;=$F22,AN$5&lt;=$F22+$G22-1),2,IF(AND($C22="Milestone",AN$5&gt;=$F22,AN$5&lt;=$F22+$G22-1),1,""))</f>
        <v/>
      </c>
      <c r="AO22" s="34" t="str">
        <f ca="1">IF(AND($C22="Goal",AO$5&gt;=$F22,AO$5&lt;=$F22+$G22-1),2,IF(AND($C22="Milestone",AO$5&gt;=$F22,AO$5&lt;=$F22+$G22-1),1,""))</f>
        <v/>
      </c>
      <c r="AP22" s="34" t="str">
        <f ca="1">IF(AND($C22="Goal",AP$5&gt;=$F22,AP$5&lt;=$F22+$G22-1),2,IF(AND($C22="Milestone",AP$5&gt;=$F22,AP$5&lt;=$F22+$G22-1),1,""))</f>
        <v/>
      </c>
      <c r="AQ22" s="34" t="str">
        <f ca="1">IF(AND($C22="Goal",AQ$5&gt;=$F22,AQ$5&lt;=$F22+$G22-1),2,IF(AND($C22="Milestone",AQ$5&gt;=$F22,AQ$5&lt;=$F22+$G22-1),1,""))</f>
        <v/>
      </c>
      <c r="AR22" s="34" t="str">
        <f ca="1">IF(AND($C22="Goal",AR$5&gt;=$F22,AR$5&lt;=$F22+$G22-1),2,IF(AND($C22="Milestone",AR$5&gt;=$F22,AR$5&lt;=$F22+$G22-1),1,""))</f>
        <v/>
      </c>
      <c r="AS22" s="34" t="str">
        <f ca="1">IF(AND($C22="Goal",AS$5&gt;=$F22,AS$5&lt;=$F22+$G22-1),2,IF(AND($C22="Milestone",AS$5&gt;=$F22,AS$5&lt;=$F22+$G22-1),1,""))</f>
        <v/>
      </c>
      <c r="AT22" s="34" t="str">
        <f ca="1">IF(AND($C22="Goal",AT$5&gt;=$F22,AT$5&lt;=$F22+$G22-1),2,IF(AND($C22="Milestone",AT$5&gt;=$F22,AT$5&lt;=$F22+$G22-1),1,""))</f>
        <v/>
      </c>
      <c r="AU22" s="34" t="str">
        <f ca="1">IF(AND($C22="Goal",AU$5&gt;=$F22,AU$5&lt;=$F22+$G22-1),2,IF(AND($C22="Milestone",AU$5&gt;=$F22,AU$5&lt;=$F22+$G22-1),1,""))</f>
        <v/>
      </c>
      <c r="AV22" s="34" t="str">
        <f ca="1">IF(AND($C22="Goal",AV$5&gt;=$F22,AV$5&lt;=$F22+$G22-1),2,IF(AND($C22="Milestone",AV$5&gt;=$F22,AV$5&lt;=$F22+$G22-1),1,""))</f>
        <v/>
      </c>
      <c r="AW22" s="34" t="str">
        <f ca="1">IF(AND($C22="Goal",AW$5&gt;=$F22,AW$5&lt;=$F22+$G22-1),2,IF(AND($C22="Milestone",AW$5&gt;=$F22,AW$5&lt;=$F22+$G22-1),1,""))</f>
        <v/>
      </c>
      <c r="AX22" s="34" t="str">
        <f ca="1">IF(AND($C22="Goal",AX$5&gt;=$F22,AX$5&lt;=$F22+$G22-1),2,IF(AND($C22="Milestone",AX$5&gt;=$F22,AX$5&lt;=$F22+$G22-1),1,""))</f>
        <v/>
      </c>
      <c r="AY22" s="34" t="str">
        <f ca="1">IF(AND($C22="Goal",AY$5&gt;=$F22,AY$5&lt;=$F22+$G22-1),2,IF(AND($C22="Milestone",AY$5&gt;=$F22,AY$5&lt;=$F22+$G22-1),1,""))</f>
        <v/>
      </c>
      <c r="AZ22" s="34" t="str">
        <f ca="1">IF(AND($C22="Goal",AZ$5&gt;=$F22,AZ$5&lt;=$F22+$G22-1),2,IF(AND($C22="Milestone",AZ$5&gt;=$F22,AZ$5&lt;=$F22+$G22-1),1,""))</f>
        <v/>
      </c>
      <c r="BA22" s="34" t="str">
        <f ca="1">IF(AND($C22="Goal",BA$5&gt;=$F22,BA$5&lt;=$F22+$G22-1),2,IF(AND($C22="Milestone",BA$5&gt;=$F22,BA$5&lt;=$F22+$G22-1),1,""))</f>
        <v/>
      </c>
      <c r="BB22" s="34" t="str">
        <f ca="1">IF(AND($C22="Goal",BB$5&gt;=$F22,BB$5&lt;=$F22+$G22-1),2,IF(AND($C22="Milestone",BB$5&gt;=$F22,BB$5&lt;=$F22+$G22-1),1,""))</f>
        <v/>
      </c>
      <c r="BC22" s="34" t="str">
        <f ca="1">IF(AND($C22="Goal",BC$5&gt;=$F22,BC$5&lt;=$F22+$G22-1),2,IF(AND($C22="Milestone",BC$5&gt;=$F22,BC$5&lt;=$F22+$G22-1),1,""))</f>
        <v/>
      </c>
      <c r="BD22" s="34" t="str">
        <f ca="1">IF(AND($C22="Goal",BD$5&gt;=$F22,BD$5&lt;=$F22+$G22-1),2,IF(AND($C22="Milestone",BD$5&gt;=$F22,BD$5&lt;=$F22+$G22-1),1,""))</f>
        <v/>
      </c>
      <c r="BE22" s="34" t="str">
        <f ca="1">IF(AND($C22="Goal",BE$5&gt;=$F22,BE$5&lt;=$F22+$G22-1),2,IF(AND($C22="Milestone",BE$5&gt;=$F22,BE$5&lt;=$F22+$G22-1),1,""))</f>
        <v/>
      </c>
      <c r="BF22" s="34" t="str">
        <f ca="1">IF(AND($C22="Goal",BF$5&gt;=$F22,BF$5&lt;=$F22+$G22-1),2,IF(AND($C22="Milestone",BF$5&gt;=$F22,BF$5&lt;=$F22+$G22-1),1,""))</f>
        <v/>
      </c>
      <c r="BG22" s="34" t="str">
        <f ca="1">IF(AND($C22="Goal",BG$5&gt;=$F22,BG$5&lt;=$F22+$G22-1),2,IF(AND($C22="Milestone",BG$5&gt;=$F22,BG$5&lt;=$F22+$G22-1),1,""))</f>
        <v/>
      </c>
      <c r="BH22" s="34" t="str">
        <f ca="1">IF(AND($C22="Goal",BH$5&gt;=$F22,BH$5&lt;=$F22+$G22-1),2,IF(AND($C22="Milestone",BH$5&gt;=$F22,BH$5&lt;=$F22+$G22-1),1,""))</f>
        <v/>
      </c>
      <c r="BI22" s="34" t="str">
        <f ca="1">IF(AND($C22="Goal",BI$5&gt;=$F22,BI$5&lt;=$F22+$G22-1),2,IF(AND($C22="Milestone",BI$5&gt;=$F22,BI$5&lt;=$F22+$G22-1),1,""))</f>
        <v/>
      </c>
      <c r="BJ22" s="34" t="str">
        <f ca="1">IF(AND($C22="Goal",BJ$5&gt;=$F22,BJ$5&lt;=$F22+$G22-1),2,IF(AND($C22="Milestone",BJ$5&gt;=$F22,BJ$5&lt;=$F22+$G22-1),1,""))</f>
        <v/>
      </c>
      <c r="BK22" s="34" t="str">
        <f ca="1">IF(AND($C22="Goal",BK$5&gt;=$F22,BK$5&lt;=$F22+$G22-1),2,IF(AND($C22="Milestone",BK$5&gt;=$F22,BK$5&lt;=$F22+$G22-1),1,""))</f>
        <v/>
      </c>
      <c r="BL22" s="34" t="str">
        <f ca="1">IF(AND($C22="Goal",BL$5&gt;=$F22,BL$5&lt;=$F22+$G22-1),2,IF(AND($C22="Milestone",BL$5&gt;=$F22,BL$5&lt;=$F22+$G22-1),1,""))</f>
        <v/>
      </c>
    </row>
    <row r="23" spans="1:64" s="2" customFormat="1" ht="30" customHeight="1" x14ac:dyDescent="0.35">
      <c r="A23" s="12"/>
      <c r="B23" s="36" t="s">
        <v>42</v>
      </c>
      <c r="C23" s="31" t="s">
        <v>13</v>
      </c>
      <c r="D23" s="31"/>
      <c r="E23" s="28">
        <v>0</v>
      </c>
      <c r="F23" s="29">
        <f>F22+G22</f>
        <v>43429</v>
      </c>
      <c r="G23" s="30">
        <v>6</v>
      </c>
      <c r="H23" s="23"/>
      <c r="I23" s="34" t="str">
        <f ca="1">IF(AND($C23="Goal",I$5&gt;=$F23,I$5&lt;=$F23+$G23-1),2,IF(AND($C23="Milestone",I$5&gt;=$F23,I$5&lt;=$F23+$G23-1),1,""))</f>
        <v/>
      </c>
      <c r="J23" s="34" t="str">
        <f ca="1">IF(AND($C23="Goal",J$5&gt;=$F23,J$5&lt;=$F23+$G23-1),2,IF(AND($C23="Milestone",J$5&gt;=$F23,J$5&lt;=$F23+$G23-1),1,""))</f>
        <v/>
      </c>
      <c r="K23" s="34" t="str">
        <f ca="1">IF(AND($C23="Goal",K$5&gt;=$F23,K$5&lt;=$F23+$G23-1),2,IF(AND($C23="Milestone",K$5&gt;=$F23,K$5&lt;=$F23+$G23-1),1,""))</f>
        <v/>
      </c>
      <c r="L23" s="34" t="str">
        <f ca="1">IF(AND($C23="Goal",L$5&gt;=$F23,L$5&lt;=$F23+$G23-1),2,IF(AND($C23="Milestone",L$5&gt;=$F23,L$5&lt;=$F23+$G23-1),1,""))</f>
        <v/>
      </c>
      <c r="M23" s="34" t="str">
        <f ca="1">IF(AND($C23="Goal",M$5&gt;=$F23,M$5&lt;=$F23+$G23-1),2,IF(AND($C23="Milestone",M$5&gt;=$F23,M$5&lt;=$F23+$G23-1),1,""))</f>
        <v/>
      </c>
      <c r="N23" s="34" t="str">
        <f ca="1">IF(AND($C23="Goal",N$5&gt;=$F23,N$5&lt;=$F23+$G23-1),2,IF(AND($C23="Milestone",N$5&gt;=$F23,N$5&lt;=$F23+$G23-1),1,""))</f>
        <v/>
      </c>
      <c r="O23" s="34" t="str">
        <f ca="1">IF(AND($C23="Goal",O$5&gt;=$F23,O$5&lt;=$F23+$G23-1),2,IF(AND($C23="Milestone",O$5&gt;=$F23,O$5&lt;=$F23+$G23-1),1,""))</f>
        <v/>
      </c>
      <c r="P23" s="34" t="str">
        <f ca="1">IF(AND($C23="Goal",P$5&gt;=$F23,P$5&lt;=$F23+$G23-1),2,IF(AND($C23="Milestone",P$5&gt;=$F23,P$5&lt;=$F23+$G23-1),1,""))</f>
        <v/>
      </c>
      <c r="Q23" s="34" t="str">
        <f ca="1">IF(AND($C23="Goal",Q$5&gt;=$F23,Q$5&lt;=$F23+$G23-1),2,IF(AND($C23="Milestone",Q$5&gt;=$F23,Q$5&lt;=$F23+$G23-1),1,""))</f>
        <v/>
      </c>
      <c r="R23" s="34" t="str">
        <f ca="1">IF(AND($C23="Goal",R$5&gt;=$F23,R$5&lt;=$F23+$G23-1),2,IF(AND($C23="Milestone",R$5&gt;=$F23,R$5&lt;=$F23+$G23-1),1,""))</f>
        <v/>
      </c>
      <c r="S23" s="34" t="str">
        <f ca="1">IF(AND($C23="Goal",S$5&gt;=$F23,S$5&lt;=$F23+$G23-1),2,IF(AND($C23="Milestone",S$5&gt;=$F23,S$5&lt;=$F23+$G23-1),1,""))</f>
        <v/>
      </c>
      <c r="T23" s="34" t="str">
        <f ca="1">IF(AND($C23="Goal",T$5&gt;=$F23,T$5&lt;=$F23+$G23-1),2,IF(AND($C23="Milestone",T$5&gt;=$F23,T$5&lt;=$F23+$G23-1),1,""))</f>
        <v/>
      </c>
      <c r="U23" s="34" t="str">
        <f ca="1">IF(AND($C23="Goal",U$5&gt;=$F23,U$5&lt;=$F23+$G23-1),2,IF(AND($C23="Milestone",U$5&gt;=$F23,U$5&lt;=$F23+$G23-1),1,""))</f>
        <v/>
      </c>
      <c r="V23" s="34" t="str">
        <f ca="1">IF(AND($C23="Goal",V$5&gt;=$F23,V$5&lt;=$F23+$G23-1),2,IF(AND($C23="Milestone",V$5&gt;=$F23,V$5&lt;=$F23+$G23-1),1,""))</f>
        <v/>
      </c>
      <c r="W23" s="34" t="str">
        <f ca="1">IF(AND($C23="Goal",W$5&gt;=$F23,W$5&lt;=$F23+$G23-1),2,IF(AND($C23="Milestone",W$5&gt;=$F23,W$5&lt;=$F23+$G23-1),1,""))</f>
        <v/>
      </c>
      <c r="X23" s="34" t="str">
        <f ca="1">IF(AND($C23="Goal",X$5&gt;=$F23,X$5&lt;=$F23+$G23-1),2,IF(AND($C23="Milestone",X$5&gt;=$F23,X$5&lt;=$F23+$G23-1),1,""))</f>
        <v/>
      </c>
      <c r="Y23" s="34" t="str">
        <f ca="1">IF(AND($C23="Goal",Y$5&gt;=$F23,Y$5&lt;=$F23+$G23-1),2,IF(AND($C23="Milestone",Y$5&gt;=$F23,Y$5&lt;=$F23+$G23-1),1,""))</f>
        <v/>
      </c>
      <c r="Z23" s="34" t="str">
        <f ca="1">IF(AND($C23="Goal",Z$5&gt;=$F23,Z$5&lt;=$F23+$G23-1),2,IF(AND($C23="Milestone",Z$5&gt;=$F23,Z$5&lt;=$F23+$G23-1),1,""))</f>
        <v/>
      </c>
      <c r="AA23" s="34" t="str">
        <f ca="1">IF(AND($C23="Goal",AA$5&gt;=$F23,AA$5&lt;=$F23+$G23-1),2,IF(AND($C23="Milestone",AA$5&gt;=$F23,AA$5&lt;=$F23+$G23-1),1,""))</f>
        <v/>
      </c>
      <c r="AB23" s="34" t="str">
        <f ca="1">IF(AND($C23="Goal",AB$5&gt;=$F23,AB$5&lt;=$F23+$G23-1),2,IF(AND($C23="Milestone",AB$5&gt;=$F23,AB$5&lt;=$F23+$G23-1),1,""))</f>
        <v/>
      </c>
      <c r="AC23" s="34" t="str">
        <f ca="1">IF(AND($C23="Goal",AC$5&gt;=$F23,AC$5&lt;=$F23+$G23-1),2,IF(AND($C23="Milestone",AC$5&gt;=$F23,AC$5&lt;=$F23+$G23-1),1,""))</f>
        <v/>
      </c>
      <c r="AD23" s="34" t="str">
        <f ca="1">IF(AND($C23="Goal",AD$5&gt;=$F23,AD$5&lt;=$F23+$G23-1),2,IF(AND($C23="Milestone",AD$5&gt;=$F23,AD$5&lt;=$F23+$G23-1),1,""))</f>
        <v/>
      </c>
      <c r="AE23" s="34" t="str">
        <f ca="1">IF(AND($C23="Goal",AE$5&gt;=$F23,AE$5&lt;=$F23+$G23-1),2,IF(AND($C23="Milestone",AE$5&gt;=$F23,AE$5&lt;=$F23+$G23-1),1,""))</f>
        <v/>
      </c>
      <c r="AF23" s="34" t="str">
        <f ca="1">IF(AND($C23="Goal",AF$5&gt;=$F23,AF$5&lt;=$F23+$G23-1),2,IF(AND($C23="Milestone",AF$5&gt;=$F23,AF$5&lt;=$F23+$G23-1),1,""))</f>
        <v/>
      </c>
      <c r="AG23" s="34" t="str">
        <f ca="1">IF(AND($C23="Goal",AG$5&gt;=$F23,AG$5&lt;=$F23+$G23-1),2,IF(AND($C23="Milestone",AG$5&gt;=$F23,AG$5&lt;=$F23+$G23-1),1,""))</f>
        <v/>
      </c>
      <c r="AH23" s="34" t="str">
        <f ca="1">IF(AND($C23="Goal",AH$5&gt;=$F23,AH$5&lt;=$F23+$G23-1),2,IF(AND($C23="Milestone",AH$5&gt;=$F23,AH$5&lt;=$F23+$G23-1),1,""))</f>
        <v/>
      </c>
      <c r="AI23" s="34" t="str">
        <f ca="1">IF(AND($C23="Goal",AI$5&gt;=$F23,AI$5&lt;=$F23+$G23-1),2,IF(AND($C23="Milestone",AI$5&gt;=$F23,AI$5&lt;=$F23+$G23-1),1,""))</f>
        <v/>
      </c>
      <c r="AJ23" s="34" t="str">
        <f ca="1">IF(AND($C23="Goal",AJ$5&gt;=$F23,AJ$5&lt;=$F23+$G23-1),2,IF(AND($C23="Milestone",AJ$5&gt;=$F23,AJ$5&lt;=$F23+$G23-1),1,""))</f>
        <v/>
      </c>
      <c r="AK23" s="34" t="str">
        <f ca="1">IF(AND($C23="Goal",AK$5&gt;=$F23,AK$5&lt;=$F23+$G23-1),2,IF(AND($C23="Milestone",AK$5&gt;=$F23,AK$5&lt;=$F23+$G23-1),1,""))</f>
        <v/>
      </c>
      <c r="AL23" s="34" t="str">
        <f ca="1">IF(AND($C23="Goal",AL$5&gt;=$F23,AL$5&lt;=$F23+$G23-1),2,IF(AND($C23="Milestone",AL$5&gt;=$F23,AL$5&lt;=$F23+$G23-1),1,""))</f>
        <v/>
      </c>
      <c r="AM23" s="34" t="str">
        <f ca="1">IF(AND($C23="Goal",AM$5&gt;=$F23,AM$5&lt;=$F23+$G23-1),2,IF(AND($C23="Milestone",AM$5&gt;=$F23,AM$5&lt;=$F23+$G23-1),1,""))</f>
        <v/>
      </c>
      <c r="AN23" s="34" t="str">
        <f ca="1">IF(AND($C23="Goal",AN$5&gt;=$F23,AN$5&lt;=$F23+$G23-1),2,IF(AND($C23="Milestone",AN$5&gt;=$F23,AN$5&lt;=$F23+$G23-1),1,""))</f>
        <v/>
      </c>
      <c r="AO23" s="34" t="str">
        <f ca="1">IF(AND($C23="Goal",AO$5&gt;=$F23,AO$5&lt;=$F23+$G23-1),2,IF(AND($C23="Milestone",AO$5&gt;=$F23,AO$5&lt;=$F23+$G23-1),1,""))</f>
        <v/>
      </c>
      <c r="AP23" s="34" t="str">
        <f ca="1">IF(AND($C23="Goal",AP$5&gt;=$F23,AP$5&lt;=$F23+$G23-1),2,IF(AND($C23="Milestone",AP$5&gt;=$F23,AP$5&lt;=$F23+$G23-1),1,""))</f>
        <v/>
      </c>
      <c r="AQ23" s="34" t="str">
        <f ca="1">IF(AND($C23="Goal",AQ$5&gt;=$F23,AQ$5&lt;=$F23+$G23-1),2,IF(AND($C23="Milestone",AQ$5&gt;=$F23,AQ$5&lt;=$F23+$G23-1),1,""))</f>
        <v/>
      </c>
      <c r="AR23" s="34" t="str">
        <f ca="1">IF(AND($C23="Goal",AR$5&gt;=$F23,AR$5&lt;=$F23+$G23-1),2,IF(AND($C23="Milestone",AR$5&gt;=$F23,AR$5&lt;=$F23+$G23-1),1,""))</f>
        <v/>
      </c>
      <c r="AS23" s="34" t="str">
        <f ca="1">IF(AND($C23="Goal",AS$5&gt;=$F23,AS$5&lt;=$F23+$G23-1),2,IF(AND($C23="Milestone",AS$5&gt;=$F23,AS$5&lt;=$F23+$G23-1),1,""))</f>
        <v/>
      </c>
      <c r="AT23" s="34" t="str">
        <f ca="1">IF(AND($C23="Goal",AT$5&gt;=$F23,AT$5&lt;=$F23+$G23-1),2,IF(AND($C23="Milestone",AT$5&gt;=$F23,AT$5&lt;=$F23+$G23-1),1,""))</f>
        <v/>
      </c>
      <c r="AU23" s="34" t="str">
        <f ca="1">IF(AND($C23="Goal",AU$5&gt;=$F23,AU$5&lt;=$F23+$G23-1),2,IF(AND($C23="Milestone",AU$5&gt;=$F23,AU$5&lt;=$F23+$G23-1),1,""))</f>
        <v/>
      </c>
      <c r="AV23" s="34" t="str">
        <f ca="1">IF(AND($C23="Goal",AV$5&gt;=$F23,AV$5&lt;=$F23+$G23-1),2,IF(AND($C23="Milestone",AV$5&gt;=$F23,AV$5&lt;=$F23+$G23-1),1,""))</f>
        <v/>
      </c>
      <c r="AW23" s="34" t="str">
        <f ca="1">IF(AND($C23="Goal",AW$5&gt;=$F23,AW$5&lt;=$F23+$G23-1),2,IF(AND($C23="Milestone",AW$5&gt;=$F23,AW$5&lt;=$F23+$G23-1),1,""))</f>
        <v/>
      </c>
      <c r="AX23" s="34" t="str">
        <f ca="1">IF(AND($C23="Goal",AX$5&gt;=$F23,AX$5&lt;=$F23+$G23-1),2,IF(AND($C23="Milestone",AX$5&gt;=$F23,AX$5&lt;=$F23+$G23-1),1,""))</f>
        <v/>
      </c>
      <c r="AY23" s="34" t="str">
        <f ca="1">IF(AND($C23="Goal",AY$5&gt;=$F23,AY$5&lt;=$F23+$G23-1),2,IF(AND($C23="Milestone",AY$5&gt;=$F23,AY$5&lt;=$F23+$G23-1),1,""))</f>
        <v/>
      </c>
      <c r="AZ23" s="34" t="str">
        <f ca="1">IF(AND($C23="Goal",AZ$5&gt;=$F23,AZ$5&lt;=$F23+$G23-1),2,IF(AND($C23="Milestone",AZ$5&gt;=$F23,AZ$5&lt;=$F23+$G23-1),1,""))</f>
        <v/>
      </c>
      <c r="BA23" s="34" t="str">
        <f ca="1">IF(AND($C23="Goal",BA$5&gt;=$F23,BA$5&lt;=$F23+$G23-1),2,IF(AND($C23="Milestone",BA$5&gt;=$F23,BA$5&lt;=$F23+$G23-1),1,""))</f>
        <v/>
      </c>
      <c r="BB23" s="34" t="str">
        <f ca="1">IF(AND($C23="Goal",BB$5&gt;=$F23,BB$5&lt;=$F23+$G23-1),2,IF(AND($C23="Milestone",BB$5&gt;=$F23,BB$5&lt;=$F23+$G23-1),1,""))</f>
        <v/>
      </c>
      <c r="BC23" s="34" t="str">
        <f ca="1">IF(AND($C23="Goal",BC$5&gt;=$F23,BC$5&lt;=$F23+$G23-1),2,IF(AND($C23="Milestone",BC$5&gt;=$F23,BC$5&lt;=$F23+$G23-1),1,""))</f>
        <v/>
      </c>
      <c r="BD23" s="34" t="str">
        <f ca="1">IF(AND($C23="Goal",BD$5&gt;=$F23,BD$5&lt;=$F23+$G23-1),2,IF(AND($C23="Milestone",BD$5&gt;=$F23,BD$5&lt;=$F23+$G23-1),1,""))</f>
        <v/>
      </c>
      <c r="BE23" s="34" t="str">
        <f ca="1">IF(AND($C23="Goal",BE$5&gt;=$F23,BE$5&lt;=$F23+$G23-1),2,IF(AND($C23="Milestone",BE$5&gt;=$F23,BE$5&lt;=$F23+$G23-1),1,""))</f>
        <v/>
      </c>
      <c r="BF23" s="34" t="str">
        <f ca="1">IF(AND($C23="Goal",BF$5&gt;=$F23,BF$5&lt;=$F23+$G23-1),2,IF(AND($C23="Milestone",BF$5&gt;=$F23,BF$5&lt;=$F23+$G23-1),1,""))</f>
        <v/>
      </c>
      <c r="BG23" s="34" t="str">
        <f ca="1">IF(AND($C23="Goal",BG$5&gt;=$F23,BG$5&lt;=$F23+$G23-1),2,IF(AND($C23="Milestone",BG$5&gt;=$F23,BG$5&lt;=$F23+$G23-1),1,""))</f>
        <v/>
      </c>
      <c r="BH23" s="34" t="str">
        <f ca="1">IF(AND($C23="Goal",BH$5&gt;=$F23,BH$5&lt;=$F23+$G23-1),2,IF(AND($C23="Milestone",BH$5&gt;=$F23,BH$5&lt;=$F23+$G23-1),1,""))</f>
        <v/>
      </c>
      <c r="BI23" s="34" t="str">
        <f ca="1">IF(AND($C23="Goal",BI$5&gt;=$F23,BI$5&lt;=$F23+$G23-1),2,IF(AND($C23="Milestone",BI$5&gt;=$F23,BI$5&lt;=$F23+$G23-1),1,""))</f>
        <v/>
      </c>
      <c r="BJ23" s="34" t="str">
        <f ca="1">IF(AND($C23="Goal",BJ$5&gt;=$F23,BJ$5&lt;=$F23+$G23-1),2,IF(AND($C23="Milestone",BJ$5&gt;=$F23,BJ$5&lt;=$F23+$G23-1),1,""))</f>
        <v/>
      </c>
      <c r="BK23" s="34" t="str">
        <f ca="1">IF(AND($C23="Goal",BK$5&gt;=$F23,BK$5&lt;=$F23+$G23-1),2,IF(AND($C23="Milestone",BK$5&gt;=$F23,BK$5&lt;=$F23+$G23-1),1,""))</f>
        <v/>
      </c>
      <c r="BL23" s="34" t="str">
        <f ca="1">IF(AND($C23="Goal",BL$5&gt;=$F23,BL$5&lt;=$F23+$G23-1),2,IF(AND($C23="Milestone",BL$5&gt;=$F23,BL$5&lt;=$F23+$G23-1),1,""))</f>
        <v/>
      </c>
    </row>
    <row r="24" spans="1:64" s="2" customFormat="1" ht="30" customHeight="1" x14ac:dyDescent="0.35">
      <c r="A24" s="12"/>
      <c r="B24" s="37" t="s">
        <v>35</v>
      </c>
      <c r="C24" s="31"/>
      <c r="D24" s="31"/>
      <c r="E24" s="28"/>
      <c r="F24" s="29"/>
      <c r="G24" s="30"/>
      <c r="H24" s="23"/>
      <c r="I24" s="34" t="str">
        <f ca="1">IF(AND($C24="Goal",I$5&gt;=$F24,I$5&lt;=$F24+$G24-1),2,IF(AND($C24="Milestone",I$5&gt;=$F24,I$5&lt;=$F24+$G24-1),1,""))</f>
        <v/>
      </c>
      <c r="J24" s="34" t="str">
        <f ca="1">IF(AND($C24="Goal",J$5&gt;=$F24,J$5&lt;=$F24+$G24-1),2,IF(AND($C24="Milestone",J$5&gt;=$F24,J$5&lt;=$F24+$G24-1),1,""))</f>
        <v/>
      </c>
      <c r="K24" s="34" t="str">
        <f ca="1">IF(AND($C24="Goal",K$5&gt;=$F24,K$5&lt;=$F24+$G24-1),2,IF(AND($C24="Milestone",K$5&gt;=$F24,K$5&lt;=$F24+$G24-1),1,""))</f>
        <v/>
      </c>
      <c r="L24" s="34" t="str">
        <f ca="1">IF(AND($C24="Goal",L$5&gt;=$F24,L$5&lt;=$F24+$G24-1),2,IF(AND($C24="Milestone",L$5&gt;=$F24,L$5&lt;=$F24+$G24-1),1,""))</f>
        <v/>
      </c>
      <c r="M24" s="34" t="str">
        <f ca="1">IF(AND($C24="Goal",M$5&gt;=$F24,M$5&lt;=$F24+$G24-1),2,IF(AND($C24="Milestone",M$5&gt;=$F24,M$5&lt;=$F24+$G24-1),1,""))</f>
        <v/>
      </c>
      <c r="N24" s="34" t="str">
        <f ca="1">IF(AND($C24="Goal",N$5&gt;=$F24,N$5&lt;=$F24+$G24-1),2,IF(AND($C24="Milestone",N$5&gt;=$F24,N$5&lt;=$F24+$G24-1),1,""))</f>
        <v/>
      </c>
      <c r="O24" s="34" t="str">
        <f ca="1">IF(AND($C24="Goal",O$5&gt;=$F24,O$5&lt;=$F24+$G24-1),2,IF(AND($C24="Milestone",O$5&gt;=$F24,O$5&lt;=$F24+$G24-1),1,""))</f>
        <v/>
      </c>
      <c r="P24" s="34" t="str">
        <f ca="1">IF(AND($C24="Goal",P$5&gt;=$F24,P$5&lt;=$F24+$G24-1),2,IF(AND($C24="Milestone",P$5&gt;=$F24,P$5&lt;=$F24+$G24-1),1,""))</f>
        <v/>
      </c>
      <c r="Q24" s="34" t="str">
        <f ca="1">IF(AND($C24="Goal",Q$5&gt;=$F24,Q$5&lt;=$F24+$G24-1),2,IF(AND($C24="Milestone",Q$5&gt;=$F24,Q$5&lt;=$F24+$G24-1),1,""))</f>
        <v/>
      </c>
      <c r="R24" s="34" t="str">
        <f ca="1">IF(AND($C24="Goal",R$5&gt;=$F24,R$5&lt;=$F24+$G24-1),2,IF(AND($C24="Milestone",R$5&gt;=$F24,R$5&lt;=$F24+$G24-1),1,""))</f>
        <v/>
      </c>
      <c r="S24" s="34" t="str">
        <f ca="1">IF(AND($C24="Goal",S$5&gt;=$F24,S$5&lt;=$F24+$G24-1),2,IF(AND($C24="Milestone",S$5&gt;=$F24,S$5&lt;=$F24+$G24-1),1,""))</f>
        <v/>
      </c>
      <c r="T24" s="34" t="str">
        <f ca="1">IF(AND($C24="Goal",T$5&gt;=$F24,T$5&lt;=$F24+$G24-1),2,IF(AND($C24="Milestone",T$5&gt;=$F24,T$5&lt;=$F24+$G24-1),1,""))</f>
        <v/>
      </c>
      <c r="U24" s="34" t="str">
        <f ca="1">IF(AND($C24="Goal",U$5&gt;=$F24,U$5&lt;=$F24+$G24-1),2,IF(AND($C24="Milestone",U$5&gt;=$F24,U$5&lt;=$F24+$G24-1),1,""))</f>
        <v/>
      </c>
      <c r="V24" s="34" t="str">
        <f ca="1">IF(AND($C24="Goal",V$5&gt;=$F24,V$5&lt;=$F24+$G24-1),2,IF(AND($C24="Milestone",V$5&gt;=$F24,V$5&lt;=$F24+$G24-1),1,""))</f>
        <v/>
      </c>
      <c r="W24" s="34" t="str">
        <f ca="1">IF(AND($C24="Goal",W$5&gt;=$F24,W$5&lt;=$F24+$G24-1),2,IF(AND($C24="Milestone",W$5&gt;=$F24,W$5&lt;=$F24+$G24-1),1,""))</f>
        <v/>
      </c>
      <c r="X24" s="34" t="str">
        <f ca="1">IF(AND($C24="Goal",X$5&gt;=$F24,X$5&lt;=$F24+$G24-1),2,IF(AND($C24="Milestone",X$5&gt;=$F24,X$5&lt;=$F24+$G24-1),1,""))</f>
        <v/>
      </c>
      <c r="Y24" s="34" t="str">
        <f ca="1">IF(AND($C24="Goal",Y$5&gt;=$F24,Y$5&lt;=$F24+$G24-1),2,IF(AND($C24="Milestone",Y$5&gt;=$F24,Y$5&lt;=$F24+$G24-1),1,""))</f>
        <v/>
      </c>
      <c r="Z24" s="34" t="str">
        <f ca="1">IF(AND($C24="Goal",Z$5&gt;=$F24,Z$5&lt;=$F24+$G24-1),2,IF(AND($C24="Milestone",Z$5&gt;=$F24,Z$5&lt;=$F24+$G24-1),1,""))</f>
        <v/>
      </c>
      <c r="AA24" s="34" t="str">
        <f ca="1">IF(AND($C24="Goal",AA$5&gt;=$F24,AA$5&lt;=$F24+$G24-1),2,IF(AND($C24="Milestone",AA$5&gt;=$F24,AA$5&lt;=$F24+$G24-1),1,""))</f>
        <v/>
      </c>
      <c r="AB24" s="34" t="str">
        <f ca="1">IF(AND($C24="Goal",AB$5&gt;=$F24,AB$5&lt;=$F24+$G24-1),2,IF(AND($C24="Milestone",AB$5&gt;=$F24,AB$5&lt;=$F24+$G24-1),1,""))</f>
        <v/>
      </c>
      <c r="AC24" s="34" t="str">
        <f ca="1">IF(AND($C24="Goal",AC$5&gt;=$F24,AC$5&lt;=$F24+$G24-1),2,IF(AND($C24="Milestone",AC$5&gt;=$F24,AC$5&lt;=$F24+$G24-1),1,""))</f>
        <v/>
      </c>
      <c r="AD24" s="34" t="str">
        <f ca="1">IF(AND($C24="Goal",AD$5&gt;=$F24,AD$5&lt;=$F24+$G24-1),2,IF(AND($C24="Milestone",AD$5&gt;=$F24,AD$5&lt;=$F24+$G24-1),1,""))</f>
        <v/>
      </c>
      <c r="AE24" s="34" t="str">
        <f ca="1">IF(AND($C24="Goal",AE$5&gt;=$F24,AE$5&lt;=$F24+$G24-1),2,IF(AND($C24="Milestone",AE$5&gt;=$F24,AE$5&lt;=$F24+$G24-1),1,""))</f>
        <v/>
      </c>
      <c r="AF24" s="34" t="str">
        <f ca="1">IF(AND($C24="Goal",AF$5&gt;=$F24,AF$5&lt;=$F24+$G24-1),2,IF(AND($C24="Milestone",AF$5&gt;=$F24,AF$5&lt;=$F24+$G24-1),1,""))</f>
        <v/>
      </c>
      <c r="AG24" s="34" t="str">
        <f ca="1">IF(AND($C24="Goal",AG$5&gt;=$F24,AG$5&lt;=$F24+$G24-1),2,IF(AND($C24="Milestone",AG$5&gt;=$F24,AG$5&lt;=$F24+$G24-1),1,""))</f>
        <v/>
      </c>
      <c r="AH24" s="34" t="str">
        <f ca="1">IF(AND($C24="Goal",AH$5&gt;=$F24,AH$5&lt;=$F24+$G24-1),2,IF(AND($C24="Milestone",AH$5&gt;=$F24,AH$5&lt;=$F24+$G24-1),1,""))</f>
        <v/>
      </c>
      <c r="AI24" s="34" t="str">
        <f ca="1">IF(AND($C24="Goal",AI$5&gt;=$F24,AI$5&lt;=$F24+$G24-1),2,IF(AND($C24="Milestone",AI$5&gt;=$F24,AI$5&lt;=$F24+$G24-1),1,""))</f>
        <v/>
      </c>
      <c r="AJ24" s="34" t="str">
        <f ca="1">IF(AND($C24="Goal",AJ$5&gt;=$F24,AJ$5&lt;=$F24+$G24-1),2,IF(AND($C24="Milestone",AJ$5&gt;=$F24,AJ$5&lt;=$F24+$G24-1),1,""))</f>
        <v/>
      </c>
      <c r="AK24" s="34" t="str">
        <f ca="1">IF(AND($C24="Goal",AK$5&gt;=$F24,AK$5&lt;=$F24+$G24-1),2,IF(AND($C24="Milestone",AK$5&gt;=$F24,AK$5&lt;=$F24+$G24-1),1,""))</f>
        <v/>
      </c>
      <c r="AL24" s="34" t="str">
        <f ca="1">IF(AND($C24="Goal",AL$5&gt;=$F24,AL$5&lt;=$F24+$G24-1),2,IF(AND($C24="Milestone",AL$5&gt;=$F24,AL$5&lt;=$F24+$G24-1),1,""))</f>
        <v/>
      </c>
      <c r="AM24" s="34" t="str">
        <f ca="1">IF(AND($C24="Goal",AM$5&gt;=$F24,AM$5&lt;=$F24+$G24-1),2,IF(AND($C24="Milestone",AM$5&gt;=$F24,AM$5&lt;=$F24+$G24-1),1,""))</f>
        <v/>
      </c>
      <c r="AN24" s="34" t="str">
        <f ca="1">IF(AND($C24="Goal",AN$5&gt;=$F24,AN$5&lt;=$F24+$G24-1),2,IF(AND($C24="Milestone",AN$5&gt;=$F24,AN$5&lt;=$F24+$G24-1),1,""))</f>
        <v/>
      </c>
      <c r="AO24" s="34" t="str">
        <f ca="1">IF(AND($C24="Goal",AO$5&gt;=$F24,AO$5&lt;=$F24+$G24-1),2,IF(AND($C24="Milestone",AO$5&gt;=$F24,AO$5&lt;=$F24+$G24-1),1,""))</f>
        <v/>
      </c>
      <c r="AP24" s="34" t="str">
        <f ca="1">IF(AND($C24="Goal",AP$5&gt;=$F24,AP$5&lt;=$F24+$G24-1),2,IF(AND($C24="Milestone",AP$5&gt;=$F24,AP$5&lt;=$F24+$G24-1),1,""))</f>
        <v/>
      </c>
      <c r="AQ24" s="34" t="str">
        <f ca="1">IF(AND($C24="Goal",AQ$5&gt;=$F24,AQ$5&lt;=$F24+$G24-1),2,IF(AND($C24="Milestone",AQ$5&gt;=$F24,AQ$5&lt;=$F24+$G24-1),1,""))</f>
        <v/>
      </c>
      <c r="AR24" s="34" t="str">
        <f ca="1">IF(AND($C24="Goal",AR$5&gt;=$F24,AR$5&lt;=$F24+$G24-1),2,IF(AND($C24="Milestone",AR$5&gt;=$F24,AR$5&lt;=$F24+$G24-1),1,""))</f>
        <v/>
      </c>
      <c r="AS24" s="34" t="str">
        <f ca="1">IF(AND($C24="Goal",AS$5&gt;=$F24,AS$5&lt;=$F24+$G24-1),2,IF(AND($C24="Milestone",AS$5&gt;=$F24,AS$5&lt;=$F24+$G24-1),1,""))</f>
        <v/>
      </c>
      <c r="AT24" s="34" t="str">
        <f ca="1">IF(AND($C24="Goal",AT$5&gt;=$F24,AT$5&lt;=$F24+$G24-1),2,IF(AND($C24="Milestone",AT$5&gt;=$F24,AT$5&lt;=$F24+$G24-1),1,""))</f>
        <v/>
      </c>
      <c r="AU24" s="34" t="str">
        <f ca="1">IF(AND($C24="Goal",AU$5&gt;=$F24,AU$5&lt;=$F24+$G24-1),2,IF(AND($C24="Milestone",AU$5&gt;=$F24,AU$5&lt;=$F24+$G24-1),1,""))</f>
        <v/>
      </c>
      <c r="AV24" s="34" t="str">
        <f ca="1">IF(AND($C24="Goal",AV$5&gt;=$F24,AV$5&lt;=$F24+$G24-1),2,IF(AND($C24="Milestone",AV$5&gt;=$F24,AV$5&lt;=$F24+$G24-1),1,""))</f>
        <v/>
      </c>
      <c r="AW24" s="34" t="str">
        <f ca="1">IF(AND($C24="Goal",AW$5&gt;=$F24,AW$5&lt;=$F24+$G24-1),2,IF(AND($C24="Milestone",AW$5&gt;=$F24,AW$5&lt;=$F24+$G24-1),1,""))</f>
        <v/>
      </c>
      <c r="AX24" s="34" t="str">
        <f ca="1">IF(AND($C24="Goal",AX$5&gt;=$F24,AX$5&lt;=$F24+$G24-1),2,IF(AND($C24="Milestone",AX$5&gt;=$F24,AX$5&lt;=$F24+$G24-1),1,""))</f>
        <v/>
      </c>
      <c r="AY24" s="34" t="str">
        <f ca="1">IF(AND($C24="Goal",AY$5&gt;=$F24,AY$5&lt;=$F24+$G24-1),2,IF(AND($C24="Milestone",AY$5&gt;=$F24,AY$5&lt;=$F24+$G24-1),1,""))</f>
        <v/>
      </c>
      <c r="AZ24" s="34" t="str">
        <f ca="1">IF(AND($C24="Goal",AZ$5&gt;=$F24,AZ$5&lt;=$F24+$G24-1),2,IF(AND($C24="Milestone",AZ$5&gt;=$F24,AZ$5&lt;=$F24+$G24-1),1,""))</f>
        <v/>
      </c>
      <c r="BA24" s="34" t="str">
        <f ca="1">IF(AND($C24="Goal",BA$5&gt;=$F24,BA$5&lt;=$F24+$G24-1),2,IF(AND($C24="Milestone",BA$5&gt;=$F24,BA$5&lt;=$F24+$G24-1),1,""))</f>
        <v/>
      </c>
      <c r="BB24" s="34" t="str">
        <f ca="1">IF(AND($C24="Goal",BB$5&gt;=$F24,BB$5&lt;=$F24+$G24-1),2,IF(AND($C24="Milestone",BB$5&gt;=$F24,BB$5&lt;=$F24+$G24-1),1,""))</f>
        <v/>
      </c>
      <c r="BC24" s="34" t="str">
        <f ca="1">IF(AND($C24="Goal",BC$5&gt;=$F24,BC$5&lt;=$F24+$G24-1),2,IF(AND($C24="Milestone",BC$5&gt;=$F24,BC$5&lt;=$F24+$G24-1),1,""))</f>
        <v/>
      </c>
      <c r="BD24" s="34" t="str">
        <f ca="1">IF(AND($C24="Goal",BD$5&gt;=$F24,BD$5&lt;=$F24+$G24-1),2,IF(AND($C24="Milestone",BD$5&gt;=$F24,BD$5&lt;=$F24+$G24-1),1,""))</f>
        <v/>
      </c>
      <c r="BE24" s="34" t="str">
        <f ca="1">IF(AND($C24="Goal",BE$5&gt;=$F24,BE$5&lt;=$F24+$G24-1),2,IF(AND($C24="Milestone",BE$5&gt;=$F24,BE$5&lt;=$F24+$G24-1),1,""))</f>
        <v/>
      </c>
      <c r="BF24" s="34" t="str">
        <f ca="1">IF(AND($C24="Goal",BF$5&gt;=$F24,BF$5&lt;=$F24+$G24-1),2,IF(AND($C24="Milestone",BF$5&gt;=$F24,BF$5&lt;=$F24+$G24-1),1,""))</f>
        <v/>
      </c>
      <c r="BG24" s="34" t="str">
        <f ca="1">IF(AND($C24="Goal",BG$5&gt;=$F24,BG$5&lt;=$F24+$G24-1),2,IF(AND($C24="Milestone",BG$5&gt;=$F24,BG$5&lt;=$F24+$G24-1),1,""))</f>
        <v/>
      </c>
      <c r="BH24" s="34" t="str">
        <f ca="1">IF(AND($C24="Goal",BH$5&gt;=$F24,BH$5&lt;=$F24+$G24-1),2,IF(AND($C24="Milestone",BH$5&gt;=$F24,BH$5&lt;=$F24+$G24-1),1,""))</f>
        <v/>
      </c>
      <c r="BI24" s="34" t="str">
        <f ca="1">IF(AND($C24="Goal",BI$5&gt;=$F24,BI$5&lt;=$F24+$G24-1),2,IF(AND($C24="Milestone",BI$5&gt;=$F24,BI$5&lt;=$F24+$G24-1),1,""))</f>
        <v/>
      </c>
      <c r="BJ24" s="34" t="str">
        <f ca="1">IF(AND($C24="Goal",BJ$5&gt;=$F24,BJ$5&lt;=$F24+$G24-1),2,IF(AND($C24="Milestone",BJ$5&gt;=$F24,BJ$5&lt;=$F24+$G24-1),1,""))</f>
        <v/>
      </c>
      <c r="BK24" s="34" t="str">
        <f ca="1">IF(AND($C24="Goal",BK$5&gt;=$F24,BK$5&lt;=$F24+$G24-1),2,IF(AND($C24="Milestone",BK$5&gt;=$F24,BK$5&lt;=$F24+$G24-1),1,""))</f>
        <v/>
      </c>
      <c r="BL24" s="34" t="str">
        <f ca="1">IF(AND($C24="Goal",BL$5&gt;=$F24,BL$5&lt;=$F24+$G24-1),2,IF(AND($C24="Milestone",BL$5&gt;=$F24,BL$5&lt;=$F24+$G24-1),1,""))</f>
        <v/>
      </c>
    </row>
    <row r="25" spans="1:64" s="2" customFormat="1" ht="30" customHeight="1" x14ac:dyDescent="0.35">
      <c r="A25" s="12"/>
      <c r="B25" s="47" t="s">
        <v>56</v>
      </c>
      <c r="C25" s="31" t="s">
        <v>14</v>
      </c>
      <c r="D25" s="31"/>
      <c r="E25" s="28">
        <v>0.8</v>
      </c>
      <c r="F25" s="29">
        <v>43400</v>
      </c>
      <c r="G25" s="30">
        <v>5</v>
      </c>
      <c r="H25" s="23"/>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row>
    <row r="26" spans="1:64" s="2" customFormat="1" ht="30" customHeight="1" x14ac:dyDescent="0.35">
      <c r="A26" s="12"/>
      <c r="B26" s="47" t="s">
        <v>57</v>
      </c>
      <c r="C26" s="31" t="s">
        <v>14</v>
      </c>
      <c r="D26" s="31"/>
      <c r="E26" s="28">
        <v>0.1</v>
      </c>
      <c r="F26" s="29">
        <f>F25+2</f>
        <v>43402</v>
      </c>
      <c r="G26" s="30">
        <v>5</v>
      </c>
      <c r="H26" s="23"/>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row>
    <row r="27" spans="1:64" s="2" customFormat="1" ht="30" customHeight="1" x14ac:dyDescent="0.35">
      <c r="A27" s="12"/>
      <c r="B27" s="36" t="s">
        <v>41</v>
      </c>
      <c r="C27" s="31" t="s">
        <v>13</v>
      </c>
      <c r="D27" s="31"/>
      <c r="E27" s="28">
        <v>0</v>
      </c>
      <c r="F27" s="46">
        <f>F23+G23+4</f>
        <v>43439</v>
      </c>
      <c r="G27" s="30">
        <v>4</v>
      </c>
      <c r="H27" s="23"/>
      <c r="I27" s="34" t="str">
        <f ca="1">IF(AND($C27="Goal",I$5&gt;=$F27,I$5&lt;=$F27+$G27-1),2,IF(AND($C27="Milestone",I$5&gt;=$F27,I$5&lt;=$F27+$G27-1),1,""))</f>
        <v/>
      </c>
      <c r="J27" s="34" t="str">
        <f ca="1">IF(AND($C27="Goal",J$5&gt;=$F27,J$5&lt;=$F27+$G27-1),2,IF(AND($C27="Milestone",J$5&gt;=$F27,J$5&lt;=$F27+$G27-1),1,""))</f>
        <v/>
      </c>
      <c r="K27" s="34" t="str">
        <f ca="1">IF(AND($C27="Goal",K$5&gt;=$F27,K$5&lt;=$F27+$G27-1),2,IF(AND($C27="Milestone",K$5&gt;=$F27,K$5&lt;=$F27+$G27-1),1,""))</f>
        <v/>
      </c>
      <c r="L27" s="34" t="str">
        <f ca="1">IF(AND($C27="Goal",L$5&gt;=$F27,L$5&lt;=$F27+$G27-1),2,IF(AND($C27="Milestone",L$5&gt;=$F27,L$5&lt;=$F27+$G27-1),1,""))</f>
        <v/>
      </c>
      <c r="M27" s="34" t="str">
        <f ca="1">IF(AND($C27="Goal",M$5&gt;=$F27,M$5&lt;=$F27+$G27-1),2,IF(AND($C27="Milestone",M$5&gt;=$F27,M$5&lt;=$F27+$G27-1),1,""))</f>
        <v/>
      </c>
      <c r="N27" s="34" t="str">
        <f ca="1">IF(AND($C27="Goal",N$5&gt;=$F27,N$5&lt;=$F27+$G27-1),2,IF(AND($C27="Milestone",N$5&gt;=$F27,N$5&lt;=$F27+$G27-1),1,""))</f>
        <v/>
      </c>
      <c r="O27" s="34" t="str">
        <f ca="1">IF(AND($C27="Goal",O$5&gt;=$F27,O$5&lt;=$F27+$G27-1),2,IF(AND($C27="Milestone",O$5&gt;=$F27,O$5&lt;=$F27+$G27-1),1,""))</f>
        <v/>
      </c>
      <c r="P27" s="34" t="str">
        <f ca="1">IF(AND($C27="Goal",P$5&gt;=$F27,P$5&lt;=$F27+$G27-1),2,IF(AND($C27="Milestone",P$5&gt;=$F27,P$5&lt;=$F27+$G27-1),1,""))</f>
        <v/>
      </c>
      <c r="Q27" s="34" t="str">
        <f ca="1">IF(AND($C27="Goal",Q$5&gt;=$F27,Q$5&lt;=$F27+$G27-1),2,IF(AND($C27="Milestone",Q$5&gt;=$F27,Q$5&lt;=$F27+$G27-1),1,""))</f>
        <v/>
      </c>
      <c r="R27" s="34" t="str">
        <f ca="1">IF(AND($C27="Goal",R$5&gt;=$F27,R$5&lt;=$F27+$G27-1),2,IF(AND($C27="Milestone",R$5&gt;=$F27,R$5&lt;=$F27+$G27-1),1,""))</f>
        <v/>
      </c>
      <c r="S27" s="34" t="str">
        <f ca="1">IF(AND($C27="Goal",S$5&gt;=$F27,S$5&lt;=$F27+$G27-1),2,IF(AND($C27="Milestone",S$5&gt;=$F27,S$5&lt;=$F27+$G27-1),1,""))</f>
        <v/>
      </c>
      <c r="T27" s="34" t="str">
        <f ca="1">IF(AND($C27="Goal",T$5&gt;=$F27,T$5&lt;=$F27+$G27-1),2,IF(AND($C27="Milestone",T$5&gt;=$F27,T$5&lt;=$F27+$G27-1),1,""))</f>
        <v/>
      </c>
      <c r="U27" s="34" t="str">
        <f ca="1">IF(AND($C27="Goal",U$5&gt;=$F27,U$5&lt;=$F27+$G27-1),2,IF(AND($C27="Milestone",U$5&gt;=$F27,U$5&lt;=$F27+$G27-1),1,""))</f>
        <v/>
      </c>
      <c r="V27" s="34" t="str">
        <f ca="1">IF(AND($C27="Goal",V$5&gt;=$F27,V$5&lt;=$F27+$G27-1),2,IF(AND($C27="Milestone",V$5&gt;=$F27,V$5&lt;=$F27+$G27-1),1,""))</f>
        <v/>
      </c>
      <c r="W27" s="34" t="str">
        <f ca="1">IF(AND($C27="Goal",W$5&gt;=$F27,W$5&lt;=$F27+$G27-1),2,IF(AND($C27="Milestone",W$5&gt;=$F27,W$5&lt;=$F27+$G27-1),1,""))</f>
        <v/>
      </c>
      <c r="X27" s="34" t="str">
        <f ca="1">IF(AND($C27="Goal",X$5&gt;=$F27,X$5&lt;=$F27+$G27-1),2,IF(AND($C27="Milestone",X$5&gt;=$F27,X$5&lt;=$F27+$G27-1),1,""))</f>
        <v/>
      </c>
      <c r="Y27" s="34" t="str">
        <f ca="1">IF(AND($C27="Goal",Y$5&gt;=$F27,Y$5&lt;=$F27+$G27-1),2,IF(AND($C27="Milestone",Y$5&gt;=$F27,Y$5&lt;=$F27+$G27-1),1,""))</f>
        <v/>
      </c>
      <c r="Z27" s="34" t="str">
        <f ca="1">IF(AND($C27="Goal",Z$5&gt;=$F27,Z$5&lt;=$F27+$G27-1),2,IF(AND($C27="Milestone",Z$5&gt;=$F27,Z$5&lt;=$F27+$G27-1),1,""))</f>
        <v/>
      </c>
      <c r="AA27" s="34" t="str">
        <f ca="1">IF(AND($C27="Goal",AA$5&gt;=$F27,AA$5&lt;=$F27+$G27-1),2,IF(AND($C27="Milestone",AA$5&gt;=$F27,AA$5&lt;=$F27+$G27-1),1,""))</f>
        <v/>
      </c>
      <c r="AB27" s="34" t="str">
        <f ca="1">IF(AND($C27="Goal",AB$5&gt;=$F27,AB$5&lt;=$F27+$G27-1),2,IF(AND($C27="Milestone",AB$5&gt;=$F27,AB$5&lt;=$F27+$G27-1),1,""))</f>
        <v/>
      </c>
      <c r="AC27" s="34" t="str">
        <f ca="1">IF(AND($C27="Goal",AC$5&gt;=$F27,AC$5&lt;=$F27+$G27-1),2,IF(AND($C27="Milestone",AC$5&gt;=$F27,AC$5&lt;=$F27+$G27-1),1,""))</f>
        <v/>
      </c>
      <c r="AD27" s="34" t="str">
        <f ca="1">IF(AND($C27="Goal",AD$5&gt;=$F27,AD$5&lt;=$F27+$G27-1),2,IF(AND($C27="Milestone",AD$5&gt;=$F27,AD$5&lt;=$F27+$G27-1),1,""))</f>
        <v/>
      </c>
      <c r="AE27" s="34" t="str">
        <f ca="1">IF(AND($C27="Goal",AE$5&gt;=$F27,AE$5&lt;=$F27+$G27-1),2,IF(AND($C27="Milestone",AE$5&gt;=$F27,AE$5&lt;=$F27+$G27-1),1,""))</f>
        <v/>
      </c>
      <c r="AF27" s="34" t="str">
        <f ca="1">IF(AND($C27="Goal",AF$5&gt;=$F27,AF$5&lt;=$F27+$G27-1),2,IF(AND($C27="Milestone",AF$5&gt;=$F27,AF$5&lt;=$F27+$G27-1),1,""))</f>
        <v/>
      </c>
      <c r="AG27" s="34" t="str">
        <f ca="1">IF(AND($C27="Goal",AG$5&gt;=$F27,AG$5&lt;=$F27+$G27-1),2,IF(AND($C27="Milestone",AG$5&gt;=$F27,AG$5&lt;=$F27+$G27-1),1,""))</f>
        <v/>
      </c>
      <c r="AH27" s="34" t="str">
        <f ca="1">IF(AND($C27="Goal",AH$5&gt;=$F27,AH$5&lt;=$F27+$G27-1),2,IF(AND($C27="Milestone",AH$5&gt;=$F27,AH$5&lt;=$F27+$G27-1),1,""))</f>
        <v/>
      </c>
      <c r="AI27" s="34" t="str">
        <f ca="1">IF(AND($C27="Goal",AI$5&gt;=$F27,AI$5&lt;=$F27+$G27-1),2,IF(AND($C27="Milestone",AI$5&gt;=$F27,AI$5&lt;=$F27+$G27-1),1,""))</f>
        <v/>
      </c>
      <c r="AJ27" s="34" t="str">
        <f ca="1">IF(AND($C27="Goal",AJ$5&gt;=$F27,AJ$5&lt;=$F27+$G27-1),2,IF(AND($C27="Milestone",AJ$5&gt;=$F27,AJ$5&lt;=$F27+$G27-1),1,""))</f>
        <v/>
      </c>
      <c r="AK27" s="34" t="str">
        <f ca="1">IF(AND($C27="Goal",AK$5&gt;=$F27,AK$5&lt;=$F27+$G27-1),2,IF(AND($C27="Milestone",AK$5&gt;=$F27,AK$5&lt;=$F27+$G27-1),1,""))</f>
        <v/>
      </c>
      <c r="AL27" s="34" t="str">
        <f ca="1">IF(AND($C27="Goal",AL$5&gt;=$F27,AL$5&lt;=$F27+$G27-1),2,IF(AND($C27="Milestone",AL$5&gt;=$F27,AL$5&lt;=$F27+$G27-1),1,""))</f>
        <v/>
      </c>
      <c r="AM27" s="34" t="str">
        <f ca="1">IF(AND($C27="Goal",AM$5&gt;=$F27,AM$5&lt;=$F27+$G27-1),2,IF(AND($C27="Milestone",AM$5&gt;=$F27,AM$5&lt;=$F27+$G27-1),1,""))</f>
        <v/>
      </c>
      <c r="AN27" s="34" t="str">
        <f ca="1">IF(AND($C27="Goal",AN$5&gt;=$F27,AN$5&lt;=$F27+$G27-1),2,IF(AND($C27="Milestone",AN$5&gt;=$F27,AN$5&lt;=$F27+$G27-1),1,""))</f>
        <v/>
      </c>
      <c r="AO27" s="34" t="str">
        <f ca="1">IF(AND($C27="Goal",AO$5&gt;=$F27,AO$5&lt;=$F27+$G27-1),2,IF(AND($C27="Milestone",AO$5&gt;=$F27,AO$5&lt;=$F27+$G27-1),1,""))</f>
        <v/>
      </c>
      <c r="AP27" s="34" t="str">
        <f ca="1">IF(AND($C27="Goal",AP$5&gt;=$F27,AP$5&lt;=$F27+$G27-1),2,IF(AND($C27="Milestone",AP$5&gt;=$F27,AP$5&lt;=$F27+$G27-1),1,""))</f>
        <v/>
      </c>
      <c r="AQ27" s="34" t="str">
        <f ca="1">IF(AND($C27="Goal",AQ$5&gt;=$F27,AQ$5&lt;=$F27+$G27-1),2,IF(AND($C27="Milestone",AQ$5&gt;=$F27,AQ$5&lt;=$F27+$G27-1),1,""))</f>
        <v/>
      </c>
      <c r="AR27" s="34" t="str">
        <f ca="1">IF(AND($C27="Goal",AR$5&gt;=$F27,AR$5&lt;=$F27+$G27-1),2,IF(AND($C27="Milestone",AR$5&gt;=$F27,AR$5&lt;=$F27+$G27-1),1,""))</f>
        <v/>
      </c>
      <c r="AS27" s="34" t="str">
        <f ca="1">IF(AND($C27="Goal",AS$5&gt;=$F27,AS$5&lt;=$F27+$G27-1),2,IF(AND($C27="Milestone",AS$5&gt;=$F27,AS$5&lt;=$F27+$G27-1),1,""))</f>
        <v/>
      </c>
      <c r="AT27" s="34" t="str">
        <f ca="1">IF(AND($C27="Goal",AT$5&gt;=$F27,AT$5&lt;=$F27+$G27-1),2,IF(AND($C27="Milestone",AT$5&gt;=$F27,AT$5&lt;=$F27+$G27-1),1,""))</f>
        <v/>
      </c>
      <c r="AU27" s="34" t="str">
        <f ca="1">IF(AND($C27="Goal",AU$5&gt;=$F27,AU$5&lt;=$F27+$G27-1),2,IF(AND($C27="Milestone",AU$5&gt;=$F27,AU$5&lt;=$F27+$G27-1),1,""))</f>
        <v/>
      </c>
      <c r="AV27" s="34" t="str">
        <f ca="1">IF(AND($C27="Goal",AV$5&gt;=$F27,AV$5&lt;=$F27+$G27-1),2,IF(AND($C27="Milestone",AV$5&gt;=$F27,AV$5&lt;=$F27+$G27-1),1,""))</f>
        <v/>
      </c>
      <c r="AW27" s="34" t="str">
        <f ca="1">IF(AND($C27="Goal",AW$5&gt;=$F27,AW$5&lt;=$F27+$G27-1),2,IF(AND($C27="Milestone",AW$5&gt;=$F27,AW$5&lt;=$F27+$G27-1),1,""))</f>
        <v/>
      </c>
      <c r="AX27" s="34" t="str">
        <f ca="1">IF(AND($C27="Goal",AX$5&gt;=$F27,AX$5&lt;=$F27+$G27-1),2,IF(AND($C27="Milestone",AX$5&gt;=$F27,AX$5&lt;=$F27+$G27-1),1,""))</f>
        <v/>
      </c>
      <c r="AY27" s="34" t="str">
        <f ca="1">IF(AND($C27="Goal",AY$5&gt;=$F27,AY$5&lt;=$F27+$G27-1),2,IF(AND($C27="Milestone",AY$5&gt;=$F27,AY$5&lt;=$F27+$G27-1),1,""))</f>
        <v/>
      </c>
      <c r="AZ27" s="34" t="str">
        <f ca="1">IF(AND($C27="Goal",AZ$5&gt;=$F27,AZ$5&lt;=$F27+$G27-1),2,IF(AND($C27="Milestone",AZ$5&gt;=$F27,AZ$5&lt;=$F27+$G27-1),1,""))</f>
        <v/>
      </c>
      <c r="BA27" s="34" t="str">
        <f ca="1">IF(AND($C27="Goal",BA$5&gt;=$F27,BA$5&lt;=$F27+$G27-1),2,IF(AND($C27="Milestone",BA$5&gt;=$F27,BA$5&lt;=$F27+$G27-1),1,""))</f>
        <v/>
      </c>
      <c r="BB27" s="34" t="str">
        <f ca="1">IF(AND($C27="Goal",BB$5&gt;=$F27,BB$5&lt;=$F27+$G27-1),2,IF(AND($C27="Milestone",BB$5&gt;=$F27,BB$5&lt;=$F27+$G27-1),1,""))</f>
        <v/>
      </c>
      <c r="BC27" s="34" t="str">
        <f ca="1">IF(AND($C27="Goal",BC$5&gt;=$F27,BC$5&lt;=$F27+$G27-1),2,IF(AND($C27="Milestone",BC$5&gt;=$F27,BC$5&lt;=$F27+$G27-1),1,""))</f>
        <v/>
      </c>
      <c r="BD27" s="34" t="str">
        <f ca="1">IF(AND($C27="Goal",BD$5&gt;=$F27,BD$5&lt;=$F27+$G27-1),2,IF(AND($C27="Milestone",BD$5&gt;=$F27,BD$5&lt;=$F27+$G27-1),1,""))</f>
        <v/>
      </c>
      <c r="BE27" s="34" t="str">
        <f ca="1">IF(AND($C27="Goal",BE$5&gt;=$F27,BE$5&lt;=$F27+$G27-1),2,IF(AND($C27="Milestone",BE$5&gt;=$F27,BE$5&lt;=$F27+$G27-1),1,""))</f>
        <v/>
      </c>
      <c r="BF27" s="34" t="str">
        <f ca="1">IF(AND($C27="Goal",BF$5&gt;=$F27,BF$5&lt;=$F27+$G27-1),2,IF(AND($C27="Milestone",BF$5&gt;=$F27,BF$5&lt;=$F27+$G27-1),1,""))</f>
        <v/>
      </c>
      <c r="BG27" s="34" t="str">
        <f ca="1">IF(AND($C27="Goal",BG$5&gt;=$F27,BG$5&lt;=$F27+$G27-1),2,IF(AND($C27="Milestone",BG$5&gt;=$F27,BG$5&lt;=$F27+$G27-1),1,""))</f>
        <v/>
      </c>
      <c r="BH27" s="34" t="str">
        <f ca="1">IF(AND($C27="Goal",BH$5&gt;=$F27,BH$5&lt;=$F27+$G27-1),2,IF(AND($C27="Milestone",BH$5&gt;=$F27,BH$5&lt;=$F27+$G27-1),1,""))</f>
        <v/>
      </c>
      <c r="BI27" s="34" t="str">
        <f ca="1">IF(AND($C27="Goal",BI$5&gt;=$F27,BI$5&lt;=$F27+$G27-1),2,IF(AND($C27="Milestone",BI$5&gt;=$F27,BI$5&lt;=$F27+$G27-1),1,""))</f>
        <v/>
      </c>
      <c r="BJ27" s="34" t="str">
        <f ca="1">IF(AND($C27="Goal",BJ$5&gt;=$F27,BJ$5&lt;=$F27+$G27-1),2,IF(AND($C27="Milestone",BJ$5&gt;=$F27,BJ$5&lt;=$F27+$G27-1),1,""))</f>
        <v/>
      </c>
      <c r="BK27" s="34" t="str">
        <f ca="1">IF(AND($C27="Goal",BK$5&gt;=$F27,BK$5&lt;=$F27+$G27-1),2,IF(AND($C27="Milestone",BK$5&gt;=$F27,BK$5&lt;=$F27+$G27-1),1,""))</f>
        <v/>
      </c>
      <c r="BL27" s="34" t="str">
        <f ca="1">IF(AND($C27="Goal",BL$5&gt;=$F27,BL$5&lt;=$F27+$G27-1),2,IF(AND($C27="Milestone",BL$5&gt;=$F27,BL$5&lt;=$F27+$G27-1),1,""))</f>
        <v/>
      </c>
    </row>
    <row r="28" spans="1:64" s="2" customFormat="1" ht="30" customHeight="1" x14ac:dyDescent="0.35">
      <c r="A28" s="12"/>
      <c r="B28" s="36" t="s">
        <v>44</v>
      </c>
      <c r="C28" s="31" t="s">
        <v>13</v>
      </c>
      <c r="D28" s="31"/>
      <c r="E28" s="28">
        <v>0</v>
      </c>
      <c r="F28" s="29">
        <f>F27+G27</f>
        <v>43443</v>
      </c>
      <c r="G28" s="30">
        <v>7</v>
      </c>
      <c r="H28" s="23"/>
      <c r="I28" s="34" t="str">
        <f ca="1">IF(AND($C28="Goal",I$5&gt;=$F28,I$5&lt;=$F28+$G28-1),2,IF(AND($C28="Milestone",I$5&gt;=$F28,I$5&lt;=$F28+$G28-1),1,""))</f>
        <v/>
      </c>
      <c r="J28" s="34" t="str">
        <f ca="1">IF(AND($C28="Goal",J$5&gt;=$F28,J$5&lt;=$F28+$G28-1),2,IF(AND($C28="Milestone",J$5&gt;=$F28,J$5&lt;=$F28+$G28-1),1,""))</f>
        <v/>
      </c>
      <c r="K28" s="34" t="str">
        <f ca="1">IF(AND($C28="Goal",K$5&gt;=$F28,K$5&lt;=$F28+$G28-1),2,IF(AND($C28="Milestone",K$5&gt;=$F28,K$5&lt;=$F28+$G28-1),1,""))</f>
        <v/>
      </c>
      <c r="L28" s="34" t="str">
        <f ca="1">IF(AND($C28="Goal",L$5&gt;=$F28,L$5&lt;=$F28+$G28-1),2,IF(AND($C28="Milestone",L$5&gt;=$F28,L$5&lt;=$F28+$G28-1),1,""))</f>
        <v/>
      </c>
      <c r="M28" s="34" t="str">
        <f ca="1">IF(AND($C28="Goal",M$5&gt;=$F28,M$5&lt;=$F28+$G28-1),2,IF(AND($C28="Milestone",M$5&gt;=$F28,M$5&lt;=$F28+$G28-1),1,""))</f>
        <v/>
      </c>
      <c r="N28" s="34" t="str">
        <f ca="1">IF(AND($C28="Goal",N$5&gt;=$F28,N$5&lt;=$F28+$G28-1),2,IF(AND($C28="Milestone",N$5&gt;=$F28,N$5&lt;=$F28+$G28-1),1,""))</f>
        <v/>
      </c>
      <c r="O28" s="34" t="str">
        <f ca="1">IF(AND($C28="Goal",O$5&gt;=$F28,O$5&lt;=$F28+$G28-1),2,IF(AND($C28="Milestone",O$5&gt;=$F28,O$5&lt;=$F28+$G28-1),1,""))</f>
        <v/>
      </c>
      <c r="P28" s="34" t="str">
        <f ca="1">IF(AND($C28="Goal",P$5&gt;=$F28,P$5&lt;=$F28+$G28-1),2,IF(AND($C28="Milestone",P$5&gt;=$F28,P$5&lt;=$F28+$G28-1),1,""))</f>
        <v/>
      </c>
      <c r="Q28" s="34" t="str">
        <f ca="1">IF(AND($C28="Goal",Q$5&gt;=$F28,Q$5&lt;=$F28+$G28-1),2,IF(AND($C28="Milestone",Q$5&gt;=$F28,Q$5&lt;=$F28+$G28-1),1,""))</f>
        <v/>
      </c>
      <c r="R28" s="34" t="str">
        <f ca="1">IF(AND($C28="Goal",R$5&gt;=$F28,R$5&lt;=$F28+$G28-1),2,IF(AND($C28="Milestone",R$5&gt;=$F28,R$5&lt;=$F28+$G28-1),1,""))</f>
        <v/>
      </c>
      <c r="S28" s="34" t="str">
        <f ca="1">IF(AND($C28="Goal",S$5&gt;=$F28,S$5&lt;=$F28+$G28-1),2,IF(AND($C28="Milestone",S$5&gt;=$F28,S$5&lt;=$F28+$G28-1),1,""))</f>
        <v/>
      </c>
      <c r="T28" s="34" t="str">
        <f ca="1">IF(AND($C28="Goal",T$5&gt;=$F28,T$5&lt;=$F28+$G28-1),2,IF(AND($C28="Milestone",T$5&gt;=$F28,T$5&lt;=$F28+$G28-1),1,""))</f>
        <v/>
      </c>
      <c r="U28" s="34" t="str">
        <f ca="1">IF(AND($C28="Goal",U$5&gt;=$F28,U$5&lt;=$F28+$G28-1),2,IF(AND($C28="Milestone",U$5&gt;=$F28,U$5&lt;=$F28+$G28-1),1,""))</f>
        <v/>
      </c>
      <c r="V28" s="34" t="str">
        <f ca="1">IF(AND($C28="Goal",V$5&gt;=$F28,V$5&lt;=$F28+$G28-1),2,IF(AND($C28="Milestone",V$5&gt;=$F28,V$5&lt;=$F28+$G28-1),1,""))</f>
        <v/>
      </c>
      <c r="W28" s="34" t="str">
        <f ca="1">IF(AND($C28="Goal",W$5&gt;=$F28,W$5&lt;=$F28+$G28-1),2,IF(AND($C28="Milestone",W$5&gt;=$F28,W$5&lt;=$F28+$G28-1),1,""))</f>
        <v/>
      </c>
      <c r="X28" s="34" t="str">
        <f ca="1">IF(AND($C28="Goal",X$5&gt;=$F28,X$5&lt;=$F28+$G28-1),2,IF(AND($C28="Milestone",X$5&gt;=$F28,X$5&lt;=$F28+$G28-1),1,""))</f>
        <v/>
      </c>
      <c r="Y28" s="34" t="str">
        <f ca="1">IF(AND($C28="Goal",Y$5&gt;=$F28,Y$5&lt;=$F28+$G28-1),2,IF(AND($C28="Milestone",Y$5&gt;=$F28,Y$5&lt;=$F28+$G28-1),1,""))</f>
        <v/>
      </c>
      <c r="Z28" s="34" t="str">
        <f ca="1">IF(AND($C28="Goal",Z$5&gt;=$F28,Z$5&lt;=$F28+$G28-1),2,IF(AND($C28="Milestone",Z$5&gt;=$F28,Z$5&lt;=$F28+$G28-1),1,""))</f>
        <v/>
      </c>
      <c r="AA28" s="34" t="str">
        <f ca="1">IF(AND($C28="Goal",AA$5&gt;=$F28,AA$5&lt;=$F28+$G28-1),2,IF(AND($C28="Milestone",AA$5&gt;=$F28,AA$5&lt;=$F28+$G28-1),1,""))</f>
        <v/>
      </c>
      <c r="AB28" s="34" t="str">
        <f ca="1">IF(AND($C28="Goal",AB$5&gt;=$F28,AB$5&lt;=$F28+$G28-1),2,IF(AND($C28="Milestone",AB$5&gt;=$F28,AB$5&lt;=$F28+$G28-1),1,""))</f>
        <v/>
      </c>
      <c r="AC28" s="34" t="str">
        <f ca="1">IF(AND($C28="Goal",AC$5&gt;=$F28,AC$5&lt;=$F28+$G28-1),2,IF(AND($C28="Milestone",AC$5&gt;=$F28,AC$5&lt;=$F28+$G28-1),1,""))</f>
        <v/>
      </c>
      <c r="AD28" s="34" t="str">
        <f ca="1">IF(AND($C28="Goal",AD$5&gt;=$F28,AD$5&lt;=$F28+$G28-1),2,IF(AND($C28="Milestone",AD$5&gt;=$F28,AD$5&lt;=$F28+$G28-1),1,""))</f>
        <v/>
      </c>
      <c r="AE28" s="34" t="str">
        <f ca="1">IF(AND($C28="Goal",AE$5&gt;=$F28,AE$5&lt;=$F28+$G28-1),2,IF(AND($C28="Milestone",AE$5&gt;=$F28,AE$5&lt;=$F28+$G28-1),1,""))</f>
        <v/>
      </c>
      <c r="AF28" s="34" t="str">
        <f ca="1">IF(AND($C28="Goal",AF$5&gt;=$F28,AF$5&lt;=$F28+$G28-1),2,IF(AND($C28="Milestone",AF$5&gt;=$F28,AF$5&lt;=$F28+$G28-1),1,""))</f>
        <v/>
      </c>
      <c r="AG28" s="34" t="str">
        <f ca="1">IF(AND($C28="Goal",AG$5&gt;=$F28,AG$5&lt;=$F28+$G28-1),2,IF(AND($C28="Milestone",AG$5&gt;=$F28,AG$5&lt;=$F28+$G28-1),1,""))</f>
        <v/>
      </c>
      <c r="AH28" s="34" t="str">
        <f ca="1">IF(AND($C28="Goal",AH$5&gt;=$F28,AH$5&lt;=$F28+$G28-1),2,IF(AND($C28="Milestone",AH$5&gt;=$F28,AH$5&lt;=$F28+$G28-1),1,""))</f>
        <v/>
      </c>
      <c r="AI28" s="34" t="str">
        <f ca="1">IF(AND($C28="Goal",AI$5&gt;=$F28,AI$5&lt;=$F28+$G28-1),2,IF(AND($C28="Milestone",AI$5&gt;=$F28,AI$5&lt;=$F28+$G28-1),1,""))</f>
        <v/>
      </c>
      <c r="AJ28" s="34" t="str">
        <f ca="1">IF(AND($C28="Goal",AJ$5&gt;=$F28,AJ$5&lt;=$F28+$G28-1),2,IF(AND($C28="Milestone",AJ$5&gt;=$F28,AJ$5&lt;=$F28+$G28-1),1,""))</f>
        <v/>
      </c>
      <c r="AK28" s="34" t="str">
        <f ca="1">IF(AND($C28="Goal",AK$5&gt;=$F28,AK$5&lt;=$F28+$G28-1),2,IF(AND($C28="Milestone",AK$5&gt;=$F28,AK$5&lt;=$F28+$G28-1),1,""))</f>
        <v/>
      </c>
      <c r="AL28" s="34" t="str">
        <f ca="1">IF(AND($C28="Goal",AL$5&gt;=$F28,AL$5&lt;=$F28+$G28-1),2,IF(AND($C28="Milestone",AL$5&gt;=$F28,AL$5&lt;=$F28+$G28-1),1,""))</f>
        <v/>
      </c>
      <c r="AM28" s="34" t="str">
        <f ca="1">IF(AND($C28="Goal",AM$5&gt;=$F28,AM$5&lt;=$F28+$G28-1),2,IF(AND($C28="Milestone",AM$5&gt;=$F28,AM$5&lt;=$F28+$G28-1),1,""))</f>
        <v/>
      </c>
      <c r="AN28" s="34" t="str">
        <f ca="1">IF(AND($C28="Goal",AN$5&gt;=$F28,AN$5&lt;=$F28+$G28-1),2,IF(AND($C28="Milestone",AN$5&gt;=$F28,AN$5&lt;=$F28+$G28-1),1,""))</f>
        <v/>
      </c>
      <c r="AO28" s="34" t="str">
        <f ca="1">IF(AND($C28="Goal",AO$5&gt;=$F28,AO$5&lt;=$F28+$G28-1),2,IF(AND($C28="Milestone",AO$5&gt;=$F28,AO$5&lt;=$F28+$G28-1),1,""))</f>
        <v/>
      </c>
      <c r="AP28" s="34" t="str">
        <f ca="1">IF(AND($C28="Goal",AP$5&gt;=$F28,AP$5&lt;=$F28+$G28-1),2,IF(AND($C28="Milestone",AP$5&gt;=$F28,AP$5&lt;=$F28+$G28-1),1,""))</f>
        <v/>
      </c>
      <c r="AQ28" s="34" t="str">
        <f ca="1">IF(AND($C28="Goal",AQ$5&gt;=$F28,AQ$5&lt;=$F28+$G28-1),2,IF(AND($C28="Milestone",AQ$5&gt;=$F28,AQ$5&lt;=$F28+$G28-1),1,""))</f>
        <v/>
      </c>
      <c r="AR28" s="34" t="str">
        <f ca="1">IF(AND($C28="Goal",AR$5&gt;=$F28,AR$5&lt;=$F28+$G28-1),2,IF(AND($C28="Milestone",AR$5&gt;=$F28,AR$5&lt;=$F28+$G28-1),1,""))</f>
        <v/>
      </c>
      <c r="AS28" s="34" t="str">
        <f ca="1">IF(AND($C28="Goal",AS$5&gt;=$F28,AS$5&lt;=$F28+$G28-1),2,IF(AND($C28="Milestone",AS$5&gt;=$F28,AS$5&lt;=$F28+$G28-1),1,""))</f>
        <v/>
      </c>
      <c r="AT28" s="34" t="str">
        <f ca="1">IF(AND($C28="Goal",AT$5&gt;=$F28,AT$5&lt;=$F28+$G28-1),2,IF(AND($C28="Milestone",AT$5&gt;=$F28,AT$5&lt;=$F28+$G28-1),1,""))</f>
        <v/>
      </c>
      <c r="AU28" s="34" t="str">
        <f ca="1">IF(AND($C28="Goal",AU$5&gt;=$F28,AU$5&lt;=$F28+$G28-1),2,IF(AND($C28="Milestone",AU$5&gt;=$F28,AU$5&lt;=$F28+$G28-1),1,""))</f>
        <v/>
      </c>
      <c r="AV28" s="34" t="str">
        <f ca="1">IF(AND($C28="Goal",AV$5&gt;=$F28,AV$5&lt;=$F28+$G28-1),2,IF(AND($C28="Milestone",AV$5&gt;=$F28,AV$5&lt;=$F28+$G28-1),1,""))</f>
        <v/>
      </c>
      <c r="AW28" s="34" t="str">
        <f ca="1">IF(AND($C28="Goal",AW$5&gt;=$F28,AW$5&lt;=$F28+$G28-1),2,IF(AND($C28="Milestone",AW$5&gt;=$F28,AW$5&lt;=$F28+$G28-1),1,""))</f>
        <v/>
      </c>
      <c r="AX28" s="34" t="str">
        <f ca="1">IF(AND($C28="Goal",AX$5&gt;=$F28,AX$5&lt;=$F28+$G28-1),2,IF(AND($C28="Milestone",AX$5&gt;=$F28,AX$5&lt;=$F28+$G28-1),1,""))</f>
        <v/>
      </c>
      <c r="AY28" s="34" t="str">
        <f ca="1">IF(AND($C28="Goal",AY$5&gt;=$F28,AY$5&lt;=$F28+$G28-1),2,IF(AND($C28="Milestone",AY$5&gt;=$F28,AY$5&lt;=$F28+$G28-1),1,""))</f>
        <v/>
      </c>
      <c r="AZ28" s="34" t="str">
        <f ca="1">IF(AND($C28="Goal",AZ$5&gt;=$F28,AZ$5&lt;=$F28+$G28-1),2,IF(AND($C28="Milestone",AZ$5&gt;=$F28,AZ$5&lt;=$F28+$G28-1),1,""))</f>
        <v/>
      </c>
      <c r="BA28" s="34" t="str">
        <f ca="1">IF(AND($C28="Goal",BA$5&gt;=$F28,BA$5&lt;=$F28+$G28-1),2,IF(AND($C28="Milestone",BA$5&gt;=$F28,BA$5&lt;=$F28+$G28-1),1,""))</f>
        <v/>
      </c>
      <c r="BB28" s="34" t="str">
        <f ca="1">IF(AND($C28="Goal",BB$5&gt;=$F28,BB$5&lt;=$F28+$G28-1),2,IF(AND($C28="Milestone",BB$5&gt;=$F28,BB$5&lt;=$F28+$G28-1),1,""))</f>
        <v/>
      </c>
      <c r="BC28" s="34" t="str">
        <f ca="1">IF(AND($C28="Goal",BC$5&gt;=$F28,BC$5&lt;=$F28+$G28-1),2,IF(AND($C28="Milestone",BC$5&gt;=$F28,BC$5&lt;=$F28+$G28-1),1,""))</f>
        <v/>
      </c>
      <c r="BD28" s="34" t="str">
        <f ca="1">IF(AND($C28="Goal",BD$5&gt;=$F28,BD$5&lt;=$F28+$G28-1),2,IF(AND($C28="Milestone",BD$5&gt;=$F28,BD$5&lt;=$F28+$G28-1),1,""))</f>
        <v/>
      </c>
      <c r="BE28" s="34" t="str">
        <f ca="1">IF(AND($C28="Goal",BE$5&gt;=$F28,BE$5&lt;=$F28+$G28-1),2,IF(AND($C28="Milestone",BE$5&gt;=$F28,BE$5&lt;=$F28+$G28-1),1,""))</f>
        <v/>
      </c>
      <c r="BF28" s="34" t="str">
        <f ca="1">IF(AND($C28="Goal",BF$5&gt;=$F28,BF$5&lt;=$F28+$G28-1),2,IF(AND($C28="Milestone",BF$5&gt;=$F28,BF$5&lt;=$F28+$G28-1),1,""))</f>
        <v/>
      </c>
      <c r="BG28" s="34" t="str">
        <f ca="1">IF(AND($C28="Goal",BG$5&gt;=$F28,BG$5&lt;=$F28+$G28-1),2,IF(AND($C28="Milestone",BG$5&gt;=$F28,BG$5&lt;=$F28+$G28-1),1,""))</f>
        <v/>
      </c>
      <c r="BH28" s="34" t="str">
        <f ca="1">IF(AND($C28="Goal",BH$5&gt;=$F28,BH$5&lt;=$F28+$G28-1),2,IF(AND($C28="Milestone",BH$5&gt;=$F28,BH$5&lt;=$F28+$G28-1),1,""))</f>
        <v/>
      </c>
      <c r="BI28" s="34" t="str">
        <f ca="1">IF(AND($C28="Goal",BI$5&gt;=$F28,BI$5&lt;=$F28+$G28-1),2,IF(AND($C28="Milestone",BI$5&gt;=$F28,BI$5&lt;=$F28+$G28-1),1,""))</f>
        <v/>
      </c>
      <c r="BJ28" s="34" t="str">
        <f ca="1">IF(AND($C28="Goal",BJ$5&gt;=$F28,BJ$5&lt;=$F28+$G28-1),2,IF(AND($C28="Milestone",BJ$5&gt;=$F28,BJ$5&lt;=$F28+$G28-1),1,""))</f>
        <v/>
      </c>
      <c r="BK28" s="34" t="str">
        <f ca="1">IF(AND($C28="Goal",BK$5&gt;=$F28,BK$5&lt;=$F28+$G28-1),2,IF(AND($C28="Milestone",BK$5&gt;=$F28,BK$5&lt;=$F28+$G28-1),1,""))</f>
        <v/>
      </c>
      <c r="BL28" s="34" t="str">
        <f ca="1">IF(AND($C28="Goal",BL$5&gt;=$F28,BL$5&lt;=$F28+$G28-1),2,IF(AND($C28="Milestone",BL$5&gt;=$F28,BL$5&lt;=$F28+$G28-1),1,""))</f>
        <v/>
      </c>
    </row>
    <row r="29" spans="1:64" s="2" customFormat="1" ht="30" customHeight="1" x14ac:dyDescent="0.35">
      <c r="A29" s="12"/>
      <c r="B29" s="36" t="s">
        <v>45</v>
      </c>
      <c r="C29" s="31" t="s">
        <v>13</v>
      </c>
      <c r="D29" s="31"/>
      <c r="E29" s="28">
        <v>0</v>
      </c>
      <c r="F29" s="29">
        <f>F28+G28</f>
        <v>43450</v>
      </c>
      <c r="G29" s="30">
        <v>20</v>
      </c>
      <c r="H29" s="23"/>
      <c r="I29" s="34" t="str">
        <f ca="1">IF(AND($C29="Goal",I$5&gt;=$F29,I$5&lt;=$F29+$G29-1),2,IF(AND($C29="Milestone",I$5&gt;=$F29,I$5&lt;=$F29+$G29-1),1,""))</f>
        <v/>
      </c>
      <c r="J29" s="34" t="str">
        <f ca="1">IF(AND($C29="Goal",J$5&gt;=$F29,J$5&lt;=$F29+$G29-1),2,IF(AND($C29="Milestone",J$5&gt;=$F29,J$5&lt;=$F29+$G29-1),1,""))</f>
        <v/>
      </c>
      <c r="K29" s="34" t="str">
        <f ca="1">IF(AND($C29="Goal",K$5&gt;=$F29,K$5&lt;=$F29+$G29-1),2,IF(AND($C29="Milestone",K$5&gt;=$F29,K$5&lt;=$F29+$G29-1),1,""))</f>
        <v/>
      </c>
      <c r="L29" s="34" t="str">
        <f ca="1">IF(AND($C29="Goal",L$5&gt;=$F29,L$5&lt;=$F29+$G29-1),2,IF(AND($C29="Milestone",L$5&gt;=$F29,L$5&lt;=$F29+$G29-1),1,""))</f>
        <v/>
      </c>
      <c r="M29" s="34" t="str">
        <f ca="1">IF(AND($C29="Goal",M$5&gt;=$F29,M$5&lt;=$F29+$G29-1),2,IF(AND($C29="Milestone",M$5&gt;=$F29,M$5&lt;=$F29+$G29-1),1,""))</f>
        <v/>
      </c>
      <c r="N29" s="34" t="str">
        <f ca="1">IF(AND($C29="Goal",N$5&gt;=$F29,N$5&lt;=$F29+$G29-1),2,IF(AND($C29="Milestone",N$5&gt;=$F29,N$5&lt;=$F29+$G29-1),1,""))</f>
        <v/>
      </c>
      <c r="O29" s="34" t="str">
        <f ca="1">IF(AND($C29="Goal",O$5&gt;=$F29,O$5&lt;=$F29+$G29-1),2,IF(AND($C29="Milestone",O$5&gt;=$F29,O$5&lt;=$F29+$G29-1),1,""))</f>
        <v/>
      </c>
      <c r="P29" s="34" t="str">
        <f ca="1">IF(AND($C29="Goal",P$5&gt;=$F29,P$5&lt;=$F29+$G29-1),2,IF(AND($C29="Milestone",P$5&gt;=$F29,P$5&lt;=$F29+$G29-1),1,""))</f>
        <v/>
      </c>
      <c r="Q29" s="34" t="str">
        <f ca="1">IF(AND($C29="Goal",Q$5&gt;=$F29,Q$5&lt;=$F29+$G29-1),2,IF(AND($C29="Milestone",Q$5&gt;=$F29,Q$5&lt;=$F29+$G29-1),1,""))</f>
        <v/>
      </c>
      <c r="R29" s="34" t="str">
        <f ca="1">IF(AND($C29="Goal",R$5&gt;=$F29,R$5&lt;=$F29+$G29-1),2,IF(AND($C29="Milestone",R$5&gt;=$F29,R$5&lt;=$F29+$G29-1),1,""))</f>
        <v/>
      </c>
      <c r="S29" s="34" t="str">
        <f ca="1">IF(AND($C29="Goal",S$5&gt;=$F29,S$5&lt;=$F29+$G29-1),2,IF(AND($C29="Milestone",S$5&gt;=$F29,S$5&lt;=$F29+$G29-1),1,""))</f>
        <v/>
      </c>
      <c r="T29" s="34" t="str">
        <f ca="1">IF(AND($C29="Goal",T$5&gt;=$F29,T$5&lt;=$F29+$G29-1),2,IF(AND($C29="Milestone",T$5&gt;=$F29,T$5&lt;=$F29+$G29-1),1,""))</f>
        <v/>
      </c>
      <c r="U29" s="34" t="str">
        <f ca="1">IF(AND($C29="Goal",U$5&gt;=$F29,U$5&lt;=$F29+$G29-1),2,IF(AND($C29="Milestone",U$5&gt;=$F29,U$5&lt;=$F29+$G29-1),1,""))</f>
        <v/>
      </c>
      <c r="V29" s="34" t="str">
        <f ca="1">IF(AND($C29="Goal",V$5&gt;=$F29,V$5&lt;=$F29+$G29-1),2,IF(AND($C29="Milestone",V$5&gt;=$F29,V$5&lt;=$F29+$G29-1),1,""))</f>
        <v/>
      </c>
      <c r="W29" s="34" t="str">
        <f ca="1">IF(AND($C29="Goal",W$5&gt;=$F29,W$5&lt;=$F29+$G29-1),2,IF(AND($C29="Milestone",W$5&gt;=$F29,W$5&lt;=$F29+$G29-1),1,""))</f>
        <v/>
      </c>
      <c r="X29" s="34" t="str">
        <f ca="1">IF(AND($C29="Goal",X$5&gt;=$F29,X$5&lt;=$F29+$G29-1),2,IF(AND($C29="Milestone",X$5&gt;=$F29,X$5&lt;=$F29+$G29-1),1,""))</f>
        <v/>
      </c>
      <c r="Y29" s="34" t="str">
        <f ca="1">IF(AND($C29="Goal",Y$5&gt;=$F29,Y$5&lt;=$F29+$G29-1),2,IF(AND($C29="Milestone",Y$5&gt;=$F29,Y$5&lt;=$F29+$G29-1),1,""))</f>
        <v/>
      </c>
      <c r="Z29" s="34" t="str">
        <f ca="1">IF(AND($C29="Goal",Z$5&gt;=$F29,Z$5&lt;=$F29+$G29-1),2,IF(AND($C29="Milestone",Z$5&gt;=$F29,Z$5&lt;=$F29+$G29-1),1,""))</f>
        <v/>
      </c>
      <c r="AA29" s="34" t="str">
        <f ca="1">IF(AND($C29="Goal",AA$5&gt;=$F29,AA$5&lt;=$F29+$G29-1),2,IF(AND($C29="Milestone",AA$5&gt;=$F29,AA$5&lt;=$F29+$G29-1),1,""))</f>
        <v/>
      </c>
      <c r="AB29" s="34" t="str">
        <f ca="1">IF(AND($C29="Goal",AB$5&gt;=$F29,AB$5&lt;=$F29+$G29-1),2,IF(AND($C29="Milestone",AB$5&gt;=$F29,AB$5&lt;=$F29+$G29-1),1,""))</f>
        <v/>
      </c>
      <c r="AC29" s="34" t="str">
        <f ca="1">IF(AND($C29="Goal",AC$5&gt;=$F29,AC$5&lt;=$F29+$G29-1),2,IF(AND($C29="Milestone",AC$5&gt;=$F29,AC$5&lt;=$F29+$G29-1),1,""))</f>
        <v/>
      </c>
      <c r="AD29" s="34" t="str">
        <f ca="1">IF(AND($C29="Goal",AD$5&gt;=$F29,AD$5&lt;=$F29+$G29-1),2,IF(AND($C29="Milestone",AD$5&gt;=$F29,AD$5&lt;=$F29+$G29-1),1,""))</f>
        <v/>
      </c>
      <c r="AE29" s="34" t="str">
        <f ca="1">IF(AND($C29="Goal",AE$5&gt;=$F29,AE$5&lt;=$F29+$G29-1),2,IF(AND($C29="Milestone",AE$5&gt;=$F29,AE$5&lt;=$F29+$G29-1),1,""))</f>
        <v/>
      </c>
      <c r="AF29" s="34" t="str">
        <f ca="1">IF(AND($C29="Goal",AF$5&gt;=$F29,AF$5&lt;=$F29+$G29-1),2,IF(AND($C29="Milestone",AF$5&gt;=$F29,AF$5&lt;=$F29+$G29-1),1,""))</f>
        <v/>
      </c>
      <c r="AG29" s="34" t="str">
        <f ca="1">IF(AND($C29="Goal",AG$5&gt;=$F29,AG$5&lt;=$F29+$G29-1),2,IF(AND($C29="Milestone",AG$5&gt;=$F29,AG$5&lt;=$F29+$G29-1),1,""))</f>
        <v/>
      </c>
      <c r="AH29" s="34" t="str">
        <f ca="1">IF(AND($C29="Goal",AH$5&gt;=$F29,AH$5&lt;=$F29+$G29-1),2,IF(AND($C29="Milestone",AH$5&gt;=$F29,AH$5&lt;=$F29+$G29-1),1,""))</f>
        <v/>
      </c>
      <c r="AI29" s="34" t="str">
        <f ca="1">IF(AND($C29="Goal",AI$5&gt;=$F29,AI$5&lt;=$F29+$G29-1),2,IF(AND($C29="Milestone",AI$5&gt;=$F29,AI$5&lt;=$F29+$G29-1),1,""))</f>
        <v/>
      </c>
      <c r="AJ29" s="34" t="str">
        <f ca="1">IF(AND($C29="Goal",AJ$5&gt;=$F29,AJ$5&lt;=$F29+$G29-1),2,IF(AND($C29="Milestone",AJ$5&gt;=$F29,AJ$5&lt;=$F29+$G29-1),1,""))</f>
        <v/>
      </c>
      <c r="AK29" s="34" t="str">
        <f ca="1">IF(AND($C29="Goal",AK$5&gt;=$F29,AK$5&lt;=$F29+$G29-1),2,IF(AND($C29="Milestone",AK$5&gt;=$F29,AK$5&lt;=$F29+$G29-1),1,""))</f>
        <v/>
      </c>
      <c r="AL29" s="34" t="str">
        <f ca="1">IF(AND($C29="Goal",AL$5&gt;=$F29,AL$5&lt;=$F29+$G29-1),2,IF(AND($C29="Milestone",AL$5&gt;=$F29,AL$5&lt;=$F29+$G29-1),1,""))</f>
        <v/>
      </c>
      <c r="AM29" s="34" t="str">
        <f ca="1">IF(AND($C29="Goal",AM$5&gt;=$F29,AM$5&lt;=$F29+$G29-1),2,IF(AND($C29="Milestone",AM$5&gt;=$F29,AM$5&lt;=$F29+$G29-1),1,""))</f>
        <v/>
      </c>
      <c r="AN29" s="34" t="str">
        <f ca="1">IF(AND($C29="Goal",AN$5&gt;=$F29,AN$5&lt;=$F29+$G29-1),2,IF(AND($C29="Milestone",AN$5&gt;=$F29,AN$5&lt;=$F29+$G29-1),1,""))</f>
        <v/>
      </c>
      <c r="AO29" s="34" t="str">
        <f ca="1">IF(AND($C29="Goal",AO$5&gt;=$F29,AO$5&lt;=$F29+$G29-1),2,IF(AND($C29="Milestone",AO$5&gt;=$F29,AO$5&lt;=$F29+$G29-1),1,""))</f>
        <v/>
      </c>
      <c r="AP29" s="34" t="str">
        <f ca="1">IF(AND($C29="Goal",AP$5&gt;=$F29,AP$5&lt;=$F29+$G29-1),2,IF(AND($C29="Milestone",AP$5&gt;=$F29,AP$5&lt;=$F29+$G29-1),1,""))</f>
        <v/>
      </c>
      <c r="AQ29" s="34" t="str">
        <f ca="1">IF(AND($C29="Goal",AQ$5&gt;=$F29,AQ$5&lt;=$F29+$G29-1),2,IF(AND($C29="Milestone",AQ$5&gt;=$F29,AQ$5&lt;=$F29+$G29-1),1,""))</f>
        <v/>
      </c>
      <c r="AR29" s="34" t="str">
        <f ca="1">IF(AND($C29="Goal",AR$5&gt;=$F29,AR$5&lt;=$F29+$G29-1),2,IF(AND($C29="Milestone",AR$5&gt;=$F29,AR$5&lt;=$F29+$G29-1),1,""))</f>
        <v/>
      </c>
      <c r="AS29" s="34" t="str">
        <f ca="1">IF(AND($C29="Goal",AS$5&gt;=$F29,AS$5&lt;=$F29+$G29-1),2,IF(AND($C29="Milestone",AS$5&gt;=$F29,AS$5&lt;=$F29+$G29-1),1,""))</f>
        <v/>
      </c>
      <c r="AT29" s="34" t="str">
        <f ca="1">IF(AND($C29="Goal",AT$5&gt;=$F29,AT$5&lt;=$F29+$G29-1),2,IF(AND($C29="Milestone",AT$5&gt;=$F29,AT$5&lt;=$F29+$G29-1),1,""))</f>
        <v/>
      </c>
      <c r="AU29" s="34" t="str">
        <f ca="1">IF(AND($C29="Goal",AU$5&gt;=$F29,AU$5&lt;=$F29+$G29-1),2,IF(AND($C29="Milestone",AU$5&gt;=$F29,AU$5&lt;=$F29+$G29-1),1,""))</f>
        <v/>
      </c>
      <c r="AV29" s="34" t="str">
        <f ca="1">IF(AND($C29="Goal",AV$5&gt;=$F29,AV$5&lt;=$F29+$G29-1),2,IF(AND($C29="Milestone",AV$5&gt;=$F29,AV$5&lt;=$F29+$G29-1),1,""))</f>
        <v/>
      </c>
      <c r="AW29" s="34" t="str">
        <f ca="1">IF(AND($C29="Goal",AW$5&gt;=$F29,AW$5&lt;=$F29+$G29-1),2,IF(AND($C29="Milestone",AW$5&gt;=$F29,AW$5&lt;=$F29+$G29-1),1,""))</f>
        <v/>
      </c>
      <c r="AX29" s="34" t="str">
        <f ca="1">IF(AND($C29="Goal",AX$5&gt;=$F29,AX$5&lt;=$F29+$G29-1),2,IF(AND($C29="Milestone",AX$5&gt;=$F29,AX$5&lt;=$F29+$G29-1),1,""))</f>
        <v/>
      </c>
      <c r="AY29" s="34" t="str">
        <f ca="1">IF(AND($C29="Goal",AY$5&gt;=$F29,AY$5&lt;=$F29+$G29-1),2,IF(AND($C29="Milestone",AY$5&gt;=$F29,AY$5&lt;=$F29+$G29-1),1,""))</f>
        <v/>
      </c>
      <c r="AZ29" s="34" t="str">
        <f ca="1">IF(AND($C29="Goal",AZ$5&gt;=$F29,AZ$5&lt;=$F29+$G29-1),2,IF(AND($C29="Milestone",AZ$5&gt;=$F29,AZ$5&lt;=$F29+$G29-1),1,""))</f>
        <v/>
      </c>
      <c r="BA29" s="34" t="str">
        <f ca="1">IF(AND($C29="Goal",BA$5&gt;=$F29,BA$5&lt;=$F29+$G29-1),2,IF(AND($C29="Milestone",BA$5&gt;=$F29,BA$5&lt;=$F29+$G29-1),1,""))</f>
        <v/>
      </c>
      <c r="BB29" s="34" t="str">
        <f ca="1">IF(AND($C29="Goal",BB$5&gt;=$F29,BB$5&lt;=$F29+$G29-1),2,IF(AND($C29="Milestone",BB$5&gt;=$F29,BB$5&lt;=$F29+$G29-1),1,""))</f>
        <v/>
      </c>
      <c r="BC29" s="34" t="str">
        <f ca="1">IF(AND($C29="Goal",BC$5&gt;=$F29,BC$5&lt;=$F29+$G29-1),2,IF(AND($C29="Milestone",BC$5&gt;=$F29,BC$5&lt;=$F29+$G29-1),1,""))</f>
        <v/>
      </c>
      <c r="BD29" s="34" t="str">
        <f ca="1">IF(AND($C29="Goal",BD$5&gt;=$F29,BD$5&lt;=$F29+$G29-1),2,IF(AND($C29="Milestone",BD$5&gt;=$F29,BD$5&lt;=$F29+$G29-1),1,""))</f>
        <v/>
      </c>
      <c r="BE29" s="34" t="str">
        <f ca="1">IF(AND($C29="Goal",BE$5&gt;=$F29,BE$5&lt;=$F29+$G29-1),2,IF(AND($C29="Milestone",BE$5&gt;=$F29,BE$5&lt;=$F29+$G29-1),1,""))</f>
        <v/>
      </c>
      <c r="BF29" s="34" t="str">
        <f ca="1">IF(AND($C29="Goal",BF$5&gt;=$F29,BF$5&lt;=$F29+$G29-1),2,IF(AND($C29="Milestone",BF$5&gt;=$F29,BF$5&lt;=$F29+$G29-1),1,""))</f>
        <v/>
      </c>
      <c r="BG29" s="34" t="str">
        <f ca="1">IF(AND($C29="Goal",BG$5&gt;=$F29,BG$5&lt;=$F29+$G29-1),2,IF(AND($C29="Milestone",BG$5&gt;=$F29,BG$5&lt;=$F29+$G29-1),1,""))</f>
        <v/>
      </c>
      <c r="BH29" s="34" t="str">
        <f ca="1">IF(AND($C29="Goal",BH$5&gt;=$F29,BH$5&lt;=$F29+$G29-1),2,IF(AND($C29="Milestone",BH$5&gt;=$F29,BH$5&lt;=$F29+$G29-1),1,""))</f>
        <v/>
      </c>
      <c r="BI29" s="34" t="str">
        <f ca="1">IF(AND($C29="Goal",BI$5&gt;=$F29,BI$5&lt;=$F29+$G29-1),2,IF(AND($C29="Milestone",BI$5&gt;=$F29,BI$5&lt;=$F29+$G29-1),1,""))</f>
        <v/>
      </c>
      <c r="BJ29" s="34" t="str">
        <f ca="1">IF(AND($C29="Goal",BJ$5&gt;=$F29,BJ$5&lt;=$F29+$G29-1),2,IF(AND($C29="Milestone",BJ$5&gt;=$F29,BJ$5&lt;=$F29+$G29-1),1,""))</f>
        <v/>
      </c>
      <c r="BK29" s="34" t="str">
        <f ca="1">IF(AND($C29="Goal",BK$5&gt;=$F29,BK$5&lt;=$F29+$G29-1),2,IF(AND($C29="Milestone",BK$5&gt;=$F29,BK$5&lt;=$F29+$G29-1),1,""))</f>
        <v/>
      </c>
      <c r="BL29" s="34" t="str">
        <f ca="1">IF(AND($C29="Goal",BL$5&gt;=$F29,BL$5&lt;=$F29+$G29-1),2,IF(AND($C29="Milestone",BL$5&gt;=$F29,BL$5&lt;=$F29+$G29-1),1,""))</f>
        <v/>
      </c>
    </row>
    <row r="30" spans="1:64" s="2" customFormat="1" ht="30" customHeight="1" x14ac:dyDescent="0.35">
      <c r="A30" s="12"/>
      <c r="B30" s="36" t="s">
        <v>46</v>
      </c>
      <c r="C30" s="31" t="s">
        <v>13</v>
      </c>
      <c r="D30" s="31"/>
      <c r="E30" s="28">
        <v>0</v>
      </c>
      <c r="F30" s="29">
        <f>F29+G29-5</f>
        <v>43465</v>
      </c>
      <c r="G30" s="30">
        <v>10</v>
      </c>
      <c r="H30" s="23"/>
      <c r="I30" s="34" t="str">
        <f ca="1">IF(AND($C30="Goal",I$5&gt;=$F30,I$5&lt;=$F30+$G30-1),2,IF(AND($C30="Milestone",I$5&gt;=$F30,I$5&lt;=$F30+$G30-1),1,""))</f>
        <v/>
      </c>
      <c r="J30" s="34" t="str">
        <f ca="1">IF(AND($C30="Goal",J$5&gt;=$F30,J$5&lt;=$F30+$G30-1),2,IF(AND($C30="Milestone",J$5&gt;=$F30,J$5&lt;=$F30+$G30-1),1,""))</f>
        <v/>
      </c>
      <c r="K30" s="34" t="str">
        <f ca="1">IF(AND($C30="Goal",K$5&gt;=$F30,K$5&lt;=$F30+$G30-1),2,IF(AND($C30="Milestone",K$5&gt;=$F30,K$5&lt;=$F30+$G30-1),1,""))</f>
        <v/>
      </c>
      <c r="L30" s="34" t="str">
        <f ca="1">IF(AND($C30="Goal",L$5&gt;=$F30,L$5&lt;=$F30+$G30-1),2,IF(AND($C30="Milestone",L$5&gt;=$F30,L$5&lt;=$F30+$G30-1),1,""))</f>
        <v/>
      </c>
      <c r="M30" s="34" t="str">
        <f ca="1">IF(AND($C30="Goal",M$5&gt;=$F30,M$5&lt;=$F30+$G30-1),2,IF(AND($C30="Milestone",M$5&gt;=$F30,M$5&lt;=$F30+$G30-1),1,""))</f>
        <v/>
      </c>
      <c r="N30" s="34" t="str">
        <f ca="1">IF(AND($C30="Goal",N$5&gt;=$F30,N$5&lt;=$F30+$G30-1),2,IF(AND($C30="Milestone",N$5&gt;=$F30,N$5&lt;=$F30+$G30-1),1,""))</f>
        <v/>
      </c>
      <c r="O30" s="34" t="str">
        <f ca="1">IF(AND($C30="Goal",O$5&gt;=$F30,O$5&lt;=$F30+$G30-1),2,IF(AND($C30="Milestone",O$5&gt;=$F30,O$5&lt;=$F30+$G30-1),1,""))</f>
        <v/>
      </c>
      <c r="P30" s="34" t="str">
        <f ca="1">IF(AND($C30="Goal",P$5&gt;=$F30,P$5&lt;=$F30+$G30-1),2,IF(AND($C30="Milestone",P$5&gt;=$F30,P$5&lt;=$F30+$G30-1),1,""))</f>
        <v/>
      </c>
      <c r="Q30" s="34" t="str">
        <f ca="1">IF(AND($C30="Goal",Q$5&gt;=$F30,Q$5&lt;=$F30+$G30-1),2,IF(AND($C30="Milestone",Q$5&gt;=$F30,Q$5&lt;=$F30+$G30-1),1,""))</f>
        <v/>
      </c>
      <c r="R30" s="34" t="str">
        <f ca="1">IF(AND($C30="Goal",R$5&gt;=$F30,R$5&lt;=$F30+$G30-1),2,IF(AND($C30="Milestone",R$5&gt;=$F30,R$5&lt;=$F30+$G30-1),1,""))</f>
        <v/>
      </c>
      <c r="S30" s="34" t="str">
        <f ca="1">IF(AND($C30="Goal",S$5&gt;=$F30,S$5&lt;=$F30+$G30-1),2,IF(AND($C30="Milestone",S$5&gt;=$F30,S$5&lt;=$F30+$G30-1),1,""))</f>
        <v/>
      </c>
      <c r="T30" s="34" t="str">
        <f ca="1">IF(AND($C30="Goal",T$5&gt;=$F30,T$5&lt;=$F30+$G30-1),2,IF(AND($C30="Milestone",T$5&gt;=$F30,T$5&lt;=$F30+$G30-1),1,""))</f>
        <v/>
      </c>
      <c r="U30" s="34" t="str">
        <f ca="1">IF(AND($C30="Goal",U$5&gt;=$F30,U$5&lt;=$F30+$G30-1),2,IF(AND($C30="Milestone",U$5&gt;=$F30,U$5&lt;=$F30+$G30-1),1,""))</f>
        <v/>
      </c>
      <c r="V30" s="34" t="str">
        <f ca="1">IF(AND($C30="Goal",V$5&gt;=$F30,V$5&lt;=$F30+$G30-1),2,IF(AND($C30="Milestone",V$5&gt;=$F30,V$5&lt;=$F30+$G30-1),1,""))</f>
        <v/>
      </c>
      <c r="W30" s="34" t="str">
        <f ca="1">IF(AND($C30="Goal",W$5&gt;=$F30,W$5&lt;=$F30+$G30-1),2,IF(AND($C30="Milestone",W$5&gt;=$F30,W$5&lt;=$F30+$G30-1),1,""))</f>
        <v/>
      </c>
      <c r="X30" s="34" t="str">
        <f ca="1">IF(AND($C30="Goal",X$5&gt;=$F30,X$5&lt;=$F30+$G30-1),2,IF(AND($C30="Milestone",X$5&gt;=$F30,X$5&lt;=$F30+$G30-1),1,""))</f>
        <v/>
      </c>
      <c r="Y30" s="34" t="str">
        <f ca="1">IF(AND($C30="Goal",Y$5&gt;=$F30,Y$5&lt;=$F30+$G30-1),2,IF(AND($C30="Milestone",Y$5&gt;=$F30,Y$5&lt;=$F30+$G30-1),1,""))</f>
        <v/>
      </c>
      <c r="Z30" s="34" t="str">
        <f ca="1">IF(AND($C30="Goal",Z$5&gt;=$F30,Z$5&lt;=$F30+$G30-1),2,IF(AND($C30="Milestone",Z$5&gt;=$F30,Z$5&lt;=$F30+$G30-1),1,""))</f>
        <v/>
      </c>
      <c r="AA30" s="34" t="str">
        <f ca="1">IF(AND($C30="Goal",AA$5&gt;=$F30,AA$5&lt;=$F30+$G30-1),2,IF(AND($C30="Milestone",AA$5&gt;=$F30,AA$5&lt;=$F30+$G30-1),1,""))</f>
        <v/>
      </c>
      <c r="AB30" s="34" t="str">
        <f ca="1">IF(AND($C30="Goal",AB$5&gt;=$F30,AB$5&lt;=$F30+$G30-1),2,IF(AND($C30="Milestone",AB$5&gt;=$F30,AB$5&lt;=$F30+$G30-1),1,""))</f>
        <v/>
      </c>
      <c r="AC30" s="34" t="str">
        <f ca="1">IF(AND($C30="Goal",AC$5&gt;=$F30,AC$5&lt;=$F30+$G30-1),2,IF(AND($C30="Milestone",AC$5&gt;=$F30,AC$5&lt;=$F30+$G30-1),1,""))</f>
        <v/>
      </c>
      <c r="AD30" s="34" t="str">
        <f ca="1">IF(AND($C30="Goal",AD$5&gt;=$F30,AD$5&lt;=$F30+$G30-1),2,IF(AND($C30="Milestone",AD$5&gt;=$F30,AD$5&lt;=$F30+$G30-1),1,""))</f>
        <v/>
      </c>
      <c r="AE30" s="34" t="str">
        <f ca="1">IF(AND($C30="Goal",AE$5&gt;=$F30,AE$5&lt;=$F30+$G30-1),2,IF(AND($C30="Milestone",AE$5&gt;=$F30,AE$5&lt;=$F30+$G30-1),1,""))</f>
        <v/>
      </c>
      <c r="AF30" s="34" t="str">
        <f ca="1">IF(AND($C30="Goal",AF$5&gt;=$F30,AF$5&lt;=$F30+$G30-1),2,IF(AND($C30="Milestone",AF$5&gt;=$F30,AF$5&lt;=$F30+$G30-1),1,""))</f>
        <v/>
      </c>
      <c r="AG30" s="34" t="str">
        <f ca="1">IF(AND($C30="Goal",AG$5&gt;=$F30,AG$5&lt;=$F30+$G30-1),2,IF(AND($C30="Milestone",AG$5&gt;=$F30,AG$5&lt;=$F30+$G30-1),1,""))</f>
        <v/>
      </c>
      <c r="AH30" s="34" t="str">
        <f ca="1">IF(AND($C30="Goal",AH$5&gt;=$F30,AH$5&lt;=$F30+$G30-1),2,IF(AND($C30="Milestone",AH$5&gt;=$F30,AH$5&lt;=$F30+$G30-1),1,""))</f>
        <v/>
      </c>
      <c r="AI30" s="34" t="str">
        <f ca="1">IF(AND($C30="Goal",AI$5&gt;=$F30,AI$5&lt;=$F30+$G30-1),2,IF(AND($C30="Milestone",AI$5&gt;=$F30,AI$5&lt;=$F30+$G30-1),1,""))</f>
        <v/>
      </c>
      <c r="AJ30" s="34" t="str">
        <f ca="1">IF(AND($C30="Goal",AJ$5&gt;=$F30,AJ$5&lt;=$F30+$G30-1),2,IF(AND($C30="Milestone",AJ$5&gt;=$F30,AJ$5&lt;=$F30+$G30-1),1,""))</f>
        <v/>
      </c>
      <c r="AK30" s="34" t="str">
        <f ca="1">IF(AND($C30="Goal",AK$5&gt;=$F30,AK$5&lt;=$F30+$G30-1),2,IF(AND($C30="Milestone",AK$5&gt;=$F30,AK$5&lt;=$F30+$G30-1),1,""))</f>
        <v/>
      </c>
      <c r="AL30" s="34" t="str">
        <f ca="1">IF(AND($C30="Goal",AL$5&gt;=$F30,AL$5&lt;=$F30+$G30-1),2,IF(AND($C30="Milestone",AL$5&gt;=$F30,AL$5&lt;=$F30+$G30-1),1,""))</f>
        <v/>
      </c>
      <c r="AM30" s="34" t="str">
        <f ca="1">IF(AND($C30="Goal",AM$5&gt;=$F30,AM$5&lt;=$F30+$G30-1),2,IF(AND($C30="Milestone",AM$5&gt;=$F30,AM$5&lt;=$F30+$G30-1),1,""))</f>
        <v/>
      </c>
      <c r="AN30" s="34" t="str">
        <f ca="1">IF(AND($C30="Goal",AN$5&gt;=$F30,AN$5&lt;=$F30+$G30-1),2,IF(AND($C30="Milestone",AN$5&gt;=$F30,AN$5&lt;=$F30+$G30-1),1,""))</f>
        <v/>
      </c>
      <c r="AO30" s="34" t="str">
        <f ca="1">IF(AND($C30="Goal",AO$5&gt;=$F30,AO$5&lt;=$F30+$G30-1),2,IF(AND($C30="Milestone",AO$5&gt;=$F30,AO$5&lt;=$F30+$G30-1),1,""))</f>
        <v/>
      </c>
      <c r="AP30" s="34" t="str">
        <f ca="1">IF(AND($C30="Goal",AP$5&gt;=$F30,AP$5&lt;=$F30+$G30-1),2,IF(AND($C30="Milestone",AP$5&gt;=$F30,AP$5&lt;=$F30+$G30-1),1,""))</f>
        <v/>
      </c>
      <c r="AQ30" s="34" t="str">
        <f ca="1">IF(AND($C30="Goal",AQ$5&gt;=$F30,AQ$5&lt;=$F30+$G30-1),2,IF(AND($C30="Milestone",AQ$5&gt;=$F30,AQ$5&lt;=$F30+$G30-1),1,""))</f>
        <v/>
      </c>
      <c r="AR30" s="34" t="str">
        <f ca="1">IF(AND($C30="Goal",AR$5&gt;=$F30,AR$5&lt;=$F30+$G30-1),2,IF(AND($C30="Milestone",AR$5&gt;=$F30,AR$5&lt;=$F30+$G30-1),1,""))</f>
        <v/>
      </c>
      <c r="AS30" s="34" t="str">
        <f ca="1">IF(AND($C30="Goal",AS$5&gt;=$F30,AS$5&lt;=$F30+$G30-1),2,IF(AND($C30="Milestone",AS$5&gt;=$F30,AS$5&lt;=$F30+$G30-1),1,""))</f>
        <v/>
      </c>
      <c r="AT30" s="34" t="str">
        <f ca="1">IF(AND($C30="Goal",AT$5&gt;=$F30,AT$5&lt;=$F30+$G30-1),2,IF(AND($C30="Milestone",AT$5&gt;=$F30,AT$5&lt;=$F30+$G30-1),1,""))</f>
        <v/>
      </c>
      <c r="AU30" s="34" t="str">
        <f ca="1">IF(AND($C30="Goal",AU$5&gt;=$F30,AU$5&lt;=$F30+$G30-1),2,IF(AND($C30="Milestone",AU$5&gt;=$F30,AU$5&lt;=$F30+$G30-1),1,""))</f>
        <v/>
      </c>
      <c r="AV30" s="34" t="str">
        <f ca="1">IF(AND($C30="Goal",AV$5&gt;=$F30,AV$5&lt;=$F30+$G30-1),2,IF(AND($C30="Milestone",AV$5&gt;=$F30,AV$5&lt;=$F30+$G30-1),1,""))</f>
        <v/>
      </c>
      <c r="AW30" s="34" t="str">
        <f ca="1">IF(AND($C30="Goal",AW$5&gt;=$F30,AW$5&lt;=$F30+$G30-1),2,IF(AND($C30="Milestone",AW$5&gt;=$F30,AW$5&lt;=$F30+$G30-1),1,""))</f>
        <v/>
      </c>
      <c r="AX30" s="34" t="str">
        <f ca="1">IF(AND($C30="Goal",AX$5&gt;=$F30,AX$5&lt;=$F30+$G30-1),2,IF(AND($C30="Milestone",AX$5&gt;=$F30,AX$5&lt;=$F30+$G30-1),1,""))</f>
        <v/>
      </c>
      <c r="AY30" s="34" t="str">
        <f ca="1">IF(AND($C30="Goal",AY$5&gt;=$F30,AY$5&lt;=$F30+$G30-1),2,IF(AND($C30="Milestone",AY$5&gt;=$F30,AY$5&lt;=$F30+$G30-1),1,""))</f>
        <v/>
      </c>
      <c r="AZ30" s="34" t="str">
        <f ca="1">IF(AND($C30="Goal",AZ$5&gt;=$F30,AZ$5&lt;=$F30+$G30-1),2,IF(AND($C30="Milestone",AZ$5&gt;=$F30,AZ$5&lt;=$F30+$G30-1),1,""))</f>
        <v/>
      </c>
      <c r="BA30" s="34" t="str">
        <f ca="1">IF(AND($C30="Goal",BA$5&gt;=$F30,BA$5&lt;=$F30+$G30-1),2,IF(AND($C30="Milestone",BA$5&gt;=$F30,BA$5&lt;=$F30+$G30-1),1,""))</f>
        <v/>
      </c>
      <c r="BB30" s="34" t="str">
        <f ca="1">IF(AND($C30="Goal",BB$5&gt;=$F30,BB$5&lt;=$F30+$G30-1),2,IF(AND($C30="Milestone",BB$5&gt;=$F30,BB$5&lt;=$F30+$G30-1),1,""))</f>
        <v/>
      </c>
      <c r="BC30" s="34" t="str">
        <f ca="1">IF(AND($C30="Goal",BC$5&gt;=$F30,BC$5&lt;=$F30+$G30-1),2,IF(AND($C30="Milestone",BC$5&gt;=$F30,BC$5&lt;=$F30+$G30-1),1,""))</f>
        <v/>
      </c>
      <c r="BD30" s="34" t="str">
        <f ca="1">IF(AND($C30="Goal",BD$5&gt;=$F30,BD$5&lt;=$F30+$G30-1),2,IF(AND($C30="Milestone",BD$5&gt;=$F30,BD$5&lt;=$F30+$G30-1),1,""))</f>
        <v/>
      </c>
      <c r="BE30" s="34" t="str">
        <f ca="1">IF(AND($C30="Goal",BE$5&gt;=$F30,BE$5&lt;=$F30+$G30-1),2,IF(AND($C30="Milestone",BE$5&gt;=$F30,BE$5&lt;=$F30+$G30-1),1,""))</f>
        <v/>
      </c>
      <c r="BF30" s="34" t="str">
        <f ca="1">IF(AND($C30="Goal",BF$5&gt;=$F30,BF$5&lt;=$F30+$G30-1),2,IF(AND($C30="Milestone",BF$5&gt;=$F30,BF$5&lt;=$F30+$G30-1),1,""))</f>
        <v/>
      </c>
      <c r="BG30" s="34" t="str">
        <f ca="1">IF(AND($C30="Goal",BG$5&gt;=$F30,BG$5&lt;=$F30+$G30-1),2,IF(AND($C30="Milestone",BG$5&gt;=$F30,BG$5&lt;=$F30+$G30-1),1,""))</f>
        <v/>
      </c>
      <c r="BH30" s="34" t="str">
        <f ca="1">IF(AND($C30="Goal",BH$5&gt;=$F30,BH$5&lt;=$F30+$G30-1),2,IF(AND($C30="Milestone",BH$5&gt;=$F30,BH$5&lt;=$F30+$G30-1),1,""))</f>
        <v/>
      </c>
      <c r="BI30" s="34" t="str">
        <f ca="1">IF(AND($C30="Goal",BI$5&gt;=$F30,BI$5&lt;=$F30+$G30-1),2,IF(AND($C30="Milestone",BI$5&gt;=$F30,BI$5&lt;=$F30+$G30-1),1,""))</f>
        <v/>
      </c>
      <c r="BJ30" s="34" t="str">
        <f ca="1">IF(AND($C30="Goal",BJ$5&gt;=$F30,BJ$5&lt;=$F30+$G30-1),2,IF(AND($C30="Milestone",BJ$5&gt;=$F30,BJ$5&lt;=$F30+$G30-1),1,""))</f>
        <v/>
      </c>
      <c r="BK30" s="34" t="str">
        <f ca="1">IF(AND($C30="Goal",BK$5&gt;=$F30,BK$5&lt;=$F30+$G30-1),2,IF(AND($C30="Milestone",BK$5&gt;=$F30,BK$5&lt;=$F30+$G30-1),1,""))</f>
        <v/>
      </c>
      <c r="BL30" s="34" t="str">
        <f ca="1">IF(AND($C30="Goal",BL$5&gt;=$F30,BL$5&lt;=$F30+$G30-1),2,IF(AND($C30="Milestone",BL$5&gt;=$F30,BL$5&lt;=$F30+$G30-1),1,""))</f>
        <v/>
      </c>
    </row>
    <row r="31" spans="1:64" s="2" customFormat="1" ht="30" customHeight="1" x14ac:dyDescent="0.35">
      <c r="A31" s="12"/>
      <c r="B31" s="36" t="s">
        <v>42</v>
      </c>
      <c r="C31" s="31" t="s">
        <v>13</v>
      </c>
      <c r="D31" s="31"/>
      <c r="E31" s="28">
        <v>0</v>
      </c>
      <c r="F31" s="29">
        <f>F30+G30</f>
        <v>43475</v>
      </c>
      <c r="G31" s="30">
        <v>15</v>
      </c>
      <c r="H31" s="23"/>
      <c r="I31" s="34" t="str">
        <f ca="1">IF(AND($C31="Goal",I$5&gt;=$F31,I$5&lt;=$F31+$G31-1),2,IF(AND($C31="Milestone",I$5&gt;=$F31,I$5&lt;=$F31+$G31-1),1,""))</f>
        <v/>
      </c>
      <c r="J31" s="34" t="str">
        <f ca="1">IF(AND($C31="Goal",J$5&gt;=$F31,J$5&lt;=$F31+$G31-1),2,IF(AND($C31="Milestone",J$5&gt;=$F31,J$5&lt;=$F31+$G31-1),1,""))</f>
        <v/>
      </c>
      <c r="K31" s="34" t="str">
        <f ca="1">IF(AND($C31="Goal",K$5&gt;=$F31,K$5&lt;=$F31+$G31-1),2,IF(AND($C31="Milestone",K$5&gt;=$F31,K$5&lt;=$F31+$G31-1),1,""))</f>
        <v/>
      </c>
      <c r="L31" s="34" t="str">
        <f ca="1">IF(AND($C31="Goal",L$5&gt;=$F31,L$5&lt;=$F31+$G31-1),2,IF(AND($C31="Milestone",L$5&gt;=$F31,L$5&lt;=$F31+$G31-1),1,""))</f>
        <v/>
      </c>
      <c r="M31" s="34" t="str">
        <f ca="1">IF(AND($C31="Goal",M$5&gt;=$F31,M$5&lt;=$F31+$G31-1),2,IF(AND($C31="Milestone",M$5&gt;=$F31,M$5&lt;=$F31+$G31-1),1,""))</f>
        <v/>
      </c>
      <c r="N31" s="34" t="str">
        <f ca="1">IF(AND($C31="Goal",N$5&gt;=$F31,N$5&lt;=$F31+$G31-1),2,IF(AND($C31="Milestone",N$5&gt;=$F31,N$5&lt;=$F31+$G31-1),1,""))</f>
        <v/>
      </c>
      <c r="O31" s="34" t="str">
        <f ca="1">IF(AND($C31="Goal",O$5&gt;=$F31,O$5&lt;=$F31+$G31-1),2,IF(AND($C31="Milestone",O$5&gt;=$F31,O$5&lt;=$F31+$G31-1),1,""))</f>
        <v/>
      </c>
      <c r="P31" s="34" t="str">
        <f ca="1">IF(AND($C31="Goal",P$5&gt;=$F31,P$5&lt;=$F31+$G31-1),2,IF(AND($C31="Milestone",P$5&gt;=$F31,P$5&lt;=$F31+$G31-1),1,""))</f>
        <v/>
      </c>
      <c r="Q31" s="34" t="str">
        <f ca="1">IF(AND($C31="Goal",Q$5&gt;=$F31,Q$5&lt;=$F31+$G31-1),2,IF(AND($C31="Milestone",Q$5&gt;=$F31,Q$5&lt;=$F31+$G31-1),1,""))</f>
        <v/>
      </c>
      <c r="R31" s="34" t="str">
        <f ca="1">IF(AND($C31="Goal",R$5&gt;=$F31,R$5&lt;=$F31+$G31-1),2,IF(AND($C31="Milestone",R$5&gt;=$F31,R$5&lt;=$F31+$G31-1),1,""))</f>
        <v/>
      </c>
      <c r="S31" s="34" t="str">
        <f ca="1">IF(AND($C31="Goal",S$5&gt;=$F31,S$5&lt;=$F31+$G31-1),2,IF(AND($C31="Milestone",S$5&gt;=$F31,S$5&lt;=$F31+$G31-1),1,""))</f>
        <v/>
      </c>
      <c r="T31" s="34" t="str">
        <f ca="1">IF(AND($C31="Goal",T$5&gt;=$F31,T$5&lt;=$F31+$G31-1),2,IF(AND($C31="Milestone",T$5&gt;=$F31,T$5&lt;=$F31+$G31-1),1,""))</f>
        <v/>
      </c>
      <c r="U31" s="34" t="str">
        <f ca="1">IF(AND($C31="Goal",U$5&gt;=$F31,U$5&lt;=$F31+$G31-1),2,IF(AND($C31="Milestone",U$5&gt;=$F31,U$5&lt;=$F31+$G31-1),1,""))</f>
        <v/>
      </c>
      <c r="V31" s="34" t="str">
        <f ca="1">IF(AND($C31="Goal",V$5&gt;=$F31,V$5&lt;=$F31+$G31-1),2,IF(AND($C31="Milestone",V$5&gt;=$F31,V$5&lt;=$F31+$G31-1),1,""))</f>
        <v/>
      </c>
      <c r="W31" s="34" t="str">
        <f ca="1">IF(AND($C31="Goal",W$5&gt;=$F31,W$5&lt;=$F31+$G31-1),2,IF(AND($C31="Milestone",W$5&gt;=$F31,W$5&lt;=$F31+$G31-1),1,""))</f>
        <v/>
      </c>
      <c r="X31" s="34" t="str">
        <f ca="1">IF(AND($C31="Goal",X$5&gt;=$F31,X$5&lt;=$F31+$G31-1),2,IF(AND($C31="Milestone",X$5&gt;=$F31,X$5&lt;=$F31+$G31-1),1,""))</f>
        <v/>
      </c>
      <c r="Y31" s="34" t="str">
        <f ca="1">IF(AND($C31="Goal",Y$5&gt;=$F31,Y$5&lt;=$F31+$G31-1),2,IF(AND($C31="Milestone",Y$5&gt;=$F31,Y$5&lt;=$F31+$G31-1),1,""))</f>
        <v/>
      </c>
      <c r="Z31" s="34" t="str">
        <f ca="1">IF(AND($C31="Goal",Z$5&gt;=$F31,Z$5&lt;=$F31+$G31-1),2,IF(AND($C31="Milestone",Z$5&gt;=$F31,Z$5&lt;=$F31+$G31-1),1,""))</f>
        <v/>
      </c>
      <c r="AA31" s="34" t="str">
        <f ca="1">IF(AND($C31="Goal",AA$5&gt;=$F31,AA$5&lt;=$F31+$G31-1),2,IF(AND($C31="Milestone",AA$5&gt;=$F31,AA$5&lt;=$F31+$G31-1),1,""))</f>
        <v/>
      </c>
      <c r="AB31" s="34" t="str">
        <f ca="1">IF(AND($C31="Goal",AB$5&gt;=$F31,AB$5&lt;=$F31+$G31-1),2,IF(AND($C31="Milestone",AB$5&gt;=$F31,AB$5&lt;=$F31+$G31-1),1,""))</f>
        <v/>
      </c>
      <c r="AC31" s="34" t="str">
        <f ca="1">IF(AND($C31="Goal",AC$5&gt;=$F31,AC$5&lt;=$F31+$G31-1),2,IF(AND($C31="Milestone",AC$5&gt;=$F31,AC$5&lt;=$F31+$G31-1),1,""))</f>
        <v/>
      </c>
      <c r="AD31" s="34" t="str">
        <f ca="1">IF(AND($C31="Goal",AD$5&gt;=$F31,AD$5&lt;=$F31+$G31-1),2,IF(AND($C31="Milestone",AD$5&gt;=$F31,AD$5&lt;=$F31+$G31-1),1,""))</f>
        <v/>
      </c>
      <c r="AE31" s="34" t="str">
        <f ca="1">IF(AND($C31="Goal",AE$5&gt;=$F31,AE$5&lt;=$F31+$G31-1),2,IF(AND($C31="Milestone",AE$5&gt;=$F31,AE$5&lt;=$F31+$G31-1),1,""))</f>
        <v/>
      </c>
      <c r="AF31" s="34" t="str">
        <f ca="1">IF(AND($C31="Goal",AF$5&gt;=$F31,AF$5&lt;=$F31+$G31-1),2,IF(AND($C31="Milestone",AF$5&gt;=$F31,AF$5&lt;=$F31+$G31-1),1,""))</f>
        <v/>
      </c>
      <c r="AG31" s="34" t="str">
        <f ca="1">IF(AND($C31="Goal",AG$5&gt;=$F31,AG$5&lt;=$F31+$G31-1),2,IF(AND($C31="Milestone",AG$5&gt;=$F31,AG$5&lt;=$F31+$G31-1),1,""))</f>
        <v/>
      </c>
      <c r="AH31" s="34" t="str">
        <f ca="1">IF(AND($C31="Goal",AH$5&gt;=$F31,AH$5&lt;=$F31+$G31-1),2,IF(AND($C31="Milestone",AH$5&gt;=$F31,AH$5&lt;=$F31+$G31-1),1,""))</f>
        <v/>
      </c>
      <c r="AI31" s="34" t="str">
        <f ca="1">IF(AND($C31="Goal",AI$5&gt;=$F31,AI$5&lt;=$F31+$G31-1),2,IF(AND($C31="Milestone",AI$5&gt;=$F31,AI$5&lt;=$F31+$G31-1),1,""))</f>
        <v/>
      </c>
      <c r="AJ31" s="34" t="str">
        <f ca="1">IF(AND($C31="Goal",AJ$5&gt;=$F31,AJ$5&lt;=$F31+$G31-1),2,IF(AND($C31="Milestone",AJ$5&gt;=$F31,AJ$5&lt;=$F31+$G31-1),1,""))</f>
        <v/>
      </c>
      <c r="AK31" s="34" t="str">
        <f ca="1">IF(AND($C31="Goal",AK$5&gt;=$F31,AK$5&lt;=$F31+$G31-1),2,IF(AND($C31="Milestone",AK$5&gt;=$F31,AK$5&lt;=$F31+$G31-1),1,""))</f>
        <v/>
      </c>
      <c r="AL31" s="34" t="str">
        <f ca="1">IF(AND($C31="Goal",AL$5&gt;=$F31,AL$5&lt;=$F31+$G31-1),2,IF(AND($C31="Milestone",AL$5&gt;=$F31,AL$5&lt;=$F31+$G31-1),1,""))</f>
        <v/>
      </c>
      <c r="AM31" s="34" t="str">
        <f ca="1">IF(AND($C31="Goal",AM$5&gt;=$F31,AM$5&lt;=$F31+$G31-1),2,IF(AND($C31="Milestone",AM$5&gt;=$F31,AM$5&lt;=$F31+$G31-1),1,""))</f>
        <v/>
      </c>
      <c r="AN31" s="34" t="str">
        <f ca="1">IF(AND($C31="Goal",AN$5&gt;=$F31,AN$5&lt;=$F31+$G31-1),2,IF(AND($C31="Milestone",AN$5&gt;=$F31,AN$5&lt;=$F31+$G31-1),1,""))</f>
        <v/>
      </c>
      <c r="AO31" s="34" t="str">
        <f ca="1">IF(AND($C31="Goal",AO$5&gt;=$F31,AO$5&lt;=$F31+$G31-1),2,IF(AND($C31="Milestone",AO$5&gt;=$F31,AO$5&lt;=$F31+$G31-1),1,""))</f>
        <v/>
      </c>
      <c r="AP31" s="34" t="str">
        <f ca="1">IF(AND($C31="Goal",AP$5&gt;=$F31,AP$5&lt;=$F31+$G31-1),2,IF(AND($C31="Milestone",AP$5&gt;=$F31,AP$5&lt;=$F31+$G31-1),1,""))</f>
        <v/>
      </c>
      <c r="AQ31" s="34" t="str">
        <f ca="1">IF(AND($C31="Goal",AQ$5&gt;=$F31,AQ$5&lt;=$F31+$G31-1),2,IF(AND($C31="Milestone",AQ$5&gt;=$F31,AQ$5&lt;=$F31+$G31-1),1,""))</f>
        <v/>
      </c>
      <c r="AR31" s="34" t="str">
        <f ca="1">IF(AND($C31="Goal",AR$5&gt;=$F31,AR$5&lt;=$F31+$G31-1),2,IF(AND($C31="Milestone",AR$5&gt;=$F31,AR$5&lt;=$F31+$G31-1),1,""))</f>
        <v/>
      </c>
      <c r="AS31" s="34" t="str">
        <f ca="1">IF(AND($C31="Goal",AS$5&gt;=$F31,AS$5&lt;=$F31+$G31-1),2,IF(AND($C31="Milestone",AS$5&gt;=$F31,AS$5&lt;=$F31+$G31-1),1,""))</f>
        <v/>
      </c>
      <c r="AT31" s="34" t="str">
        <f ca="1">IF(AND($C31="Goal",AT$5&gt;=$F31,AT$5&lt;=$F31+$G31-1),2,IF(AND($C31="Milestone",AT$5&gt;=$F31,AT$5&lt;=$F31+$G31-1),1,""))</f>
        <v/>
      </c>
      <c r="AU31" s="34" t="str">
        <f ca="1">IF(AND($C31="Goal",AU$5&gt;=$F31,AU$5&lt;=$F31+$G31-1),2,IF(AND($C31="Milestone",AU$5&gt;=$F31,AU$5&lt;=$F31+$G31-1),1,""))</f>
        <v/>
      </c>
      <c r="AV31" s="34" t="str">
        <f ca="1">IF(AND($C31="Goal",AV$5&gt;=$F31,AV$5&lt;=$F31+$G31-1),2,IF(AND($C31="Milestone",AV$5&gt;=$F31,AV$5&lt;=$F31+$G31-1),1,""))</f>
        <v/>
      </c>
      <c r="AW31" s="34" t="str">
        <f ca="1">IF(AND($C31="Goal",AW$5&gt;=$F31,AW$5&lt;=$F31+$G31-1),2,IF(AND($C31="Milestone",AW$5&gt;=$F31,AW$5&lt;=$F31+$G31-1),1,""))</f>
        <v/>
      </c>
      <c r="AX31" s="34" t="str">
        <f ca="1">IF(AND($C31="Goal",AX$5&gt;=$F31,AX$5&lt;=$F31+$G31-1),2,IF(AND($C31="Milestone",AX$5&gt;=$F31,AX$5&lt;=$F31+$G31-1),1,""))</f>
        <v/>
      </c>
      <c r="AY31" s="34" t="str">
        <f ca="1">IF(AND($C31="Goal",AY$5&gt;=$F31,AY$5&lt;=$F31+$G31-1),2,IF(AND($C31="Milestone",AY$5&gt;=$F31,AY$5&lt;=$F31+$G31-1),1,""))</f>
        <v/>
      </c>
      <c r="AZ31" s="34" t="str">
        <f ca="1">IF(AND($C31="Goal",AZ$5&gt;=$F31,AZ$5&lt;=$F31+$G31-1),2,IF(AND($C31="Milestone",AZ$5&gt;=$F31,AZ$5&lt;=$F31+$G31-1),1,""))</f>
        <v/>
      </c>
      <c r="BA31" s="34" t="str">
        <f ca="1">IF(AND($C31="Goal",BA$5&gt;=$F31,BA$5&lt;=$F31+$G31-1),2,IF(AND($C31="Milestone",BA$5&gt;=$F31,BA$5&lt;=$F31+$G31-1),1,""))</f>
        <v/>
      </c>
      <c r="BB31" s="34" t="str">
        <f ca="1">IF(AND($C31="Goal",BB$5&gt;=$F31,BB$5&lt;=$F31+$G31-1),2,IF(AND($C31="Milestone",BB$5&gt;=$F31,BB$5&lt;=$F31+$G31-1),1,""))</f>
        <v/>
      </c>
      <c r="BC31" s="34" t="str">
        <f ca="1">IF(AND($C31="Goal",BC$5&gt;=$F31,BC$5&lt;=$F31+$G31-1),2,IF(AND($C31="Milestone",BC$5&gt;=$F31,BC$5&lt;=$F31+$G31-1),1,""))</f>
        <v/>
      </c>
      <c r="BD31" s="34" t="str">
        <f ca="1">IF(AND($C31="Goal",BD$5&gt;=$F31,BD$5&lt;=$F31+$G31-1),2,IF(AND($C31="Milestone",BD$5&gt;=$F31,BD$5&lt;=$F31+$G31-1),1,""))</f>
        <v/>
      </c>
      <c r="BE31" s="34" t="str">
        <f ca="1">IF(AND($C31="Goal",BE$5&gt;=$F31,BE$5&lt;=$F31+$G31-1),2,IF(AND($C31="Milestone",BE$5&gt;=$F31,BE$5&lt;=$F31+$G31-1),1,""))</f>
        <v/>
      </c>
      <c r="BF31" s="34" t="str">
        <f ca="1">IF(AND($C31="Goal",BF$5&gt;=$F31,BF$5&lt;=$F31+$G31-1),2,IF(AND($C31="Milestone",BF$5&gt;=$F31,BF$5&lt;=$F31+$G31-1),1,""))</f>
        <v/>
      </c>
      <c r="BG31" s="34" t="str">
        <f ca="1">IF(AND($C31="Goal",BG$5&gt;=$F31,BG$5&lt;=$F31+$G31-1),2,IF(AND($C31="Milestone",BG$5&gt;=$F31,BG$5&lt;=$F31+$G31-1),1,""))</f>
        <v/>
      </c>
      <c r="BH31" s="34" t="str">
        <f ca="1">IF(AND($C31="Goal",BH$5&gt;=$F31,BH$5&lt;=$F31+$G31-1),2,IF(AND($C31="Milestone",BH$5&gt;=$F31,BH$5&lt;=$F31+$G31-1),1,""))</f>
        <v/>
      </c>
      <c r="BI31" s="34" t="str">
        <f ca="1">IF(AND($C31="Goal",BI$5&gt;=$F31,BI$5&lt;=$F31+$G31-1),2,IF(AND($C31="Milestone",BI$5&gt;=$F31,BI$5&lt;=$F31+$G31-1),1,""))</f>
        <v/>
      </c>
      <c r="BJ31" s="34" t="str">
        <f ca="1">IF(AND($C31="Goal",BJ$5&gt;=$F31,BJ$5&lt;=$F31+$G31-1),2,IF(AND($C31="Milestone",BJ$5&gt;=$F31,BJ$5&lt;=$F31+$G31-1),1,""))</f>
        <v/>
      </c>
      <c r="BK31" s="34" t="str">
        <f ca="1">IF(AND($C31="Goal",BK$5&gt;=$F31,BK$5&lt;=$F31+$G31-1),2,IF(AND($C31="Milestone",BK$5&gt;=$F31,BK$5&lt;=$F31+$G31-1),1,""))</f>
        <v/>
      </c>
      <c r="BL31" s="34" t="str">
        <f ca="1">IF(AND($C31="Goal",BL$5&gt;=$F31,BL$5&lt;=$F31+$G31-1),2,IF(AND($C31="Milestone",BL$5&gt;=$F31,BL$5&lt;=$F31+$G31-1),1,""))</f>
        <v/>
      </c>
    </row>
    <row r="32" spans="1:64" s="2" customFormat="1" ht="30" customHeight="1" x14ac:dyDescent="0.35">
      <c r="A32" s="12"/>
      <c r="B32" s="37" t="s">
        <v>36</v>
      </c>
      <c r="C32" s="31"/>
      <c r="D32" s="31"/>
      <c r="E32" s="28"/>
      <c r="F32" s="29"/>
      <c r="G32" s="30"/>
      <c r="H32" s="23"/>
      <c r="I32" s="34" t="str">
        <f ca="1">IF(AND($C32="Goal",I$5&gt;=$F32,I$5&lt;=$F32+$G32-1),2,IF(AND($C32="Milestone",I$5&gt;=$F32,I$5&lt;=$F32+$G32-1),1,""))</f>
        <v/>
      </c>
      <c r="J32" s="34" t="str">
        <f ca="1">IF(AND($C32="Goal",J$5&gt;=$F32,J$5&lt;=$F32+$G32-1),2,IF(AND($C32="Milestone",J$5&gt;=$F32,J$5&lt;=$F32+$G32-1),1,""))</f>
        <v/>
      </c>
      <c r="K32" s="34" t="str">
        <f ca="1">IF(AND($C32="Goal",K$5&gt;=$F32,K$5&lt;=$F32+$G32-1),2,IF(AND($C32="Milestone",K$5&gt;=$F32,K$5&lt;=$F32+$G32-1),1,""))</f>
        <v/>
      </c>
      <c r="L32" s="34" t="str">
        <f ca="1">IF(AND($C32="Goal",L$5&gt;=$F32,L$5&lt;=$F32+$G32-1),2,IF(AND($C32="Milestone",L$5&gt;=$F32,L$5&lt;=$F32+$G32-1),1,""))</f>
        <v/>
      </c>
      <c r="M32" s="34" t="str">
        <f ca="1">IF(AND($C32="Goal",M$5&gt;=$F32,M$5&lt;=$F32+$G32-1),2,IF(AND($C32="Milestone",M$5&gt;=$F32,M$5&lt;=$F32+$G32-1),1,""))</f>
        <v/>
      </c>
      <c r="N32" s="34" t="str">
        <f ca="1">IF(AND($C32="Goal",N$5&gt;=$F32,N$5&lt;=$F32+$G32-1),2,IF(AND($C32="Milestone",N$5&gt;=$F32,N$5&lt;=$F32+$G32-1),1,""))</f>
        <v/>
      </c>
      <c r="O32" s="34" t="str">
        <f ca="1">IF(AND($C32="Goal",O$5&gt;=$F32,O$5&lt;=$F32+$G32-1),2,IF(AND($C32="Milestone",O$5&gt;=$F32,O$5&lt;=$F32+$G32-1),1,""))</f>
        <v/>
      </c>
      <c r="P32" s="34" t="str">
        <f ca="1">IF(AND($C32="Goal",P$5&gt;=$F32,P$5&lt;=$F32+$G32-1),2,IF(AND($C32="Milestone",P$5&gt;=$F32,P$5&lt;=$F32+$G32-1),1,""))</f>
        <v/>
      </c>
      <c r="Q32" s="34" t="str">
        <f ca="1">IF(AND($C32="Goal",Q$5&gt;=$F32,Q$5&lt;=$F32+$G32-1),2,IF(AND($C32="Milestone",Q$5&gt;=$F32,Q$5&lt;=$F32+$G32-1),1,""))</f>
        <v/>
      </c>
      <c r="R32" s="34" t="str">
        <f ca="1">IF(AND($C32="Goal",R$5&gt;=$F32,R$5&lt;=$F32+$G32-1),2,IF(AND($C32="Milestone",R$5&gt;=$F32,R$5&lt;=$F32+$G32-1),1,""))</f>
        <v/>
      </c>
      <c r="S32" s="34" t="str">
        <f ca="1">IF(AND($C32="Goal",S$5&gt;=$F32,S$5&lt;=$F32+$G32-1),2,IF(AND($C32="Milestone",S$5&gt;=$F32,S$5&lt;=$F32+$G32-1),1,""))</f>
        <v/>
      </c>
      <c r="T32" s="34" t="str">
        <f ca="1">IF(AND($C32="Goal",T$5&gt;=$F32,T$5&lt;=$F32+$G32-1),2,IF(AND($C32="Milestone",T$5&gt;=$F32,T$5&lt;=$F32+$G32-1),1,""))</f>
        <v/>
      </c>
      <c r="U32" s="34" t="str">
        <f ca="1">IF(AND($C32="Goal",U$5&gt;=$F32,U$5&lt;=$F32+$G32-1),2,IF(AND($C32="Milestone",U$5&gt;=$F32,U$5&lt;=$F32+$G32-1),1,""))</f>
        <v/>
      </c>
      <c r="V32" s="34" t="str">
        <f ca="1">IF(AND($C32="Goal",V$5&gt;=$F32,V$5&lt;=$F32+$G32-1),2,IF(AND($C32="Milestone",V$5&gt;=$F32,V$5&lt;=$F32+$G32-1),1,""))</f>
        <v/>
      </c>
      <c r="W32" s="34" t="str">
        <f ca="1">IF(AND($C32="Goal",W$5&gt;=$F32,W$5&lt;=$F32+$G32-1),2,IF(AND($C32="Milestone",W$5&gt;=$F32,W$5&lt;=$F32+$G32-1),1,""))</f>
        <v/>
      </c>
      <c r="X32" s="34" t="str">
        <f ca="1">IF(AND($C32="Goal",X$5&gt;=$F32,X$5&lt;=$F32+$G32-1),2,IF(AND($C32="Milestone",X$5&gt;=$F32,X$5&lt;=$F32+$G32-1),1,""))</f>
        <v/>
      </c>
      <c r="Y32" s="34" t="str">
        <f ca="1">IF(AND($C32="Goal",Y$5&gt;=$F32,Y$5&lt;=$F32+$G32-1),2,IF(AND($C32="Milestone",Y$5&gt;=$F32,Y$5&lt;=$F32+$G32-1),1,""))</f>
        <v/>
      </c>
      <c r="Z32" s="34" t="str">
        <f ca="1">IF(AND($C32="Goal",Z$5&gt;=$F32,Z$5&lt;=$F32+$G32-1),2,IF(AND($C32="Milestone",Z$5&gt;=$F32,Z$5&lt;=$F32+$G32-1),1,""))</f>
        <v/>
      </c>
      <c r="AA32" s="34" t="str">
        <f ca="1">IF(AND($C32="Goal",AA$5&gt;=$F32,AA$5&lt;=$F32+$G32-1),2,IF(AND($C32="Milestone",AA$5&gt;=$F32,AA$5&lt;=$F32+$G32-1),1,""))</f>
        <v/>
      </c>
      <c r="AB32" s="34" t="str">
        <f ca="1">IF(AND($C32="Goal",AB$5&gt;=$F32,AB$5&lt;=$F32+$G32-1),2,IF(AND($C32="Milestone",AB$5&gt;=$F32,AB$5&lt;=$F32+$G32-1),1,""))</f>
        <v/>
      </c>
      <c r="AC32" s="34" t="str">
        <f ca="1">IF(AND($C32="Goal",AC$5&gt;=$F32,AC$5&lt;=$F32+$G32-1),2,IF(AND($C32="Milestone",AC$5&gt;=$F32,AC$5&lt;=$F32+$G32-1),1,""))</f>
        <v/>
      </c>
      <c r="AD32" s="34" t="str">
        <f ca="1">IF(AND($C32="Goal",AD$5&gt;=$F32,AD$5&lt;=$F32+$G32-1),2,IF(AND($C32="Milestone",AD$5&gt;=$F32,AD$5&lt;=$F32+$G32-1),1,""))</f>
        <v/>
      </c>
      <c r="AE32" s="34" t="str">
        <f ca="1">IF(AND($C32="Goal",AE$5&gt;=$F32,AE$5&lt;=$F32+$G32-1),2,IF(AND($C32="Milestone",AE$5&gt;=$F32,AE$5&lt;=$F32+$G32-1),1,""))</f>
        <v/>
      </c>
      <c r="AF32" s="34" t="str">
        <f ca="1">IF(AND($C32="Goal",AF$5&gt;=$F32,AF$5&lt;=$F32+$G32-1),2,IF(AND($C32="Milestone",AF$5&gt;=$F32,AF$5&lt;=$F32+$G32-1),1,""))</f>
        <v/>
      </c>
      <c r="AG32" s="34" t="str">
        <f ca="1">IF(AND($C32="Goal",AG$5&gt;=$F32,AG$5&lt;=$F32+$G32-1),2,IF(AND($C32="Milestone",AG$5&gt;=$F32,AG$5&lt;=$F32+$G32-1),1,""))</f>
        <v/>
      </c>
      <c r="AH32" s="34" t="str">
        <f ca="1">IF(AND($C32="Goal",AH$5&gt;=$F32,AH$5&lt;=$F32+$G32-1),2,IF(AND($C32="Milestone",AH$5&gt;=$F32,AH$5&lt;=$F32+$G32-1),1,""))</f>
        <v/>
      </c>
      <c r="AI32" s="34" t="str">
        <f ca="1">IF(AND($C32="Goal",AI$5&gt;=$F32,AI$5&lt;=$F32+$G32-1),2,IF(AND($C32="Milestone",AI$5&gt;=$F32,AI$5&lt;=$F32+$G32-1),1,""))</f>
        <v/>
      </c>
      <c r="AJ32" s="34" t="str">
        <f ca="1">IF(AND($C32="Goal",AJ$5&gt;=$F32,AJ$5&lt;=$F32+$G32-1),2,IF(AND($C32="Milestone",AJ$5&gt;=$F32,AJ$5&lt;=$F32+$G32-1),1,""))</f>
        <v/>
      </c>
      <c r="AK32" s="34" t="str">
        <f ca="1">IF(AND($C32="Goal",AK$5&gt;=$F32,AK$5&lt;=$F32+$G32-1),2,IF(AND($C32="Milestone",AK$5&gt;=$F32,AK$5&lt;=$F32+$G32-1),1,""))</f>
        <v/>
      </c>
      <c r="AL32" s="34" t="str">
        <f ca="1">IF(AND($C32="Goal",AL$5&gt;=$F32,AL$5&lt;=$F32+$G32-1),2,IF(AND($C32="Milestone",AL$5&gt;=$F32,AL$5&lt;=$F32+$G32-1),1,""))</f>
        <v/>
      </c>
      <c r="AM32" s="34" t="str">
        <f ca="1">IF(AND($C32="Goal",AM$5&gt;=$F32,AM$5&lt;=$F32+$G32-1),2,IF(AND($C32="Milestone",AM$5&gt;=$F32,AM$5&lt;=$F32+$G32-1),1,""))</f>
        <v/>
      </c>
      <c r="AN32" s="34" t="str">
        <f ca="1">IF(AND($C32="Goal",AN$5&gt;=$F32,AN$5&lt;=$F32+$G32-1),2,IF(AND($C32="Milestone",AN$5&gt;=$F32,AN$5&lt;=$F32+$G32-1),1,""))</f>
        <v/>
      </c>
      <c r="AO32" s="34" t="str">
        <f ca="1">IF(AND($C32="Goal",AO$5&gt;=$F32,AO$5&lt;=$F32+$G32-1),2,IF(AND($C32="Milestone",AO$5&gt;=$F32,AO$5&lt;=$F32+$G32-1),1,""))</f>
        <v/>
      </c>
      <c r="AP32" s="34" t="str">
        <f ca="1">IF(AND($C32="Goal",AP$5&gt;=$F32,AP$5&lt;=$F32+$G32-1),2,IF(AND($C32="Milestone",AP$5&gt;=$F32,AP$5&lt;=$F32+$G32-1),1,""))</f>
        <v/>
      </c>
      <c r="AQ32" s="34" t="str">
        <f ca="1">IF(AND($C32="Goal",AQ$5&gt;=$F32,AQ$5&lt;=$F32+$G32-1),2,IF(AND($C32="Milestone",AQ$5&gt;=$F32,AQ$5&lt;=$F32+$G32-1),1,""))</f>
        <v/>
      </c>
      <c r="AR32" s="34" t="str">
        <f ca="1">IF(AND($C32="Goal",AR$5&gt;=$F32,AR$5&lt;=$F32+$G32-1),2,IF(AND($C32="Milestone",AR$5&gt;=$F32,AR$5&lt;=$F32+$G32-1),1,""))</f>
        <v/>
      </c>
      <c r="AS32" s="34" t="str">
        <f ca="1">IF(AND($C32="Goal",AS$5&gt;=$F32,AS$5&lt;=$F32+$G32-1),2,IF(AND($C32="Milestone",AS$5&gt;=$F32,AS$5&lt;=$F32+$G32-1),1,""))</f>
        <v/>
      </c>
      <c r="AT32" s="34" t="str">
        <f ca="1">IF(AND($C32="Goal",AT$5&gt;=$F32,AT$5&lt;=$F32+$G32-1),2,IF(AND($C32="Milestone",AT$5&gt;=$F32,AT$5&lt;=$F32+$G32-1),1,""))</f>
        <v/>
      </c>
      <c r="AU32" s="34" t="str">
        <f ca="1">IF(AND($C32="Goal",AU$5&gt;=$F32,AU$5&lt;=$F32+$G32-1),2,IF(AND($C32="Milestone",AU$5&gt;=$F32,AU$5&lt;=$F32+$G32-1),1,""))</f>
        <v/>
      </c>
      <c r="AV32" s="34" t="str">
        <f ca="1">IF(AND($C32="Goal",AV$5&gt;=$F32,AV$5&lt;=$F32+$G32-1),2,IF(AND($C32="Milestone",AV$5&gt;=$F32,AV$5&lt;=$F32+$G32-1),1,""))</f>
        <v/>
      </c>
      <c r="AW32" s="34" t="str">
        <f ca="1">IF(AND($C32="Goal",AW$5&gt;=$F32,AW$5&lt;=$F32+$G32-1),2,IF(AND($C32="Milestone",AW$5&gt;=$F32,AW$5&lt;=$F32+$G32-1),1,""))</f>
        <v/>
      </c>
      <c r="AX32" s="34" t="str">
        <f ca="1">IF(AND($C32="Goal",AX$5&gt;=$F32,AX$5&lt;=$F32+$G32-1),2,IF(AND($C32="Milestone",AX$5&gt;=$F32,AX$5&lt;=$F32+$G32-1),1,""))</f>
        <v/>
      </c>
      <c r="AY32" s="34" t="str">
        <f ca="1">IF(AND($C32="Goal",AY$5&gt;=$F32,AY$5&lt;=$F32+$G32-1),2,IF(AND($C32="Milestone",AY$5&gt;=$F32,AY$5&lt;=$F32+$G32-1),1,""))</f>
        <v/>
      </c>
      <c r="AZ32" s="34" t="str">
        <f ca="1">IF(AND($C32="Goal",AZ$5&gt;=$F32,AZ$5&lt;=$F32+$G32-1),2,IF(AND($C32="Milestone",AZ$5&gt;=$F32,AZ$5&lt;=$F32+$G32-1),1,""))</f>
        <v/>
      </c>
      <c r="BA32" s="34" t="str">
        <f ca="1">IF(AND($C32="Goal",BA$5&gt;=$F32,BA$5&lt;=$F32+$G32-1),2,IF(AND($C32="Milestone",BA$5&gt;=$F32,BA$5&lt;=$F32+$G32-1),1,""))</f>
        <v/>
      </c>
      <c r="BB32" s="34" t="str">
        <f ca="1">IF(AND($C32="Goal",BB$5&gt;=$F32,BB$5&lt;=$F32+$G32-1),2,IF(AND($C32="Milestone",BB$5&gt;=$F32,BB$5&lt;=$F32+$G32-1),1,""))</f>
        <v/>
      </c>
      <c r="BC32" s="34" t="str">
        <f ca="1">IF(AND($C32="Goal",BC$5&gt;=$F32,BC$5&lt;=$F32+$G32-1),2,IF(AND($C32="Milestone",BC$5&gt;=$F32,BC$5&lt;=$F32+$G32-1),1,""))</f>
        <v/>
      </c>
      <c r="BD32" s="34" t="str">
        <f ca="1">IF(AND($C32="Goal",BD$5&gt;=$F32,BD$5&lt;=$F32+$G32-1),2,IF(AND($C32="Milestone",BD$5&gt;=$F32,BD$5&lt;=$F32+$G32-1),1,""))</f>
        <v/>
      </c>
      <c r="BE32" s="34" t="str">
        <f ca="1">IF(AND($C32="Goal",BE$5&gt;=$F32,BE$5&lt;=$F32+$G32-1),2,IF(AND($C32="Milestone",BE$5&gt;=$F32,BE$5&lt;=$F32+$G32-1),1,""))</f>
        <v/>
      </c>
      <c r="BF32" s="34" t="str">
        <f ca="1">IF(AND($C32="Goal",BF$5&gt;=$F32,BF$5&lt;=$F32+$G32-1),2,IF(AND($C32="Milestone",BF$5&gt;=$F32,BF$5&lt;=$F32+$G32-1),1,""))</f>
        <v/>
      </c>
      <c r="BG32" s="34" t="str">
        <f ca="1">IF(AND($C32="Goal",BG$5&gt;=$F32,BG$5&lt;=$F32+$G32-1),2,IF(AND($C32="Milestone",BG$5&gt;=$F32,BG$5&lt;=$F32+$G32-1),1,""))</f>
        <v/>
      </c>
      <c r="BH32" s="34" t="str">
        <f ca="1">IF(AND($C32="Goal",BH$5&gt;=$F32,BH$5&lt;=$F32+$G32-1),2,IF(AND($C32="Milestone",BH$5&gt;=$F32,BH$5&lt;=$F32+$G32-1),1,""))</f>
        <v/>
      </c>
      <c r="BI32" s="34" t="str">
        <f ca="1">IF(AND($C32="Goal",BI$5&gt;=$F32,BI$5&lt;=$F32+$G32-1),2,IF(AND($C32="Milestone",BI$5&gt;=$F32,BI$5&lt;=$F32+$G32-1),1,""))</f>
        <v/>
      </c>
      <c r="BJ32" s="34" t="str">
        <f ca="1">IF(AND($C32="Goal",BJ$5&gt;=$F32,BJ$5&lt;=$F32+$G32-1),2,IF(AND($C32="Milestone",BJ$5&gt;=$F32,BJ$5&lt;=$F32+$G32-1),1,""))</f>
        <v/>
      </c>
      <c r="BK32" s="34" t="str">
        <f ca="1">IF(AND($C32="Goal",BK$5&gt;=$F32,BK$5&lt;=$F32+$G32-1),2,IF(AND($C32="Milestone",BK$5&gt;=$F32,BK$5&lt;=$F32+$G32-1),1,""))</f>
        <v/>
      </c>
      <c r="BL32" s="34" t="str">
        <f ca="1">IF(AND($C32="Goal",BL$5&gt;=$F32,BL$5&lt;=$F32+$G32-1),2,IF(AND($C32="Milestone",BL$5&gt;=$F32,BL$5&lt;=$F32+$G32-1),1,""))</f>
        <v/>
      </c>
    </row>
    <row r="33" spans="1:64" s="2" customFormat="1" ht="30" customHeight="1" x14ac:dyDescent="0.35">
      <c r="A33" s="12"/>
      <c r="B33" s="36" t="s">
        <v>47</v>
      </c>
      <c r="C33" s="31" t="s">
        <v>12</v>
      </c>
      <c r="D33" s="31"/>
      <c r="E33" s="28">
        <v>1</v>
      </c>
      <c r="F33" s="29">
        <f>Project_Start</f>
        <v>43370</v>
      </c>
      <c r="G33" s="30">
        <v>2</v>
      </c>
      <c r="H33" s="23"/>
      <c r="I33" s="34" t="str">
        <f ca="1">IF(AND($C33="Goal",I$5&gt;=$F33,I$5&lt;=$F33+$G33-1),2,IF(AND($C33="Milestone",I$5&gt;=$F33,I$5&lt;=$F33+$G33-1),1,""))</f>
        <v/>
      </c>
      <c r="J33" s="34" t="str">
        <f ca="1">IF(AND($C33="Goal",J$5&gt;=$F33,J$5&lt;=$F33+$G33-1),2,IF(AND($C33="Milestone",J$5&gt;=$F33,J$5&lt;=$F33+$G33-1),1,""))</f>
        <v/>
      </c>
      <c r="K33" s="34" t="str">
        <f ca="1">IF(AND($C33="Goal",K$5&gt;=$F33,K$5&lt;=$F33+$G33-1),2,IF(AND($C33="Milestone",K$5&gt;=$F33,K$5&lt;=$F33+$G33-1),1,""))</f>
        <v/>
      </c>
      <c r="L33" s="34" t="str">
        <f ca="1">IF(AND($C33="Goal",L$5&gt;=$F33,L$5&lt;=$F33+$G33-1),2,IF(AND($C33="Milestone",L$5&gt;=$F33,L$5&lt;=$F33+$G33-1),1,""))</f>
        <v/>
      </c>
      <c r="M33" s="34" t="str">
        <f ca="1">IF(AND($C33="Goal",M$5&gt;=$F33,M$5&lt;=$F33+$G33-1),2,IF(AND($C33="Milestone",M$5&gt;=$F33,M$5&lt;=$F33+$G33-1),1,""))</f>
        <v/>
      </c>
      <c r="N33" s="34" t="str">
        <f ca="1">IF(AND($C33="Goal",N$5&gt;=$F33,N$5&lt;=$F33+$G33-1),2,IF(AND($C33="Milestone",N$5&gt;=$F33,N$5&lt;=$F33+$G33-1),1,""))</f>
        <v/>
      </c>
      <c r="O33" s="34" t="str">
        <f ca="1">IF(AND($C33="Goal",O$5&gt;=$F33,O$5&lt;=$F33+$G33-1),2,IF(AND($C33="Milestone",O$5&gt;=$F33,O$5&lt;=$F33+$G33-1),1,""))</f>
        <v/>
      </c>
      <c r="P33" s="34" t="str">
        <f ca="1">IF(AND($C33="Goal",P$5&gt;=$F33,P$5&lt;=$F33+$G33-1),2,IF(AND($C33="Milestone",P$5&gt;=$F33,P$5&lt;=$F33+$G33-1),1,""))</f>
        <v/>
      </c>
      <c r="Q33" s="34" t="str">
        <f ca="1">IF(AND($C33="Goal",Q$5&gt;=$F33,Q$5&lt;=$F33+$G33-1),2,IF(AND($C33="Milestone",Q$5&gt;=$F33,Q$5&lt;=$F33+$G33-1),1,""))</f>
        <v/>
      </c>
      <c r="R33" s="34" t="str">
        <f ca="1">IF(AND($C33="Goal",R$5&gt;=$F33,R$5&lt;=$F33+$G33-1),2,IF(AND($C33="Milestone",R$5&gt;=$F33,R$5&lt;=$F33+$G33-1),1,""))</f>
        <v/>
      </c>
      <c r="S33" s="34" t="str">
        <f ca="1">IF(AND($C33="Goal",S$5&gt;=$F33,S$5&lt;=$F33+$G33-1),2,IF(AND($C33="Milestone",S$5&gt;=$F33,S$5&lt;=$F33+$G33-1),1,""))</f>
        <v/>
      </c>
      <c r="T33" s="34" t="str">
        <f ca="1">IF(AND($C33="Goal",T$5&gt;=$F33,T$5&lt;=$F33+$G33-1),2,IF(AND($C33="Milestone",T$5&gt;=$F33,T$5&lt;=$F33+$G33-1),1,""))</f>
        <v/>
      </c>
      <c r="U33" s="34" t="str">
        <f ca="1">IF(AND($C33="Goal",U$5&gt;=$F33,U$5&lt;=$F33+$G33-1),2,IF(AND($C33="Milestone",U$5&gt;=$F33,U$5&lt;=$F33+$G33-1),1,""))</f>
        <v/>
      </c>
      <c r="V33" s="34" t="str">
        <f ca="1">IF(AND($C33="Goal",V$5&gt;=$F33,V$5&lt;=$F33+$G33-1),2,IF(AND($C33="Milestone",V$5&gt;=$F33,V$5&lt;=$F33+$G33-1),1,""))</f>
        <v/>
      </c>
      <c r="W33" s="34" t="str">
        <f ca="1">IF(AND($C33="Goal",W$5&gt;=$F33,W$5&lt;=$F33+$G33-1),2,IF(AND($C33="Milestone",W$5&gt;=$F33,W$5&lt;=$F33+$G33-1),1,""))</f>
        <v/>
      </c>
      <c r="X33" s="34" t="str">
        <f ca="1">IF(AND($C33="Goal",X$5&gt;=$F33,X$5&lt;=$F33+$G33-1),2,IF(AND($C33="Milestone",X$5&gt;=$F33,X$5&lt;=$F33+$G33-1),1,""))</f>
        <v/>
      </c>
      <c r="Y33" s="34" t="str">
        <f ca="1">IF(AND($C33="Goal",Y$5&gt;=$F33,Y$5&lt;=$F33+$G33-1),2,IF(AND($C33="Milestone",Y$5&gt;=$F33,Y$5&lt;=$F33+$G33-1),1,""))</f>
        <v/>
      </c>
      <c r="Z33" s="34" t="str">
        <f ca="1">IF(AND($C33="Goal",Z$5&gt;=$F33,Z$5&lt;=$F33+$G33-1),2,IF(AND($C33="Milestone",Z$5&gt;=$F33,Z$5&lt;=$F33+$G33-1),1,""))</f>
        <v/>
      </c>
      <c r="AA33" s="34" t="str">
        <f ca="1">IF(AND($C33="Goal",AA$5&gt;=$F33,AA$5&lt;=$F33+$G33-1),2,IF(AND($C33="Milestone",AA$5&gt;=$F33,AA$5&lt;=$F33+$G33-1),1,""))</f>
        <v/>
      </c>
      <c r="AB33" s="34" t="str">
        <f ca="1">IF(AND($C33="Goal",AB$5&gt;=$F33,AB$5&lt;=$F33+$G33-1),2,IF(AND($C33="Milestone",AB$5&gt;=$F33,AB$5&lt;=$F33+$G33-1),1,""))</f>
        <v/>
      </c>
      <c r="AC33" s="34" t="str">
        <f ca="1">IF(AND($C33="Goal",AC$5&gt;=$F33,AC$5&lt;=$F33+$G33-1),2,IF(AND($C33="Milestone",AC$5&gt;=$F33,AC$5&lt;=$F33+$G33-1),1,""))</f>
        <v/>
      </c>
      <c r="AD33" s="34" t="str">
        <f ca="1">IF(AND($C33="Goal",AD$5&gt;=$F33,AD$5&lt;=$F33+$G33-1),2,IF(AND($C33="Milestone",AD$5&gt;=$F33,AD$5&lt;=$F33+$G33-1),1,""))</f>
        <v/>
      </c>
      <c r="AE33" s="34" t="str">
        <f ca="1">IF(AND($C33="Goal",AE$5&gt;=$F33,AE$5&lt;=$F33+$G33-1),2,IF(AND($C33="Milestone",AE$5&gt;=$F33,AE$5&lt;=$F33+$G33-1),1,""))</f>
        <v/>
      </c>
      <c r="AF33" s="34" t="str">
        <f ca="1">IF(AND($C33="Goal",AF$5&gt;=$F33,AF$5&lt;=$F33+$G33-1),2,IF(AND($C33="Milestone",AF$5&gt;=$F33,AF$5&lt;=$F33+$G33-1),1,""))</f>
        <v/>
      </c>
      <c r="AG33" s="34" t="str">
        <f ca="1">IF(AND($C33="Goal",AG$5&gt;=$F33,AG$5&lt;=$F33+$G33-1),2,IF(AND($C33="Milestone",AG$5&gt;=$F33,AG$5&lt;=$F33+$G33-1),1,""))</f>
        <v/>
      </c>
      <c r="AH33" s="34" t="str">
        <f ca="1">IF(AND($C33="Goal",AH$5&gt;=$F33,AH$5&lt;=$F33+$G33-1),2,IF(AND($C33="Milestone",AH$5&gt;=$F33,AH$5&lt;=$F33+$G33-1),1,""))</f>
        <v/>
      </c>
      <c r="AI33" s="34" t="str">
        <f ca="1">IF(AND($C33="Goal",AI$5&gt;=$F33,AI$5&lt;=$F33+$G33-1),2,IF(AND($C33="Milestone",AI$5&gt;=$F33,AI$5&lt;=$F33+$G33-1),1,""))</f>
        <v/>
      </c>
      <c r="AJ33" s="34" t="str">
        <f ca="1">IF(AND($C33="Goal",AJ$5&gt;=$F33,AJ$5&lt;=$F33+$G33-1),2,IF(AND($C33="Milestone",AJ$5&gt;=$F33,AJ$5&lt;=$F33+$G33-1),1,""))</f>
        <v/>
      </c>
      <c r="AK33" s="34" t="str">
        <f ca="1">IF(AND($C33="Goal",AK$5&gt;=$F33,AK$5&lt;=$F33+$G33-1),2,IF(AND($C33="Milestone",AK$5&gt;=$F33,AK$5&lt;=$F33+$G33-1),1,""))</f>
        <v/>
      </c>
      <c r="AL33" s="34" t="str">
        <f ca="1">IF(AND($C33="Goal",AL$5&gt;=$F33,AL$5&lt;=$F33+$G33-1),2,IF(AND($C33="Milestone",AL$5&gt;=$F33,AL$5&lt;=$F33+$G33-1),1,""))</f>
        <v/>
      </c>
      <c r="AM33" s="34" t="str">
        <f ca="1">IF(AND($C33="Goal",AM$5&gt;=$F33,AM$5&lt;=$F33+$G33-1),2,IF(AND($C33="Milestone",AM$5&gt;=$F33,AM$5&lt;=$F33+$G33-1),1,""))</f>
        <v/>
      </c>
      <c r="AN33" s="34" t="str">
        <f ca="1">IF(AND($C33="Goal",AN$5&gt;=$F33,AN$5&lt;=$F33+$G33-1),2,IF(AND($C33="Milestone",AN$5&gt;=$F33,AN$5&lt;=$F33+$G33-1),1,""))</f>
        <v/>
      </c>
      <c r="AO33" s="34" t="str">
        <f ca="1">IF(AND($C33="Goal",AO$5&gt;=$F33,AO$5&lt;=$F33+$G33-1),2,IF(AND($C33="Milestone",AO$5&gt;=$F33,AO$5&lt;=$F33+$G33-1),1,""))</f>
        <v/>
      </c>
      <c r="AP33" s="34" t="str">
        <f ca="1">IF(AND($C33="Goal",AP$5&gt;=$F33,AP$5&lt;=$F33+$G33-1),2,IF(AND($C33="Milestone",AP$5&gt;=$F33,AP$5&lt;=$F33+$G33-1),1,""))</f>
        <v/>
      </c>
      <c r="AQ33" s="34" t="str">
        <f ca="1">IF(AND($C33="Goal",AQ$5&gt;=$F33,AQ$5&lt;=$F33+$G33-1),2,IF(AND($C33="Milestone",AQ$5&gt;=$F33,AQ$5&lt;=$F33+$G33-1),1,""))</f>
        <v/>
      </c>
      <c r="AR33" s="34" t="str">
        <f ca="1">IF(AND($C33="Goal",AR$5&gt;=$F33,AR$5&lt;=$F33+$G33-1),2,IF(AND($C33="Milestone",AR$5&gt;=$F33,AR$5&lt;=$F33+$G33-1),1,""))</f>
        <v/>
      </c>
      <c r="AS33" s="34" t="str">
        <f ca="1">IF(AND($C33="Goal",AS$5&gt;=$F33,AS$5&lt;=$F33+$G33-1),2,IF(AND($C33="Milestone",AS$5&gt;=$F33,AS$5&lt;=$F33+$G33-1),1,""))</f>
        <v/>
      </c>
      <c r="AT33" s="34" t="str">
        <f ca="1">IF(AND($C33="Goal",AT$5&gt;=$F33,AT$5&lt;=$F33+$G33-1),2,IF(AND($C33="Milestone",AT$5&gt;=$F33,AT$5&lt;=$F33+$G33-1),1,""))</f>
        <v/>
      </c>
      <c r="AU33" s="34" t="str">
        <f ca="1">IF(AND($C33="Goal",AU$5&gt;=$F33,AU$5&lt;=$F33+$G33-1),2,IF(AND($C33="Milestone",AU$5&gt;=$F33,AU$5&lt;=$F33+$G33-1),1,""))</f>
        <v/>
      </c>
      <c r="AV33" s="34" t="str">
        <f ca="1">IF(AND($C33="Goal",AV$5&gt;=$F33,AV$5&lt;=$F33+$G33-1),2,IF(AND($C33="Milestone",AV$5&gt;=$F33,AV$5&lt;=$F33+$G33-1),1,""))</f>
        <v/>
      </c>
      <c r="AW33" s="34" t="str">
        <f ca="1">IF(AND($C33="Goal",AW$5&gt;=$F33,AW$5&lt;=$F33+$G33-1),2,IF(AND($C33="Milestone",AW$5&gt;=$F33,AW$5&lt;=$F33+$G33-1),1,""))</f>
        <v/>
      </c>
      <c r="AX33" s="34" t="str">
        <f ca="1">IF(AND($C33="Goal",AX$5&gt;=$F33,AX$5&lt;=$F33+$G33-1),2,IF(AND($C33="Milestone",AX$5&gt;=$F33,AX$5&lt;=$F33+$G33-1),1,""))</f>
        <v/>
      </c>
      <c r="AY33" s="34" t="str">
        <f ca="1">IF(AND($C33="Goal",AY$5&gt;=$F33,AY$5&lt;=$F33+$G33-1),2,IF(AND($C33="Milestone",AY$5&gt;=$F33,AY$5&lt;=$F33+$G33-1),1,""))</f>
        <v/>
      </c>
      <c r="AZ33" s="34" t="str">
        <f ca="1">IF(AND($C33="Goal",AZ$5&gt;=$F33,AZ$5&lt;=$F33+$G33-1),2,IF(AND($C33="Milestone",AZ$5&gt;=$F33,AZ$5&lt;=$F33+$G33-1),1,""))</f>
        <v/>
      </c>
      <c r="BA33" s="34" t="str">
        <f ca="1">IF(AND($C33="Goal",BA$5&gt;=$F33,BA$5&lt;=$F33+$G33-1),2,IF(AND($C33="Milestone",BA$5&gt;=$F33,BA$5&lt;=$F33+$G33-1),1,""))</f>
        <v/>
      </c>
      <c r="BB33" s="34" t="str">
        <f ca="1">IF(AND($C33="Goal",BB$5&gt;=$F33,BB$5&lt;=$F33+$G33-1),2,IF(AND($C33="Milestone",BB$5&gt;=$F33,BB$5&lt;=$F33+$G33-1),1,""))</f>
        <v/>
      </c>
      <c r="BC33" s="34" t="str">
        <f ca="1">IF(AND($C33="Goal",BC$5&gt;=$F33,BC$5&lt;=$F33+$G33-1),2,IF(AND($C33="Milestone",BC$5&gt;=$F33,BC$5&lt;=$F33+$G33-1),1,""))</f>
        <v/>
      </c>
      <c r="BD33" s="34" t="str">
        <f ca="1">IF(AND($C33="Goal",BD$5&gt;=$F33,BD$5&lt;=$F33+$G33-1),2,IF(AND($C33="Milestone",BD$5&gt;=$F33,BD$5&lt;=$F33+$G33-1),1,""))</f>
        <v/>
      </c>
      <c r="BE33" s="34" t="str">
        <f ca="1">IF(AND($C33="Goal",BE$5&gt;=$F33,BE$5&lt;=$F33+$G33-1),2,IF(AND($C33="Milestone",BE$5&gt;=$F33,BE$5&lt;=$F33+$G33-1),1,""))</f>
        <v/>
      </c>
      <c r="BF33" s="34" t="str">
        <f ca="1">IF(AND($C33="Goal",BF$5&gt;=$F33,BF$5&lt;=$F33+$G33-1),2,IF(AND($C33="Milestone",BF$5&gt;=$F33,BF$5&lt;=$F33+$G33-1),1,""))</f>
        <v/>
      </c>
      <c r="BG33" s="34" t="str">
        <f ca="1">IF(AND($C33="Goal",BG$5&gt;=$F33,BG$5&lt;=$F33+$G33-1),2,IF(AND($C33="Milestone",BG$5&gt;=$F33,BG$5&lt;=$F33+$G33-1),1,""))</f>
        <v/>
      </c>
      <c r="BH33" s="34" t="str">
        <f ca="1">IF(AND($C33="Goal",BH$5&gt;=$F33,BH$5&lt;=$F33+$G33-1),2,IF(AND($C33="Milestone",BH$5&gt;=$F33,BH$5&lt;=$F33+$G33-1),1,""))</f>
        <v/>
      </c>
      <c r="BI33" s="34" t="str">
        <f ca="1">IF(AND($C33="Goal",BI$5&gt;=$F33,BI$5&lt;=$F33+$G33-1),2,IF(AND($C33="Milestone",BI$5&gt;=$F33,BI$5&lt;=$F33+$G33-1),1,""))</f>
        <v/>
      </c>
      <c r="BJ33" s="34" t="str">
        <f ca="1">IF(AND($C33="Goal",BJ$5&gt;=$F33,BJ$5&lt;=$F33+$G33-1),2,IF(AND($C33="Milestone",BJ$5&gt;=$F33,BJ$5&lt;=$F33+$G33-1),1,""))</f>
        <v/>
      </c>
      <c r="BK33" s="34" t="str">
        <f ca="1">IF(AND($C33="Goal",BK$5&gt;=$F33,BK$5&lt;=$F33+$G33-1),2,IF(AND($C33="Milestone",BK$5&gt;=$F33,BK$5&lt;=$F33+$G33-1),1,""))</f>
        <v/>
      </c>
      <c r="BL33" s="34" t="str">
        <f ca="1">IF(AND($C33="Goal",BL$5&gt;=$F33,BL$5&lt;=$F33+$G33-1),2,IF(AND($C33="Milestone",BL$5&gt;=$F33,BL$5&lt;=$F33+$G33-1),1,""))</f>
        <v/>
      </c>
    </row>
    <row r="34" spans="1:64" s="2" customFormat="1" ht="30" customHeight="1" x14ac:dyDescent="0.35">
      <c r="A34" s="12"/>
      <c r="B34" s="36" t="s">
        <v>48</v>
      </c>
      <c r="C34" s="31" t="s">
        <v>12</v>
      </c>
      <c r="D34" s="31"/>
      <c r="E34" s="28">
        <v>0.9</v>
      </c>
      <c r="F34" s="46">
        <f>F33</f>
        <v>43370</v>
      </c>
      <c r="G34" s="30">
        <v>3</v>
      </c>
      <c r="H34" s="23"/>
      <c r="I34" s="34" t="str">
        <f ca="1">IF(AND($C34="Goal",I$5&gt;=$F34,I$5&lt;=$F34+$G34-1),2,IF(AND($C34="Milestone",I$5&gt;=$F34,I$5&lt;=$F34+$G34-1),1,""))</f>
        <v/>
      </c>
      <c r="J34" s="34" t="str">
        <f ca="1">IF(AND($C34="Goal",J$5&gt;=$F34,J$5&lt;=$F34+$G34-1),2,IF(AND($C34="Milestone",J$5&gt;=$F34,J$5&lt;=$F34+$G34-1),1,""))</f>
        <v/>
      </c>
      <c r="K34" s="34" t="str">
        <f ca="1">IF(AND($C34="Goal",K$5&gt;=$F34,K$5&lt;=$F34+$G34-1),2,IF(AND($C34="Milestone",K$5&gt;=$F34,K$5&lt;=$F34+$G34-1),1,""))</f>
        <v/>
      </c>
      <c r="L34" s="34" t="str">
        <f ca="1">IF(AND($C34="Goal",L$5&gt;=$F34,L$5&lt;=$F34+$G34-1),2,IF(AND($C34="Milestone",L$5&gt;=$F34,L$5&lt;=$F34+$G34-1),1,""))</f>
        <v/>
      </c>
      <c r="M34" s="34" t="str">
        <f ca="1">IF(AND($C34="Goal",M$5&gt;=$F34,M$5&lt;=$F34+$G34-1),2,IF(AND($C34="Milestone",M$5&gt;=$F34,M$5&lt;=$F34+$G34-1),1,""))</f>
        <v/>
      </c>
      <c r="N34" s="34" t="str">
        <f ca="1">IF(AND($C34="Goal",N$5&gt;=$F34,N$5&lt;=$F34+$G34-1),2,IF(AND($C34="Milestone",N$5&gt;=$F34,N$5&lt;=$F34+$G34-1),1,""))</f>
        <v/>
      </c>
      <c r="O34" s="34" t="str">
        <f ca="1">IF(AND($C34="Goal",O$5&gt;=$F34,O$5&lt;=$F34+$G34-1),2,IF(AND($C34="Milestone",O$5&gt;=$F34,O$5&lt;=$F34+$G34-1),1,""))</f>
        <v/>
      </c>
      <c r="P34" s="34" t="str">
        <f ca="1">IF(AND($C34="Goal",P$5&gt;=$F34,P$5&lt;=$F34+$G34-1),2,IF(AND($C34="Milestone",P$5&gt;=$F34,P$5&lt;=$F34+$G34-1),1,""))</f>
        <v/>
      </c>
      <c r="Q34" s="34" t="str">
        <f ca="1">IF(AND($C34="Goal",Q$5&gt;=$F34,Q$5&lt;=$F34+$G34-1),2,IF(AND($C34="Milestone",Q$5&gt;=$F34,Q$5&lt;=$F34+$G34-1),1,""))</f>
        <v/>
      </c>
      <c r="R34" s="34" t="str">
        <f ca="1">IF(AND($C34="Goal",R$5&gt;=$F34,R$5&lt;=$F34+$G34-1),2,IF(AND($C34="Milestone",R$5&gt;=$F34,R$5&lt;=$F34+$G34-1),1,""))</f>
        <v/>
      </c>
      <c r="S34" s="34" t="str">
        <f ca="1">IF(AND($C34="Goal",S$5&gt;=$F34,S$5&lt;=$F34+$G34-1),2,IF(AND($C34="Milestone",S$5&gt;=$F34,S$5&lt;=$F34+$G34-1),1,""))</f>
        <v/>
      </c>
      <c r="T34" s="34" t="str">
        <f ca="1">IF(AND($C34="Goal",T$5&gt;=$F34,T$5&lt;=$F34+$G34-1),2,IF(AND($C34="Milestone",T$5&gt;=$F34,T$5&lt;=$F34+$G34-1),1,""))</f>
        <v/>
      </c>
      <c r="U34" s="34" t="str">
        <f ca="1">IF(AND($C34="Goal",U$5&gt;=$F34,U$5&lt;=$F34+$G34-1),2,IF(AND($C34="Milestone",U$5&gt;=$F34,U$5&lt;=$F34+$G34-1),1,""))</f>
        <v/>
      </c>
      <c r="V34" s="34" t="str">
        <f ca="1">IF(AND($C34="Goal",V$5&gt;=$F34,V$5&lt;=$F34+$G34-1),2,IF(AND($C34="Milestone",V$5&gt;=$F34,V$5&lt;=$F34+$G34-1),1,""))</f>
        <v/>
      </c>
      <c r="W34" s="34" t="str">
        <f ca="1">IF(AND($C34="Goal",W$5&gt;=$F34,W$5&lt;=$F34+$G34-1),2,IF(AND($C34="Milestone",W$5&gt;=$F34,W$5&lt;=$F34+$G34-1),1,""))</f>
        <v/>
      </c>
      <c r="X34" s="34" t="str">
        <f ca="1">IF(AND($C34="Goal",X$5&gt;=$F34,X$5&lt;=$F34+$G34-1),2,IF(AND($C34="Milestone",X$5&gt;=$F34,X$5&lt;=$F34+$G34-1),1,""))</f>
        <v/>
      </c>
      <c r="Y34" s="34" t="str">
        <f ca="1">IF(AND($C34="Goal",Y$5&gt;=$F34,Y$5&lt;=$F34+$G34-1),2,IF(AND($C34="Milestone",Y$5&gt;=$F34,Y$5&lt;=$F34+$G34-1),1,""))</f>
        <v/>
      </c>
      <c r="Z34" s="34" t="str">
        <f ca="1">IF(AND($C34="Goal",Z$5&gt;=$F34,Z$5&lt;=$F34+$G34-1),2,IF(AND($C34="Milestone",Z$5&gt;=$F34,Z$5&lt;=$F34+$G34-1),1,""))</f>
        <v/>
      </c>
      <c r="AA34" s="34" t="str">
        <f ca="1">IF(AND($C34="Goal",AA$5&gt;=$F34,AA$5&lt;=$F34+$G34-1),2,IF(AND($C34="Milestone",AA$5&gt;=$F34,AA$5&lt;=$F34+$G34-1),1,""))</f>
        <v/>
      </c>
      <c r="AB34" s="34" t="str">
        <f ca="1">IF(AND($C34="Goal",AB$5&gt;=$F34,AB$5&lt;=$F34+$G34-1),2,IF(AND($C34="Milestone",AB$5&gt;=$F34,AB$5&lt;=$F34+$G34-1),1,""))</f>
        <v/>
      </c>
      <c r="AC34" s="34" t="str">
        <f ca="1">IF(AND($C34="Goal",AC$5&gt;=$F34,AC$5&lt;=$F34+$G34-1),2,IF(AND($C34="Milestone",AC$5&gt;=$F34,AC$5&lt;=$F34+$G34-1),1,""))</f>
        <v/>
      </c>
      <c r="AD34" s="34" t="str">
        <f ca="1">IF(AND($C34="Goal",AD$5&gt;=$F34,AD$5&lt;=$F34+$G34-1),2,IF(AND($C34="Milestone",AD$5&gt;=$F34,AD$5&lt;=$F34+$G34-1),1,""))</f>
        <v/>
      </c>
      <c r="AE34" s="34" t="str">
        <f ca="1">IF(AND($C34="Goal",AE$5&gt;=$F34,AE$5&lt;=$F34+$G34-1),2,IF(AND($C34="Milestone",AE$5&gt;=$F34,AE$5&lt;=$F34+$G34-1),1,""))</f>
        <v/>
      </c>
      <c r="AF34" s="34" t="str">
        <f ca="1">IF(AND($C34="Goal",AF$5&gt;=$F34,AF$5&lt;=$F34+$G34-1),2,IF(AND($C34="Milestone",AF$5&gt;=$F34,AF$5&lt;=$F34+$G34-1),1,""))</f>
        <v/>
      </c>
      <c r="AG34" s="34" t="str">
        <f ca="1">IF(AND($C34="Goal",AG$5&gt;=$F34,AG$5&lt;=$F34+$G34-1),2,IF(AND($C34="Milestone",AG$5&gt;=$F34,AG$5&lt;=$F34+$G34-1),1,""))</f>
        <v/>
      </c>
      <c r="AH34" s="34" t="str">
        <f ca="1">IF(AND($C34="Goal",AH$5&gt;=$F34,AH$5&lt;=$F34+$G34-1),2,IF(AND($C34="Milestone",AH$5&gt;=$F34,AH$5&lt;=$F34+$G34-1),1,""))</f>
        <v/>
      </c>
      <c r="AI34" s="34" t="str">
        <f ca="1">IF(AND($C34="Goal",AI$5&gt;=$F34,AI$5&lt;=$F34+$G34-1),2,IF(AND($C34="Milestone",AI$5&gt;=$F34,AI$5&lt;=$F34+$G34-1),1,""))</f>
        <v/>
      </c>
      <c r="AJ34" s="34" t="str">
        <f ca="1">IF(AND($C34="Goal",AJ$5&gt;=$F34,AJ$5&lt;=$F34+$G34-1),2,IF(AND($C34="Milestone",AJ$5&gt;=$F34,AJ$5&lt;=$F34+$G34-1),1,""))</f>
        <v/>
      </c>
      <c r="AK34" s="34" t="str">
        <f ca="1">IF(AND($C34="Goal",AK$5&gt;=$F34,AK$5&lt;=$F34+$G34-1),2,IF(AND($C34="Milestone",AK$5&gt;=$F34,AK$5&lt;=$F34+$G34-1),1,""))</f>
        <v/>
      </c>
      <c r="AL34" s="34" t="str">
        <f ca="1">IF(AND($C34="Goal",AL$5&gt;=$F34,AL$5&lt;=$F34+$G34-1),2,IF(AND($C34="Milestone",AL$5&gt;=$F34,AL$5&lt;=$F34+$G34-1),1,""))</f>
        <v/>
      </c>
      <c r="AM34" s="34" t="str">
        <f ca="1">IF(AND($C34="Goal",AM$5&gt;=$F34,AM$5&lt;=$F34+$G34-1),2,IF(AND($C34="Milestone",AM$5&gt;=$F34,AM$5&lt;=$F34+$G34-1),1,""))</f>
        <v/>
      </c>
      <c r="AN34" s="34" t="str">
        <f ca="1">IF(AND($C34="Goal",AN$5&gt;=$F34,AN$5&lt;=$F34+$G34-1),2,IF(AND($C34="Milestone",AN$5&gt;=$F34,AN$5&lt;=$F34+$G34-1),1,""))</f>
        <v/>
      </c>
      <c r="AO34" s="34" t="str">
        <f ca="1">IF(AND($C34="Goal",AO$5&gt;=$F34,AO$5&lt;=$F34+$G34-1),2,IF(AND($C34="Milestone",AO$5&gt;=$F34,AO$5&lt;=$F34+$G34-1),1,""))</f>
        <v/>
      </c>
      <c r="AP34" s="34" t="str">
        <f ca="1">IF(AND($C34="Goal",AP$5&gt;=$F34,AP$5&lt;=$F34+$G34-1),2,IF(AND($C34="Milestone",AP$5&gt;=$F34,AP$5&lt;=$F34+$G34-1),1,""))</f>
        <v/>
      </c>
      <c r="AQ34" s="34" t="str">
        <f ca="1">IF(AND($C34="Goal",AQ$5&gt;=$F34,AQ$5&lt;=$F34+$G34-1),2,IF(AND($C34="Milestone",AQ$5&gt;=$F34,AQ$5&lt;=$F34+$G34-1),1,""))</f>
        <v/>
      </c>
      <c r="AR34" s="34" t="str">
        <f ca="1">IF(AND($C34="Goal",AR$5&gt;=$F34,AR$5&lt;=$F34+$G34-1),2,IF(AND($C34="Milestone",AR$5&gt;=$F34,AR$5&lt;=$F34+$G34-1),1,""))</f>
        <v/>
      </c>
      <c r="AS34" s="34" t="str">
        <f ca="1">IF(AND($C34="Goal",AS$5&gt;=$F34,AS$5&lt;=$F34+$G34-1),2,IF(AND($C34="Milestone",AS$5&gt;=$F34,AS$5&lt;=$F34+$G34-1),1,""))</f>
        <v/>
      </c>
      <c r="AT34" s="34" t="str">
        <f ca="1">IF(AND($C34="Goal",AT$5&gt;=$F34,AT$5&lt;=$F34+$G34-1),2,IF(AND($C34="Milestone",AT$5&gt;=$F34,AT$5&lt;=$F34+$G34-1),1,""))</f>
        <v/>
      </c>
      <c r="AU34" s="34" t="str">
        <f ca="1">IF(AND($C34="Goal",AU$5&gt;=$F34,AU$5&lt;=$F34+$G34-1),2,IF(AND($C34="Milestone",AU$5&gt;=$F34,AU$5&lt;=$F34+$G34-1),1,""))</f>
        <v/>
      </c>
      <c r="AV34" s="34" t="str">
        <f ca="1">IF(AND($C34="Goal",AV$5&gt;=$F34,AV$5&lt;=$F34+$G34-1),2,IF(AND($C34="Milestone",AV$5&gt;=$F34,AV$5&lt;=$F34+$G34-1),1,""))</f>
        <v/>
      </c>
      <c r="AW34" s="34" t="str">
        <f ca="1">IF(AND($C34="Goal",AW$5&gt;=$F34,AW$5&lt;=$F34+$G34-1),2,IF(AND($C34="Milestone",AW$5&gt;=$F34,AW$5&lt;=$F34+$G34-1),1,""))</f>
        <v/>
      </c>
      <c r="AX34" s="34" t="str">
        <f ca="1">IF(AND($C34="Goal",AX$5&gt;=$F34,AX$5&lt;=$F34+$G34-1),2,IF(AND($C34="Milestone",AX$5&gt;=$F34,AX$5&lt;=$F34+$G34-1),1,""))</f>
        <v/>
      </c>
      <c r="AY34" s="34" t="str">
        <f ca="1">IF(AND($C34="Goal",AY$5&gt;=$F34,AY$5&lt;=$F34+$G34-1),2,IF(AND($C34="Milestone",AY$5&gt;=$F34,AY$5&lt;=$F34+$G34-1),1,""))</f>
        <v/>
      </c>
      <c r="AZ34" s="34" t="str">
        <f ca="1">IF(AND($C34="Goal",AZ$5&gt;=$F34,AZ$5&lt;=$F34+$G34-1),2,IF(AND($C34="Milestone",AZ$5&gt;=$F34,AZ$5&lt;=$F34+$G34-1),1,""))</f>
        <v/>
      </c>
      <c r="BA34" s="34" t="str">
        <f ca="1">IF(AND($C34="Goal",BA$5&gt;=$F34,BA$5&lt;=$F34+$G34-1),2,IF(AND($C34="Milestone",BA$5&gt;=$F34,BA$5&lt;=$F34+$G34-1),1,""))</f>
        <v/>
      </c>
      <c r="BB34" s="34" t="str">
        <f ca="1">IF(AND($C34="Goal",BB$5&gt;=$F34,BB$5&lt;=$F34+$G34-1),2,IF(AND($C34="Milestone",BB$5&gt;=$F34,BB$5&lt;=$F34+$G34-1),1,""))</f>
        <v/>
      </c>
      <c r="BC34" s="34" t="str">
        <f ca="1">IF(AND($C34="Goal",BC$5&gt;=$F34,BC$5&lt;=$F34+$G34-1),2,IF(AND($C34="Milestone",BC$5&gt;=$F34,BC$5&lt;=$F34+$G34-1),1,""))</f>
        <v/>
      </c>
      <c r="BD34" s="34" t="str">
        <f ca="1">IF(AND($C34="Goal",BD$5&gt;=$F34,BD$5&lt;=$F34+$G34-1),2,IF(AND($C34="Milestone",BD$5&gt;=$F34,BD$5&lt;=$F34+$G34-1),1,""))</f>
        <v/>
      </c>
      <c r="BE34" s="34" t="str">
        <f ca="1">IF(AND($C34="Goal",BE$5&gt;=$F34,BE$5&lt;=$F34+$G34-1),2,IF(AND($C34="Milestone",BE$5&gt;=$F34,BE$5&lt;=$F34+$G34-1),1,""))</f>
        <v/>
      </c>
      <c r="BF34" s="34" t="str">
        <f ca="1">IF(AND($C34="Goal",BF$5&gt;=$F34,BF$5&lt;=$F34+$G34-1),2,IF(AND($C34="Milestone",BF$5&gt;=$F34,BF$5&lt;=$F34+$G34-1),1,""))</f>
        <v/>
      </c>
      <c r="BG34" s="34" t="str">
        <f ca="1">IF(AND($C34="Goal",BG$5&gt;=$F34,BG$5&lt;=$F34+$G34-1),2,IF(AND($C34="Milestone",BG$5&gt;=$F34,BG$5&lt;=$F34+$G34-1),1,""))</f>
        <v/>
      </c>
      <c r="BH34" s="34" t="str">
        <f ca="1">IF(AND($C34="Goal",BH$5&gt;=$F34,BH$5&lt;=$F34+$G34-1),2,IF(AND($C34="Milestone",BH$5&gt;=$F34,BH$5&lt;=$F34+$G34-1),1,""))</f>
        <v/>
      </c>
      <c r="BI34" s="34" t="str">
        <f ca="1">IF(AND($C34="Goal",BI$5&gt;=$F34,BI$5&lt;=$F34+$G34-1),2,IF(AND($C34="Milestone",BI$5&gt;=$F34,BI$5&lt;=$F34+$G34-1),1,""))</f>
        <v/>
      </c>
      <c r="BJ34" s="34" t="str">
        <f ca="1">IF(AND($C34="Goal",BJ$5&gt;=$F34,BJ$5&lt;=$F34+$G34-1),2,IF(AND($C34="Milestone",BJ$5&gt;=$F34,BJ$5&lt;=$F34+$G34-1),1,""))</f>
        <v/>
      </c>
      <c r="BK34" s="34" t="str">
        <f ca="1">IF(AND($C34="Goal",BK$5&gt;=$F34,BK$5&lt;=$F34+$G34-1),2,IF(AND($C34="Milestone",BK$5&gt;=$F34,BK$5&lt;=$F34+$G34-1),1,""))</f>
        <v/>
      </c>
      <c r="BL34" s="34" t="str">
        <f ca="1">IF(AND($C34="Goal",BL$5&gt;=$F34,BL$5&lt;=$F34+$G34-1),2,IF(AND($C34="Milestone",BL$5&gt;=$F34,BL$5&lt;=$F34+$G34-1),1,""))</f>
        <v/>
      </c>
    </row>
    <row r="35" spans="1:64" s="2" customFormat="1" ht="30" customHeight="1" x14ac:dyDescent="0.35">
      <c r="A35" s="12"/>
      <c r="B35" s="36" t="s">
        <v>50</v>
      </c>
      <c r="C35" s="31" t="s">
        <v>12</v>
      </c>
      <c r="D35" s="31"/>
      <c r="E35" s="28">
        <v>1</v>
      </c>
      <c r="F35" s="29">
        <v>43374</v>
      </c>
      <c r="G35" s="30">
        <v>10</v>
      </c>
      <c r="H35" s="23"/>
      <c r="I35" s="34" t="str">
        <f ca="1">IF(AND($C35="Goal",I$5&gt;=$F35,I$5&lt;=$F35+$G35-1),2,IF(AND($C35="Milestone",I$5&gt;=$F35,I$5&lt;=$F35+$G35-1),1,""))</f>
        <v/>
      </c>
      <c r="J35" s="34" t="str">
        <f ca="1">IF(AND($C35="Goal",J$5&gt;=$F35,J$5&lt;=$F35+$G35-1),2,IF(AND($C35="Milestone",J$5&gt;=$F35,J$5&lt;=$F35+$G35-1),1,""))</f>
        <v/>
      </c>
      <c r="K35" s="34" t="str">
        <f ca="1">IF(AND($C35="Goal",K$5&gt;=$F35,K$5&lt;=$F35+$G35-1),2,IF(AND($C35="Milestone",K$5&gt;=$F35,K$5&lt;=$F35+$G35-1),1,""))</f>
        <v/>
      </c>
      <c r="L35" s="34" t="str">
        <f ca="1">IF(AND($C35="Goal",L$5&gt;=$F35,L$5&lt;=$F35+$G35-1),2,IF(AND($C35="Milestone",L$5&gt;=$F35,L$5&lt;=$F35+$G35-1),1,""))</f>
        <v/>
      </c>
      <c r="M35" s="34" t="str">
        <f ca="1">IF(AND($C35="Goal",M$5&gt;=$F35,M$5&lt;=$F35+$G35-1),2,IF(AND($C35="Milestone",M$5&gt;=$F35,M$5&lt;=$F35+$G35-1),1,""))</f>
        <v/>
      </c>
      <c r="N35" s="34" t="str">
        <f ca="1">IF(AND($C35="Goal",N$5&gt;=$F35,N$5&lt;=$F35+$G35-1),2,IF(AND($C35="Milestone",N$5&gt;=$F35,N$5&lt;=$F35+$G35-1),1,""))</f>
        <v/>
      </c>
      <c r="O35" s="34" t="str">
        <f ca="1">IF(AND($C35="Goal",O$5&gt;=$F35,O$5&lt;=$F35+$G35-1),2,IF(AND($C35="Milestone",O$5&gt;=$F35,O$5&lt;=$F35+$G35-1),1,""))</f>
        <v/>
      </c>
      <c r="P35" s="34" t="str">
        <f ca="1">IF(AND($C35="Goal",P$5&gt;=$F35,P$5&lt;=$F35+$G35-1),2,IF(AND($C35="Milestone",P$5&gt;=$F35,P$5&lt;=$F35+$G35-1),1,""))</f>
        <v/>
      </c>
      <c r="Q35" s="34" t="str">
        <f ca="1">IF(AND($C35="Goal",Q$5&gt;=$F35,Q$5&lt;=$F35+$G35-1),2,IF(AND($C35="Milestone",Q$5&gt;=$F35,Q$5&lt;=$F35+$G35-1),1,""))</f>
        <v/>
      </c>
      <c r="R35" s="34" t="str">
        <f ca="1">IF(AND($C35="Goal",R$5&gt;=$F35,R$5&lt;=$F35+$G35-1),2,IF(AND($C35="Milestone",R$5&gt;=$F35,R$5&lt;=$F35+$G35-1),1,""))</f>
        <v/>
      </c>
      <c r="S35" s="34" t="str">
        <f ca="1">IF(AND($C35="Goal",S$5&gt;=$F35,S$5&lt;=$F35+$G35-1),2,IF(AND($C35="Milestone",S$5&gt;=$F35,S$5&lt;=$F35+$G35-1),1,""))</f>
        <v/>
      </c>
      <c r="T35" s="34" t="str">
        <f ca="1">IF(AND($C35="Goal",T$5&gt;=$F35,T$5&lt;=$F35+$G35-1),2,IF(AND($C35="Milestone",T$5&gt;=$F35,T$5&lt;=$F35+$G35-1),1,""))</f>
        <v/>
      </c>
      <c r="U35" s="34" t="str">
        <f ca="1">IF(AND($C35="Goal",U$5&gt;=$F35,U$5&lt;=$F35+$G35-1),2,IF(AND($C35="Milestone",U$5&gt;=$F35,U$5&lt;=$F35+$G35-1),1,""))</f>
        <v/>
      </c>
      <c r="V35" s="34" t="str">
        <f ca="1">IF(AND($C35="Goal",V$5&gt;=$F35,V$5&lt;=$F35+$G35-1),2,IF(AND($C35="Milestone",V$5&gt;=$F35,V$5&lt;=$F35+$G35-1),1,""))</f>
        <v/>
      </c>
      <c r="W35" s="34" t="str">
        <f ca="1">IF(AND($C35="Goal",W$5&gt;=$F35,W$5&lt;=$F35+$G35-1),2,IF(AND($C35="Milestone",W$5&gt;=$F35,W$5&lt;=$F35+$G35-1),1,""))</f>
        <v/>
      </c>
      <c r="X35" s="34" t="str">
        <f ca="1">IF(AND($C35="Goal",X$5&gt;=$F35,X$5&lt;=$F35+$G35-1),2,IF(AND($C35="Milestone",X$5&gt;=$F35,X$5&lt;=$F35+$G35-1),1,""))</f>
        <v/>
      </c>
      <c r="Y35" s="34" t="str">
        <f ca="1">IF(AND($C35="Goal",Y$5&gt;=$F35,Y$5&lt;=$F35+$G35-1),2,IF(AND($C35="Milestone",Y$5&gt;=$F35,Y$5&lt;=$F35+$G35-1),1,""))</f>
        <v/>
      </c>
      <c r="Z35" s="34" t="str">
        <f ca="1">IF(AND($C35="Goal",Z$5&gt;=$F35,Z$5&lt;=$F35+$G35-1),2,IF(AND($C35="Milestone",Z$5&gt;=$F35,Z$5&lt;=$F35+$G35-1),1,""))</f>
        <v/>
      </c>
      <c r="AA35" s="34" t="str">
        <f ca="1">IF(AND($C35="Goal",AA$5&gt;=$F35,AA$5&lt;=$F35+$G35-1),2,IF(AND($C35="Milestone",AA$5&gt;=$F35,AA$5&lt;=$F35+$G35-1),1,""))</f>
        <v/>
      </c>
      <c r="AB35" s="34" t="str">
        <f ca="1">IF(AND($C35="Goal",AB$5&gt;=$F35,AB$5&lt;=$F35+$G35-1),2,IF(AND($C35="Milestone",AB$5&gt;=$F35,AB$5&lt;=$F35+$G35-1),1,""))</f>
        <v/>
      </c>
      <c r="AC35" s="34" t="str">
        <f ca="1">IF(AND($C35="Goal",AC$5&gt;=$F35,AC$5&lt;=$F35+$G35-1),2,IF(AND($C35="Milestone",AC$5&gt;=$F35,AC$5&lt;=$F35+$G35-1),1,""))</f>
        <v/>
      </c>
      <c r="AD35" s="34" t="str">
        <f ca="1">IF(AND($C35="Goal",AD$5&gt;=$F35,AD$5&lt;=$F35+$G35-1),2,IF(AND($C35="Milestone",AD$5&gt;=$F35,AD$5&lt;=$F35+$G35-1),1,""))</f>
        <v/>
      </c>
      <c r="AE35" s="34" t="str">
        <f ca="1">IF(AND($C35="Goal",AE$5&gt;=$F35,AE$5&lt;=$F35+$G35-1),2,IF(AND($C35="Milestone",AE$5&gt;=$F35,AE$5&lt;=$F35+$G35-1),1,""))</f>
        <v/>
      </c>
      <c r="AF35" s="34" t="str">
        <f ca="1">IF(AND($C35="Goal",AF$5&gt;=$F35,AF$5&lt;=$F35+$G35-1),2,IF(AND($C35="Milestone",AF$5&gt;=$F35,AF$5&lt;=$F35+$G35-1),1,""))</f>
        <v/>
      </c>
      <c r="AG35" s="34" t="str">
        <f ca="1">IF(AND($C35="Goal",AG$5&gt;=$F35,AG$5&lt;=$F35+$G35-1),2,IF(AND($C35="Milestone",AG$5&gt;=$F35,AG$5&lt;=$F35+$G35-1),1,""))</f>
        <v/>
      </c>
      <c r="AH35" s="34" t="str">
        <f ca="1">IF(AND($C35="Goal",AH$5&gt;=$F35,AH$5&lt;=$F35+$G35-1),2,IF(AND($C35="Milestone",AH$5&gt;=$F35,AH$5&lt;=$F35+$G35-1),1,""))</f>
        <v/>
      </c>
      <c r="AI35" s="34" t="str">
        <f ca="1">IF(AND($C35="Goal",AI$5&gt;=$F35,AI$5&lt;=$F35+$G35-1),2,IF(AND($C35="Milestone",AI$5&gt;=$F35,AI$5&lt;=$F35+$G35-1),1,""))</f>
        <v/>
      </c>
      <c r="AJ35" s="34" t="str">
        <f ca="1">IF(AND($C35="Goal",AJ$5&gt;=$F35,AJ$5&lt;=$F35+$G35-1),2,IF(AND($C35="Milestone",AJ$5&gt;=$F35,AJ$5&lt;=$F35+$G35-1),1,""))</f>
        <v/>
      </c>
      <c r="AK35" s="34" t="str">
        <f ca="1">IF(AND($C35="Goal",AK$5&gt;=$F35,AK$5&lt;=$F35+$G35-1),2,IF(AND($C35="Milestone",AK$5&gt;=$F35,AK$5&lt;=$F35+$G35-1),1,""))</f>
        <v/>
      </c>
      <c r="AL35" s="34" t="str">
        <f ca="1">IF(AND($C35="Goal",AL$5&gt;=$F35,AL$5&lt;=$F35+$G35-1),2,IF(AND($C35="Milestone",AL$5&gt;=$F35,AL$5&lt;=$F35+$G35-1),1,""))</f>
        <v/>
      </c>
      <c r="AM35" s="34" t="str">
        <f ca="1">IF(AND($C35="Goal",AM$5&gt;=$F35,AM$5&lt;=$F35+$G35-1),2,IF(AND($C35="Milestone",AM$5&gt;=$F35,AM$5&lt;=$F35+$G35-1),1,""))</f>
        <v/>
      </c>
      <c r="AN35" s="34" t="str">
        <f ca="1">IF(AND($C35="Goal",AN$5&gt;=$F35,AN$5&lt;=$F35+$G35-1),2,IF(AND($C35="Milestone",AN$5&gt;=$F35,AN$5&lt;=$F35+$G35-1),1,""))</f>
        <v/>
      </c>
      <c r="AO35" s="34" t="str">
        <f ca="1">IF(AND($C35="Goal",AO$5&gt;=$F35,AO$5&lt;=$F35+$G35-1),2,IF(AND($C35="Milestone",AO$5&gt;=$F35,AO$5&lt;=$F35+$G35-1),1,""))</f>
        <v/>
      </c>
      <c r="AP35" s="34" t="str">
        <f ca="1">IF(AND($C35="Goal",AP$5&gt;=$F35,AP$5&lt;=$F35+$G35-1),2,IF(AND($C35="Milestone",AP$5&gt;=$F35,AP$5&lt;=$F35+$G35-1),1,""))</f>
        <v/>
      </c>
      <c r="AQ35" s="34" t="str">
        <f ca="1">IF(AND($C35="Goal",AQ$5&gt;=$F35,AQ$5&lt;=$F35+$G35-1),2,IF(AND($C35="Milestone",AQ$5&gt;=$F35,AQ$5&lt;=$F35+$G35-1),1,""))</f>
        <v/>
      </c>
      <c r="AR35" s="34" t="str">
        <f ca="1">IF(AND($C35="Goal",AR$5&gt;=$F35,AR$5&lt;=$F35+$G35-1),2,IF(AND($C35="Milestone",AR$5&gt;=$F35,AR$5&lt;=$F35+$G35-1),1,""))</f>
        <v/>
      </c>
      <c r="AS35" s="34" t="str">
        <f ca="1">IF(AND($C35="Goal",AS$5&gt;=$F35,AS$5&lt;=$F35+$G35-1),2,IF(AND($C35="Milestone",AS$5&gt;=$F35,AS$5&lt;=$F35+$G35-1),1,""))</f>
        <v/>
      </c>
      <c r="AT35" s="34" t="str">
        <f ca="1">IF(AND($C35="Goal",AT$5&gt;=$F35,AT$5&lt;=$F35+$G35-1),2,IF(AND($C35="Milestone",AT$5&gt;=$F35,AT$5&lt;=$F35+$G35-1),1,""))</f>
        <v/>
      </c>
      <c r="AU35" s="34" t="str">
        <f ca="1">IF(AND($C35="Goal",AU$5&gt;=$F35,AU$5&lt;=$F35+$G35-1),2,IF(AND($C35="Milestone",AU$5&gt;=$F35,AU$5&lt;=$F35+$G35-1),1,""))</f>
        <v/>
      </c>
      <c r="AV35" s="34" t="str">
        <f ca="1">IF(AND($C35="Goal",AV$5&gt;=$F35,AV$5&lt;=$F35+$G35-1),2,IF(AND($C35="Milestone",AV$5&gt;=$F35,AV$5&lt;=$F35+$G35-1),1,""))</f>
        <v/>
      </c>
      <c r="AW35" s="34" t="str">
        <f ca="1">IF(AND($C35="Goal",AW$5&gt;=$F35,AW$5&lt;=$F35+$G35-1),2,IF(AND($C35="Milestone",AW$5&gt;=$F35,AW$5&lt;=$F35+$G35-1),1,""))</f>
        <v/>
      </c>
      <c r="AX35" s="34" t="str">
        <f ca="1">IF(AND($C35="Goal",AX$5&gt;=$F35,AX$5&lt;=$F35+$G35-1),2,IF(AND($C35="Milestone",AX$5&gt;=$F35,AX$5&lt;=$F35+$G35-1),1,""))</f>
        <v/>
      </c>
      <c r="AY35" s="34" t="str">
        <f ca="1">IF(AND($C35="Goal",AY$5&gt;=$F35,AY$5&lt;=$F35+$G35-1),2,IF(AND($C35="Milestone",AY$5&gt;=$F35,AY$5&lt;=$F35+$G35-1),1,""))</f>
        <v/>
      </c>
      <c r="AZ35" s="34" t="str">
        <f ca="1">IF(AND($C35="Goal",AZ$5&gt;=$F35,AZ$5&lt;=$F35+$G35-1),2,IF(AND($C35="Milestone",AZ$5&gt;=$F35,AZ$5&lt;=$F35+$G35-1),1,""))</f>
        <v/>
      </c>
      <c r="BA35" s="34" t="str">
        <f ca="1">IF(AND($C35="Goal",BA$5&gt;=$F35,BA$5&lt;=$F35+$G35-1),2,IF(AND($C35="Milestone",BA$5&gt;=$F35,BA$5&lt;=$F35+$G35-1),1,""))</f>
        <v/>
      </c>
      <c r="BB35" s="34" t="str">
        <f ca="1">IF(AND($C35="Goal",BB$5&gt;=$F35,BB$5&lt;=$F35+$G35-1),2,IF(AND($C35="Milestone",BB$5&gt;=$F35,BB$5&lt;=$F35+$G35-1),1,""))</f>
        <v/>
      </c>
      <c r="BC35" s="34" t="str">
        <f ca="1">IF(AND($C35="Goal",BC$5&gt;=$F35,BC$5&lt;=$F35+$G35-1),2,IF(AND($C35="Milestone",BC$5&gt;=$F35,BC$5&lt;=$F35+$G35-1),1,""))</f>
        <v/>
      </c>
      <c r="BD35" s="34" t="str">
        <f ca="1">IF(AND($C35="Goal",BD$5&gt;=$F35,BD$5&lt;=$F35+$G35-1),2,IF(AND($C35="Milestone",BD$5&gt;=$F35,BD$5&lt;=$F35+$G35-1),1,""))</f>
        <v/>
      </c>
      <c r="BE35" s="34" t="str">
        <f ca="1">IF(AND($C35="Goal",BE$5&gt;=$F35,BE$5&lt;=$F35+$G35-1),2,IF(AND($C35="Milestone",BE$5&gt;=$F35,BE$5&lt;=$F35+$G35-1),1,""))</f>
        <v/>
      </c>
      <c r="BF35" s="34" t="str">
        <f ca="1">IF(AND($C35="Goal",BF$5&gt;=$F35,BF$5&lt;=$F35+$G35-1),2,IF(AND($C35="Milestone",BF$5&gt;=$F35,BF$5&lt;=$F35+$G35-1),1,""))</f>
        <v/>
      </c>
      <c r="BG35" s="34" t="str">
        <f ca="1">IF(AND($C35="Goal",BG$5&gt;=$F35,BG$5&lt;=$F35+$G35-1),2,IF(AND($C35="Milestone",BG$5&gt;=$F35,BG$5&lt;=$F35+$G35-1),1,""))</f>
        <v/>
      </c>
      <c r="BH35" s="34" t="str">
        <f ca="1">IF(AND($C35="Goal",BH$5&gt;=$F35,BH$5&lt;=$F35+$G35-1),2,IF(AND($C35="Milestone",BH$5&gt;=$F35,BH$5&lt;=$F35+$G35-1),1,""))</f>
        <v/>
      </c>
      <c r="BI35" s="34" t="str">
        <f ca="1">IF(AND($C35="Goal",BI$5&gt;=$F35,BI$5&lt;=$F35+$G35-1),2,IF(AND($C35="Milestone",BI$5&gt;=$F35,BI$5&lt;=$F35+$G35-1),1,""))</f>
        <v/>
      </c>
      <c r="BJ35" s="34" t="str">
        <f ca="1">IF(AND($C35="Goal",BJ$5&gt;=$F35,BJ$5&lt;=$F35+$G35-1),2,IF(AND($C35="Milestone",BJ$5&gt;=$F35,BJ$5&lt;=$F35+$G35-1),1,""))</f>
        <v/>
      </c>
      <c r="BK35" s="34" t="str">
        <f ca="1">IF(AND($C35="Goal",BK$5&gt;=$F35,BK$5&lt;=$F35+$G35-1),2,IF(AND($C35="Milestone",BK$5&gt;=$F35,BK$5&lt;=$F35+$G35-1),1,""))</f>
        <v/>
      </c>
      <c r="BL35" s="34" t="str">
        <f ca="1">IF(AND($C35="Goal",BL$5&gt;=$F35,BL$5&lt;=$F35+$G35-1),2,IF(AND($C35="Milestone",BL$5&gt;=$F35,BL$5&lt;=$F35+$G35-1),1,""))</f>
        <v/>
      </c>
    </row>
    <row r="36" spans="1:64" s="2" customFormat="1" ht="30" customHeight="1" x14ac:dyDescent="0.35">
      <c r="A36" s="12"/>
      <c r="B36" s="36" t="s">
        <v>52</v>
      </c>
      <c r="C36" s="31" t="s">
        <v>15</v>
      </c>
      <c r="D36" s="31"/>
      <c r="E36" s="28"/>
      <c r="F36" s="29">
        <v>43386</v>
      </c>
      <c r="G36" s="30">
        <v>7</v>
      </c>
      <c r="H36" s="23"/>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row>
    <row r="37" spans="1:64" s="2" customFormat="1" ht="30" customHeight="1" x14ac:dyDescent="0.35">
      <c r="A37" s="12"/>
      <c r="B37" s="36" t="s">
        <v>51</v>
      </c>
      <c r="C37" s="31" t="s">
        <v>13</v>
      </c>
      <c r="D37" s="31"/>
      <c r="E37" s="28">
        <v>0</v>
      </c>
      <c r="F37" s="46">
        <f>F36+G36</f>
        <v>43393</v>
      </c>
      <c r="G37" s="30">
        <v>20</v>
      </c>
      <c r="H37" s="23"/>
      <c r="I37" s="34" t="str">
        <f ca="1">IF(AND($C37="Goal",I$5&gt;=$F37,I$5&lt;=$F37+$G37-1),2,IF(AND($C37="Milestone",I$5&gt;=$F37,I$5&lt;=$F37+$G37-1),1,""))</f>
        <v/>
      </c>
      <c r="J37" s="34" t="str">
        <f ca="1">IF(AND($C37="Goal",J$5&gt;=$F37,J$5&lt;=$F37+$G37-1),2,IF(AND($C37="Milestone",J$5&gt;=$F37,J$5&lt;=$F37+$G37-1),1,""))</f>
        <v/>
      </c>
      <c r="K37" s="34" t="str">
        <f ca="1">IF(AND($C37="Goal",K$5&gt;=$F37,K$5&lt;=$F37+$G37-1),2,IF(AND($C37="Milestone",K$5&gt;=$F37,K$5&lt;=$F37+$G37-1),1,""))</f>
        <v/>
      </c>
      <c r="L37" s="34" t="str">
        <f ca="1">IF(AND($C37="Goal",L$5&gt;=$F37,L$5&lt;=$F37+$G37-1),2,IF(AND($C37="Milestone",L$5&gt;=$F37,L$5&lt;=$F37+$G37-1),1,""))</f>
        <v/>
      </c>
      <c r="M37" s="34" t="str">
        <f ca="1">IF(AND($C37="Goal",M$5&gt;=$F37,M$5&lt;=$F37+$G37-1),2,IF(AND($C37="Milestone",M$5&gt;=$F37,M$5&lt;=$F37+$G37-1),1,""))</f>
        <v/>
      </c>
      <c r="N37" s="34" t="str">
        <f ca="1">IF(AND($C37="Goal",N$5&gt;=$F37,N$5&lt;=$F37+$G37-1),2,IF(AND($C37="Milestone",N$5&gt;=$F37,N$5&lt;=$F37+$G37-1),1,""))</f>
        <v/>
      </c>
      <c r="O37" s="34" t="str">
        <f ca="1">IF(AND($C37="Goal",O$5&gt;=$F37,O$5&lt;=$F37+$G37-1),2,IF(AND($C37="Milestone",O$5&gt;=$F37,O$5&lt;=$F37+$G37-1),1,""))</f>
        <v/>
      </c>
      <c r="P37" s="34" t="str">
        <f ca="1">IF(AND($C37="Goal",P$5&gt;=$F37,P$5&lt;=$F37+$G37-1),2,IF(AND($C37="Milestone",P$5&gt;=$F37,P$5&lt;=$F37+$G37-1),1,""))</f>
        <v/>
      </c>
      <c r="Q37" s="34" t="str">
        <f ca="1">IF(AND($C37="Goal",Q$5&gt;=$F37,Q$5&lt;=$F37+$G37-1),2,IF(AND($C37="Milestone",Q$5&gt;=$F37,Q$5&lt;=$F37+$G37-1),1,""))</f>
        <v/>
      </c>
      <c r="R37" s="34" t="str">
        <f ca="1">IF(AND($C37="Goal",R$5&gt;=$F37,R$5&lt;=$F37+$G37-1),2,IF(AND($C37="Milestone",R$5&gt;=$F37,R$5&lt;=$F37+$G37-1),1,""))</f>
        <v/>
      </c>
      <c r="S37" s="34" t="str">
        <f ca="1">IF(AND($C37="Goal",S$5&gt;=$F37,S$5&lt;=$F37+$G37-1),2,IF(AND($C37="Milestone",S$5&gt;=$F37,S$5&lt;=$F37+$G37-1),1,""))</f>
        <v/>
      </c>
      <c r="T37" s="34" t="str">
        <f ca="1">IF(AND($C37="Goal",T$5&gt;=$F37,T$5&lt;=$F37+$G37-1),2,IF(AND($C37="Milestone",T$5&gt;=$F37,T$5&lt;=$F37+$G37-1),1,""))</f>
        <v/>
      </c>
      <c r="U37" s="34" t="str">
        <f ca="1">IF(AND($C37="Goal",U$5&gt;=$F37,U$5&lt;=$F37+$G37-1),2,IF(AND($C37="Milestone",U$5&gt;=$F37,U$5&lt;=$F37+$G37-1),1,""))</f>
        <v/>
      </c>
      <c r="V37" s="34" t="str">
        <f ca="1">IF(AND($C37="Goal",V$5&gt;=$F37,V$5&lt;=$F37+$G37-1),2,IF(AND($C37="Milestone",V$5&gt;=$F37,V$5&lt;=$F37+$G37-1),1,""))</f>
        <v/>
      </c>
      <c r="W37" s="34" t="str">
        <f ca="1">IF(AND($C37="Goal",W$5&gt;=$F37,W$5&lt;=$F37+$G37-1),2,IF(AND($C37="Milestone",W$5&gt;=$F37,W$5&lt;=$F37+$G37-1),1,""))</f>
        <v/>
      </c>
      <c r="X37" s="34" t="str">
        <f ca="1">IF(AND($C37="Goal",X$5&gt;=$F37,X$5&lt;=$F37+$G37-1),2,IF(AND($C37="Milestone",X$5&gt;=$F37,X$5&lt;=$F37+$G37-1),1,""))</f>
        <v/>
      </c>
      <c r="Y37" s="34" t="str">
        <f ca="1">IF(AND($C37="Goal",Y$5&gt;=$F37,Y$5&lt;=$F37+$G37-1),2,IF(AND($C37="Milestone",Y$5&gt;=$F37,Y$5&lt;=$F37+$G37-1),1,""))</f>
        <v/>
      </c>
      <c r="Z37" s="34" t="str">
        <f ca="1">IF(AND($C37="Goal",Z$5&gt;=$F37,Z$5&lt;=$F37+$G37-1),2,IF(AND($C37="Milestone",Z$5&gt;=$F37,Z$5&lt;=$F37+$G37-1),1,""))</f>
        <v/>
      </c>
      <c r="AA37" s="34" t="str">
        <f ca="1">IF(AND($C37="Goal",AA$5&gt;=$F37,AA$5&lt;=$F37+$G37-1),2,IF(AND($C37="Milestone",AA$5&gt;=$F37,AA$5&lt;=$F37+$G37-1),1,""))</f>
        <v/>
      </c>
      <c r="AB37" s="34" t="str">
        <f ca="1">IF(AND($C37="Goal",AB$5&gt;=$F37,AB$5&lt;=$F37+$G37-1),2,IF(AND($C37="Milestone",AB$5&gt;=$F37,AB$5&lt;=$F37+$G37-1),1,""))</f>
        <v/>
      </c>
      <c r="AC37" s="34" t="str">
        <f ca="1">IF(AND($C37="Goal",AC$5&gt;=$F37,AC$5&lt;=$F37+$G37-1),2,IF(AND($C37="Milestone",AC$5&gt;=$F37,AC$5&lt;=$F37+$G37-1),1,""))</f>
        <v/>
      </c>
      <c r="AD37" s="34" t="str">
        <f ca="1">IF(AND($C37="Goal",AD$5&gt;=$F37,AD$5&lt;=$F37+$G37-1),2,IF(AND($C37="Milestone",AD$5&gt;=$F37,AD$5&lt;=$F37+$G37-1),1,""))</f>
        <v/>
      </c>
      <c r="AE37" s="34" t="str">
        <f ca="1">IF(AND($C37="Goal",AE$5&gt;=$F37,AE$5&lt;=$F37+$G37-1),2,IF(AND($C37="Milestone",AE$5&gt;=$F37,AE$5&lt;=$F37+$G37-1),1,""))</f>
        <v/>
      </c>
      <c r="AF37" s="34" t="str">
        <f ca="1">IF(AND($C37="Goal",AF$5&gt;=$F37,AF$5&lt;=$F37+$G37-1),2,IF(AND($C37="Milestone",AF$5&gt;=$F37,AF$5&lt;=$F37+$G37-1),1,""))</f>
        <v/>
      </c>
      <c r="AG37" s="34" t="str">
        <f ca="1">IF(AND($C37="Goal",AG$5&gt;=$F37,AG$5&lt;=$F37+$G37-1),2,IF(AND($C37="Milestone",AG$5&gt;=$F37,AG$5&lt;=$F37+$G37-1),1,""))</f>
        <v/>
      </c>
      <c r="AH37" s="34" t="str">
        <f ca="1">IF(AND($C37="Goal",AH$5&gt;=$F37,AH$5&lt;=$F37+$G37-1),2,IF(AND($C37="Milestone",AH$5&gt;=$F37,AH$5&lt;=$F37+$G37-1),1,""))</f>
        <v/>
      </c>
      <c r="AI37" s="34" t="str">
        <f ca="1">IF(AND($C37="Goal",AI$5&gt;=$F37,AI$5&lt;=$F37+$G37-1),2,IF(AND($C37="Milestone",AI$5&gt;=$F37,AI$5&lt;=$F37+$G37-1),1,""))</f>
        <v/>
      </c>
      <c r="AJ37" s="34" t="str">
        <f ca="1">IF(AND($C37="Goal",AJ$5&gt;=$F37,AJ$5&lt;=$F37+$G37-1),2,IF(AND($C37="Milestone",AJ$5&gt;=$F37,AJ$5&lt;=$F37+$G37-1),1,""))</f>
        <v/>
      </c>
      <c r="AK37" s="34" t="str">
        <f ca="1">IF(AND($C37="Goal",AK$5&gt;=$F37,AK$5&lt;=$F37+$G37-1),2,IF(AND($C37="Milestone",AK$5&gt;=$F37,AK$5&lt;=$F37+$G37-1),1,""))</f>
        <v/>
      </c>
      <c r="AL37" s="34" t="str">
        <f ca="1">IF(AND($C37="Goal",AL$5&gt;=$F37,AL$5&lt;=$F37+$G37-1),2,IF(AND($C37="Milestone",AL$5&gt;=$F37,AL$5&lt;=$F37+$G37-1),1,""))</f>
        <v/>
      </c>
      <c r="AM37" s="34" t="str">
        <f ca="1">IF(AND($C37="Goal",AM$5&gt;=$F37,AM$5&lt;=$F37+$G37-1),2,IF(AND($C37="Milestone",AM$5&gt;=$F37,AM$5&lt;=$F37+$G37-1),1,""))</f>
        <v/>
      </c>
      <c r="AN37" s="34" t="str">
        <f ca="1">IF(AND($C37="Goal",AN$5&gt;=$F37,AN$5&lt;=$F37+$G37-1),2,IF(AND($C37="Milestone",AN$5&gt;=$F37,AN$5&lt;=$F37+$G37-1),1,""))</f>
        <v/>
      </c>
      <c r="AO37" s="34" t="str">
        <f ca="1">IF(AND($C37="Goal",AO$5&gt;=$F37,AO$5&lt;=$F37+$G37-1),2,IF(AND($C37="Milestone",AO$5&gt;=$F37,AO$5&lt;=$F37+$G37-1),1,""))</f>
        <v/>
      </c>
      <c r="AP37" s="34" t="str">
        <f ca="1">IF(AND($C37="Goal",AP$5&gt;=$F37,AP$5&lt;=$F37+$G37-1),2,IF(AND($C37="Milestone",AP$5&gt;=$F37,AP$5&lt;=$F37+$G37-1),1,""))</f>
        <v/>
      </c>
      <c r="AQ37" s="34" t="str">
        <f ca="1">IF(AND($C37="Goal",AQ$5&gt;=$F37,AQ$5&lt;=$F37+$G37-1),2,IF(AND($C37="Milestone",AQ$5&gt;=$F37,AQ$5&lt;=$F37+$G37-1),1,""))</f>
        <v/>
      </c>
      <c r="AR37" s="34" t="str">
        <f ca="1">IF(AND($C37="Goal",AR$5&gt;=$F37,AR$5&lt;=$F37+$G37-1),2,IF(AND($C37="Milestone",AR$5&gt;=$F37,AR$5&lt;=$F37+$G37-1),1,""))</f>
        <v/>
      </c>
      <c r="AS37" s="34" t="str">
        <f ca="1">IF(AND($C37="Goal",AS$5&gt;=$F37,AS$5&lt;=$F37+$G37-1),2,IF(AND($C37="Milestone",AS$5&gt;=$F37,AS$5&lt;=$F37+$G37-1),1,""))</f>
        <v/>
      </c>
      <c r="AT37" s="34" t="str">
        <f ca="1">IF(AND($C37="Goal",AT$5&gt;=$F37,AT$5&lt;=$F37+$G37-1),2,IF(AND($C37="Milestone",AT$5&gt;=$F37,AT$5&lt;=$F37+$G37-1),1,""))</f>
        <v/>
      </c>
      <c r="AU37" s="34" t="str">
        <f ca="1">IF(AND($C37="Goal",AU$5&gt;=$F37,AU$5&lt;=$F37+$G37-1),2,IF(AND($C37="Milestone",AU$5&gt;=$F37,AU$5&lt;=$F37+$G37-1),1,""))</f>
        <v/>
      </c>
      <c r="AV37" s="34" t="str">
        <f ca="1">IF(AND($C37="Goal",AV$5&gt;=$F37,AV$5&lt;=$F37+$G37-1),2,IF(AND($C37="Milestone",AV$5&gt;=$F37,AV$5&lt;=$F37+$G37-1),1,""))</f>
        <v/>
      </c>
      <c r="AW37" s="34" t="str">
        <f ca="1">IF(AND($C37="Goal",AW$5&gt;=$F37,AW$5&lt;=$F37+$G37-1),2,IF(AND($C37="Milestone",AW$5&gt;=$F37,AW$5&lt;=$F37+$G37-1),1,""))</f>
        <v/>
      </c>
      <c r="AX37" s="34" t="str">
        <f ca="1">IF(AND($C37="Goal",AX$5&gt;=$F37,AX$5&lt;=$F37+$G37-1),2,IF(AND($C37="Milestone",AX$5&gt;=$F37,AX$5&lt;=$F37+$G37-1),1,""))</f>
        <v/>
      </c>
      <c r="AY37" s="34" t="str">
        <f ca="1">IF(AND($C37="Goal",AY$5&gt;=$F37,AY$5&lt;=$F37+$G37-1),2,IF(AND($C37="Milestone",AY$5&gt;=$F37,AY$5&lt;=$F37+$G37-1),1,""))</f>
        <v/>
      </c>
      <c r="AZ37" s="34" t="str">
        <f ca="1">IF(AND($C37="Goal",AZ$5&gt;=$F37,AZ$5&lt;=$F37+$G37-1),2,IF(AND($C37="Milestone",AZ$5&gt;=$F37,AZ$5&lt;=$F37+$G37-1),1,""))</f>
        <v/>
      </c>
      <c r="BA37" s="34" t="str">
        <f ca="1">IF(AND($C37="Goal",BA$5&gt;=$F37,BA$5&lt;=$F37+$G37-1),2,IF(AND($C37="Milestone",BA$5&gt;=$F37,BA$5&lt;=$F37+$G37-1),1,""))</f>
        <v/>
      </c>
      <c r="BB37" s="34" t="str">
        <f ca="1">IF(AND($C37="Goal",BB$5&gt;=$F37,BB$5&lt;=$F37+$G37-1),2,IF(AND($C37="Milestone",BB$5&gt;=$F37,BB$5&lt;=$F37+$G37-1),1,""))</f>
        <v/>
      </c>
      <c r="BC37" s="34" t="str">
        <f ca="1">IF(AND($C37="Goal",BC$5&gt;=$F37,BC$5&lt;=$F37+$G37-1),2,IF(AND($C37="Milestone",BC$5&gt;=$F37,BC$5&lt;=$F37+$G37-1),1,""))</f>
        <v/>
      </c>
      <c r="BD37" s="34" t="str">
        <f ca="1">IF(AND($C37="Goal",BD$5&gt;=$F37,BD$5&lt;=$F37+$G37-1),2,IF(AND($C37="Milestone",BD$5&gt;=$F37,BD$5&lt;=$F37+$G37-1),1,""))</f>
        <v/>
      </c>
      <c r="BE37" s="34" t="str">
        <f ca="1">IF(AND($C37="Goal",BE$5&gt;=$F37,BE$5&lt;=$F37+$G37-1),2,IF(AND($C37="Milestone",BE$5&gt;=$F37,BE$5&lt;=$F37+$G37-1),1,""))</f>
        <v/>
      </c>
      <c r="BF37" s="34" t="str">
        <f ca="1">IF(AND($C37="Goal",BF$5&gt;=$F37,BF$5&lt;=$F37+$G37-1),2,IF(AND($C37="Milestone",BF$5&gt;=$F37,BF$5&lt;=$F37+$G37-1),1,""))</f>
        <v/>
      </c>
      <c r="BG37" s="34" t="str">
        <f ca="1">IF(AND($C37="Goal",BG$5&gt;=$F37,BG$5&lt;=$F37+$G37-1),2,IF(AND($C37="Milestone",BG$5&gt;=$F37,BG$5&lt;=$F37+$G37-1),1,""))</f>
        <v/>
      </c>
      <c r="BH37" s="34" t="str">
        <f ca="1">IF(AND($C37="Goal",BH$5&gt;=$F37,BH$5&lt;=$F37+$G37-1),2,IF(AND($C37="Milestone",BH$5&gt;=$F37,BH$5&lt;=$F37+$G37-1),1,""))</f>
        <v/>
      </c>
      <c r="BI37" s="34" t="str">
        <f ca="1">IF(AND($C37="Goal",BI$5&gt;=$F37,BI$5&lt;=$F37+$G37-1),2,IF(AND($C37="Milestone",BI$5&gt;=$F37,BI$5&lt;=$F37+$G37-1),1,""))</f>
        <v/>
      </c>
      <c r="BJ37" s="34" t="str">
        <f ca="1">IF(AND($C37="Goal",BJ$5&gt;=$F37,BJ$5&lt;=$F37+$G37-1),2,IF(AND($C37="Milestone",BJ$5&gt;=$F37,BJ$5&lt;=$F37+$G37-1),1,""))</f>
        <v/>
      </c>
      <c r="BK37" s="34" t="str">
        <f ca="1">IF(AND($C37="Goal",BK$5&gt;=$F37,BK$5&lt;=$F37+$G37-1),2,IF(AND($C37="Milestone",BK$5&gt;=$F37,BK$5&lt;=$F37+$G37-1),1,""))</f>
        <v/>
      </c>
      <c r="BL37" s="34" t="str">
        <f ca="1">IF(AND($C37="Goal",BL$5&gt;=$F37,BL$5&lt;=$F37+$G37-1),2,IF(AND($C37="Milestone",BL$5&gt;=$F37,BL$5&lt;=$F37+$G37-1),1,""))</f>
        <v/>
      </c>
    </row>
    <row r="38" spans="1:64" s="2" customFormat="1" ht="30" customHeight="1" x14ac:dyDescent="0.35">
      <c r="A38" s="12"/>
      <c r="B38" s="36" t="s">
        <v>49</v>
      </c>
      <c r="C38" s="31" t="s">
        <v>7</v>
      </c>
      <c r="D38" s="31"/>
      <c r="E38" s="28">
        <v>0</v>
      </c>
      <c r="F38" s="29">
        <v>43500</v>
      </c>
      <c r="G38" s="30">
        <v>10</v>
      </c>
      <c r="H38" s="23"/>
      <c r="I38" s="34" t="str">
        <f ca="1">IF(AND($C38="Goal",I$5&gt;=$F38,I$5&lt;=$F38+$G38-1),2,IF(AND($C38="Milestone",I$5&gt;=$F38,I$5&lt;=$F38+$G38-1),1,""))</f>
        <v/>
      </c>
      <c r="J38" s="34" t="str">
        <f ca="1">IF(AND($C38="Goal",J$5&gt;=$F38,J$5&lt;=$F38+$G38-1),2,IF(AND($C38="Milestone",J$5&gt;=$F38,J$5&lt;=$F38+$G38-1),1,""))</f>
        <v/>
      </c>
      <c r="K38" s="34" t="str">
        <f ca="1">IF(AND($C38="Goal",K$5&gt;=$F38,K$5&lt;=$F38+$G38-1),2,IF(AND($C38="Milestone",K$5&gt;=$F38,K$5&lt;=$F38+$G38-1),1,""))</f>
        <v/>
      </c>
      <c r="L38" s="34" t="str">
        <f ca="1">IF(AND($C38="Goal",L$5&gt;=$F38,L$5&lt;=$F38+$G38-1),2,IF(AND($C38="Milestone",L$5&gt;=$F38,L$5&lt;=$F38+$G38-1),1,""))</f>
        <v/>
      </c>
      <c r="M38" s="34" t="str">
        <f ca="1">IF(AND($C38="Goal",M$5&gt;=$F38,M$5&lt;=$F38+$G38-1),2,IF(AND($C38="Milestone",M$5&gt;=$F38,M$5&lt;=$F38+$G38-1),1,""))</f>
        <v/>
      </c>
      <c r="N38" s="34" t="str">
        <f ca="1">IF(AND($C38="Goal",N$5&gt;=$F38,N$5&lt;=$F38+$G38-1),2,IF(AND($C38="Milestone",N$5&gt;=$F38,N$5&lt;=$F38+$G38-1),1,""))</f>
        <v/>
      </c>
      <c r="O38" s="34" t="str">
        <f ca="1">IF(AND($C38="Goal",O$5&gt;=$F38,O$5&lt;=$F38+$G38-1),2,IF(AND($C38="Milestone",O$5&gt;=$F38,O$5&lt;=$F38+$G38-1),1,""))</f>
        <v/>
      </c>
      <c r="P38" s="34" t="str">
        <f ca="1">IF(AND($C38="Goal",P$5&gt;=$F38,P$5&lt;=$F38+$G38-1),2,IF(AND($C38="Milestone",P$5&gt;=$F38,P$5&lt;=$F38+$G38-1),1,""))</f>
        <v/>
      </c>
      <c r="Q38" s="34" t="str">
        <f ca="1">IF(AND($C38="Goal",Q$5&gt;=$F38,Q$5&lt;=$F38+$G38-1),2,IF(AND($C38="Milestone",Q$5&gt;=$F38,Q$5&lt;=$F38+$G38-1),1,""))</f>
        <v/>
      </c>
      <c r="R38" s="34" t="str">
        <f ca="1">IF(AND($C38="Goal",R$5&gt;=$F38,R$5&lt;=$F38+$G38-1),2,IF(AND($C38="Milestone",R$5&gt;=$F38,R$5&lt;=$F38+$G38-1),1,""))</f>
        <v/>
      </c>
      <c r="S38" s="34" t="str">
        <f ca="1">IF(AND($C38="Goal",S$5&gt;=$F38,S$5&lt;=$F38+$G38-1),2,IF(AND($C38="Milestone",S$5&gt;=$F38,S$5&lt;=$F38+$G38-1),1,""))</f>
        <v/>
      </c>
      <c r="T38" s="34" t="str">
        <f ca="1">IF(AND($C38="Goal",T$5&gt;=$F38,T$5&lt;=$F38+$G38-1),2,IF(AND($C38="Milestone",T$5&gt;=$F38,T$5&lt;=$F38+$G38-1),1,""))</f>
        <v/>
      </c>
      <c r="U38" s="34" t="str">
        <f ca="1">IF(AND($C38="Goal",U$5&gt;=$F38,U$5&lt;=$F38+$G38-1),2,IF(AND($C38="Milestone",U$5&gt;=$F38,U$5&lt;=$F38+$G38-1),1,""))</f>
        <v/>
      </c>
      <c r="V38" s="34" t="str">
        <f ca="1">IF(AND($C38="Goal",V$5&gt;=$F38,V$5&lt;=$F38+$G38-1),2,IF(AND($C38="Milestone",V$5&gt;=$F38,V$5&lt;=$F38+$G38-1),1,""))</f>
        <v/>
      </c>
      <c r="W38" s="34" t="str">
        <f ca="1">IF(AND($C38="Goal",W$5&gt;=$F38,W$5&lt;=$F38+$G38-1),2,IF(AND($C38="Milestone",W$5&gt;=$F38,W$5&lt;=$F38+$G38-1),1,""))</f>
        <v/>
      </c>
      <c r="X38" s="34" t="str">
        <f ca="1">IF(AND($C38="Goal",X$5&gt;=$F38,X$5&lt;=$F38+$G38-1),2,IF(AND($C38="Milestone",X$5&gt;=$F38,X$5&lt;=$F38+$G38-1),1,""))</f>
        <v/>
      </c>
      <c r="Y38" s="34" t="str">
        <f ca="1">IF(AND($C38="Goal",Y$5&gt;=$F38,Y$5&lt;=$F38+$G38-1),2,IF(AND($C38="Milestone",Y$5&gt;=$F38,Y$5&lt;=$F38+$G38-1),1,""))</f>
        <v/>
      </c>
      <c r="Z38" s="34" t="str">
        <f ca="1">IF(AND($C38="Goal",Z$5&gt;=$F38,Z$5&lt;=$F38+$G38-1),2,IF(AND($C38="Milestone",Z$5&gt;=$F38,Z$5&lt;=$F38+$G38-1),1,""))</f>
        <v/>
      </c>
      <c r="AA38" s="34" t="str">
        <f ca="1">IF(AND($C38="Goal",AA$5&gt;=$F38,AA$5&lt;=$F38+$G38-1),2,IF(AND($C38="Milestone",AA$5&gt;=$F38,AA$5&lt;=$F38+$G38-1),1,""))</f>
        <v/>
      </c>
      <c r="AB38" s="34" t="str">
        <f ca="1">IF(AND($C38="Goal",AB$5&gt;=$F38,AB$5&lt;=$F38+$G38-1),2,IF(AND($C38="Milestone",AB$5&gt;=$F38,AB$5&lt;=$F38+$G38-1),1,""))</f>
        <v/>
      </c>
      <c r="AC38" s="34" t="str">
        <f ca="1">IF(AND($C38="Goal",AC$5&gt;=$F38,AC$5&lt;=$F38+$G38-1),2,IF(AND($C38="Milestone",AC$5&gt;=$F38,AC$5&lt;=$F38+$G38-1),1,""))</f>
        <v/>
      </c>
      <c r="AD38" s="34" t="str">
        <f ca="1">IF(AND($C38="Goal",AD$5&gt;=$F38,AD$5&lt;=$F38+$G38-1),2,IF(AND($C38="Milestone",AD$5&gt;=$F38,AD$5&lt;=$F38+$G38-1),1,""))</f>
        <v/>
      </c>
      <c r="AE38" s="34" t="str">
        <f ca="1">IF(AND($C38="Goal",AE$5&gt;=$F38,AE$5&lt;=$F38+$G38-1),2,IF(AND($C38="Milestone",AE$5&gt;=$F38,AE$5&lt;=$F38+$G38-1),1,""))</f>
        <v/>
      </c>
      <c r="AF38" s="34" t="str">
        <f ca="1">IF(AND($C38="Goal",AF$5&gt;=$F38,AF$5&lt;=$F38+$G38-1),2,IF(AND($C38="Milestone",AF$5&gt;=$F38,AF$5&lt;=$F38+$G38-1),1,""))</f>
        <v/>
      </c>
      <c r="AG38" s="34" t="str">
        <f ca="1">IF(AND($C38="Goal",AG$5&gt;=$F38,AG$5&lt;=$F38+$G38-1),2,IF(AND($C38="Milestone",AG$5&gt;=$F38,AG$5&lt;=$F38+$G38-1),1,""))</f>
        <v/>
      </c>
      <c r="AH38" s="34" t="str">
        <f ca="1">IF(AND($C38="Goal",AH$5&gt;=$F38,AH$5&lt;=$F38+$G38-1),2,IF(AND($C38="Milestone",AH$5&gt;=$F38,AH$5&lt;=$F38+$G38-1),1,""))</f>
        <v/>
      </c>
      <c r="AI38" s="34" t="str">
        <f ca="1">IF(AND($C38="Goal",AI$5&gt;=$F38,AI$5&lt;=$F38+$G38-1),2,IF(AND($C38="Milestone",AI$5&gt;=$F38,AI$5&lt;=$F38+$G38-1),1,""))</f>
        <v/>
      </c>
      <c r="AJ38" s="34" t="str">
        <f ca="1">IF(AND($C38="Goal",AJ$5&gt;=$F38,AJ$5&lt;=$F38+$G38-1),2,IF(AND($C38="Milestone",AJ$5&gt;=$F38,AJ$5&lt;=$F38+$G38-1),1,""))</f>
        <v/>
      </c>
      <c r="AK38" s="34" t="str">
        <f ca="1">IF(AND($C38="Goal",AK$5&gt;=$F38,AK$5&lt;=$F38+$G38-1),2,IF(AND($C38="Milestone",AK$5&gt;=$F38,AK$5&lt;=$F38+$G38-1),1,""))</f>
        <v/>
      </c>
      <c r="AL38" s="34" t="str">
        <f ca="1">IF(AND($C38="Goal",AL$5&gt;=$F38,AL$5&lt;=$F38+$G38-1),2,IF(AND($C38="Milestone",AL$5&gt;=$F38,AL$5&lt;=$F38+$G38-1),1,""))</f>
        <v/>
      </c>
      <c r="AM38" s="34" t="str">
        <f ca="1">IF(AND($C38="Goal",AM$5&gt;=$F38,AM$5&lt;=$F38+$G38-1),2,IF(AND($C38="Milestone",AM$5&gt;=$F38,AM$5&lt;=$F38+$G38-1),1,""))</f>
        <v/>
      </c>
      <c r="AN38" s="34" t="str">
        <f ca="1">IF(AND($C38="Goal",AN$5&gt;=$F38,AN$5&lt;=$F38+$G38-1),2,IF(AND($C38="Milestone",AN$5&gt;=$F38,AN$5&lt;=$F38+$G38-1),1,""))</f>
        <v/>
      </c>
      <c r="AO38" s="34" t="str">
        <f ca="1">IF(AND($C38="Goal",AO$5&gt;=$F38,AO$5&lt;=$F38+$G38-1),2,IF(AND($C38="Milestone",AO$5&gt;=$F38,AO$5&lt;=$F38+$G38-1),1,""))</f>
        <v/>
      </c>
      <c r="AP38" s="34" t="str">
        <f ca="1">IF(AND($C38="Goal",AP$5&gt;=$F38,AP$5&lt;=$F38+$G38-1),2,IF(AND($C38="Milestone",AP$5&gt;=$F38,AP$5&lt;=$F38+$G38-1),1,""))</f>
        <v/>
      </c>
      <c r="AQ38" s="34" t="str">
        <f ca="1">IF(AND($C38="Goal",AQ$5&gt;=$F38,AQ$5&lt;=$F38+$G38-1),2,IF(AND($C38="Milestone",AQ$5&gt;=$F38,AQ$5&lt;=$F38+$G38-1),1,""))</f>
        <v/>
      </c>
      <c r="AR38" s="34" t="str">
        <f ca="1">IF(AND($C38="Goal",AR$5&gt;=$F38,AR$5&lt;=$F38+$G38-1),2,IF(AND($C38="Milestone",AR$5&gt;=$F38,AR$5&lt;=$F38+$G38-1),1,""))</f>
        <v/>
      </c>
      <c r="AS38" s="34" t="str">
        <f ca="1">IF(AND($C38="Goal",AS$5&gt;=$F38,AS$5&lt;=$F38+$G38-1),2,IF(AND($C38="Milestone",AS$5&gt;=$F38,AS$5&lt;=$F38+$G38-1),1,""))</f>
        <v/>
      </c>
      <c r="AT38" s="34" t="str">
        <f ca="1">IF(AND($C38="Goal",AT$5&gt;=$F38,AT$5&lt;=$F38+$G38-1),2,IF(AND($C38="Milestone",AT$5&gt;=$F38,AT$5&lt;=$F38+$G38-1),1,""))</f>
        <v/>
      </c>
      <c r="AU38" s="34" t="str">
        <f ca="1">IF(AND($C38="Goal",AU$5&gt;=$F38,AU$5&lt;=$F38+$G38-1),2,IF(AND($C38="Milestone",AU$5&gt;=$F38,AU$5&lt;=$F38+$G38-1),1,""))</f>
        <v/>
      </c>
      <c r="AV38" s="34" t="str">
        <f ca="1">IF(AND($C38="Goal",AV$5&gt;=$F38,AV$5&lt;=$F38+$G38-1),2,IF(AND($C38="Milestone",AV$5&gt;=$F38,AV$5&lt;=$F38+$G38-1),1,""))</f>
        <v/>
      </c>
      <c r="AW38" s="34" t="str">
        <f ca="1">IF(AND($C38="Goal",AW$5&gt;=$F38,AW$5&lt;=$F38+$G38-1),2,IF(AND($C38="Milestone",AW$5&gt;=$F38,AW$5&lt;=$F38+$G38-1),1,""))</f>
        <v/>
      </c>
      <c r="AX38" s="34" t="str">
        <f ca="1">IF(AND($C38="Goal",AX$5&gt;=$F38,AX$5&lt;=$F38+$G38-1),2,IF(AND($C38="Milestone",AX$5&gt;=$F38,AX$5&lt;=$F38+$G38-1),1,""))</f>
        <v/>
      </c>
      <c r="AY38" s="34" t="str">
        <f ca="1">IF(AND($C38="Goal",AY$5&gt;=$F38,AY$5&lt;=$F38+$G38-1),2,IF(AND($C38="Milestone",AY$5&gt;=$F38,AY$5&lt;=$F38+$G38-1),1,""))</f>
        <v/>
      </c>
      <c r="AZ38" s="34" t="str">
        <f ca="1">IF(AND($C38="Goal",AZ$5&gt;=$F38,AZ$5&lt;=$F38+$G38-1),2,IF(AND($C38="Milestone",AZ$5&gt;=$F38,AZ$5&lt;=$F38+$G38-1),1,""))</f>
        <v/>
      </c>
      <c r="BA38" s="34" t="str">
        <f ca="1">IF(AND($C38="Goal",BA$5&gt;=$F38,BA$5&lt;=$F38+$G38-1),2,IF(AND($C38="Milestone",BA$5&gt;=$F38,BA$5&lt;=$F38+$G38-1),1,""))</f>
        <v/>
      </c>
      <c r="BB38" s="34" t="str">
        <f ca="1">IF(AND($C38="Goal",BB$5&gt;=$F38,BB$5&lt;=$F38+$G38-1),2,IF(AND($C38="Milestone",BB$5&gt;=$F38,BB$5&lt;=$F38+$G38-1),1,""))</f>
        <v/>
      </c>
      <c r="BC38" s="34" t="str">
        <f ca="1">IF(AND($C38="Goal",BC$5&gt;=$F38,BC$5&lt;=$F38+$G38-1),2,IF(AND($C38="Milestone",BC$5&gt;=$F38,BC$5&lt;=$F38+$G38-1),1,""))</f>
        <v/>
      </c>
      <c r="BD38" s="34" t="str">
        <f ca="1">IF(AND($C38="Goal",BD$5&gt;=$F38,BD$5&lt;=$F38+$G38-1),2,IF(AND($C38="Milestone",BD$5&gt;=$F38,BD$5&lt;=$F38+$G38-1),1,""))</f>
        <v/>
      </c>
      <c r="BE38" s="34" t="str">
        <f ca="1">IF(AND($C38="Goal",BE$5&gt;=$F38,BE$5&lt;=$F38+$G38-1),2,IF(AND($C38="Milestone",BE$5&gt;=$F38,BE$5&lt;=$F38+$G38-1),1,""))</f>
        <v/>
      </c>
      <c r="BF38" s="34" t="str">
        <f ca="1">IF(AND($C38="Goal",BF$5&gt;=$F38,BF$5&lt;=$F38+$G38-1),2,IF(AND($C38="Milestone",BF$5&gt;=$F38,BF$5&lt;=$F38+$G38-1),1,""))</f>
        <v/>
      </c>
      <c r="BG38" s="34" t="str">
        <f ca="1">IF(AND($C38="Goal",BG$5&gt;=$F38,BG$5&lt;=$F38+$G38-1),2,IF(AND($C38="Milestone",BG$5&gt;=$F38,BG$5&lt;=$F38+$G38-1),1,""))</f>
        <v/>
      </c>
      <c r="BH38" s="34" t="str">
        <f ca="1">IF(AND($C38="Goal",BH$5&gt;=$F38,BH$5&lt;=$F38+$G38-1),2,IF(AND($C38="Milestone",BH$5&gt;=$F38,BH$5&lt;=$F38+$G38-1),1,""))</f>
        <v/>
      </c>
      <c r="BI38" s="34" t="str">
        <f ca="1">IF(AND($C38="Goal",BI$5&gt;=$F38,BI$5&lt;=$F38+$G38-1),2,IF(AND($C38="Milestone",BI$5&gt;=$F38,BI$5&lt;=$F38+$G38-1),1,""))</f>
        <v/>
      </c>
      <c r="BJ38" s="34" t="str">
        <f ca="1">IF(AND($C38="Goal",BJ$5&gt;=$F38,BJ$5&lt;=$F38+$G38-1),2,IF(AND($C38="Milestone",BJ$5&gt;=$F38,BJ$5&lt;=$F38+$G38-1),1,""))</f>
        <v/>
      </c>
      <c r="BK38" s="34" t="str">
        <f ca="1">IF(AND($C38="Goal",BK$5&gt;=$F38,BK$5&lt;=$F38+$G38-1),2,IF(AND($C38="Milestone",BK$5&gt;=$F38,BK$5&lt;=$F38+$G38-1),1,""))</f>
        <v/>
      </c>
      <c r="BL38" s="34" t="str">
        <f ca="1">IF(AND($C38="Goal",BL$5&gt;=$F38,BL$5&lt;=$F38+$G38-1),2,IF(AND($C38="Milestone",BL$5&gt;=$F38,BL$5&lt;=$F38+$G38-1),1,""))</f>
        <v/>
      </c>
    </row>
    <row r="39" spans="1:64" ht="30" customHeight="1" x14ac:dyDescent="0.35">
      <c r="B39" s="21" t="s">
        <v>20</v>
      </c>
      <c r="D39" s="4"/>
    </row>
  </sheetData>
  <mergeCells count="9">
    <mergeCell ref="X2:AA2"/>
    <mergeCell ref="AC2:AF2"/>
    <mergeCell ref="D3:E3"/>
    <mergeCell ref="D4:E4"/>
    <mergeCell ref="B5:H5"/>
    <mergeCell ref="F3:G3"/>
    <mergeCell ref="I2:L2"/>
    <mergeCell ref="N2:Q2"/>
    <mergeCell ref="S2:V2"/>
  </mergeCells>
  <conditionalFormatting sqref="E7:E38">
    <cfRule type="dataBar" priority="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8">
    <cfRule type="expression" dxfId="8" priority="1">
      <formula>AND(TODAY()&gt;=I$5,TODAY()&lt;J$5)</formula>
    </cfRule>
  </conditionalFormatting>
  <conditionalFormatting sqref="I4:AM4">
    <cfRule type="expression" dxfId="7" priority="7">
      <formula>I$5&lt;=EOMONTH($I$5,0)</formula>
    </cfRule>
  </conditionalFormatting>
  <conditionalFormatting sqref="J4:BL4">
    <cfRule type="expression" dxfId="6" priority="3">
      <formula>AND(J$5&lt;=EOMONTH($I$5,2),J$5&gt;EOMONTH($I$5,0),J$5&gt;EOMONTH($I$5,1))</formula>
    </cfRule>
  </conditionalFormatting>
  <conditionalFormatting sqref="I4:BL4">
    <cfRule type="expression" dxfId="5" priority="2">
      <formula>AND(I$5&lt;=EOMONTH($I$5,1),I$5&gt;EOMONTH($I$5,0))</formula>
    </cfRule>
  </conditionalFormatting>
  <conditionalFormatting sqref="I8:BL38">
    <cfRule type="expression" dxfId="4" priority="24" stopIfTrue="1">
      <formula>AND($C8="Low Risk",I$5&gt;=$F8,I$5&lt;=$F8+$G8-1)</formula>
    </cfRule>
    <cfRule type="expression" dxfId="3" priority="43" stopIfTrue="1">
      <formula>AND($C8="High Risk",I$5&gt;=$F8,I$5&lt;=$F8+$G8-1)</formula>
    </cfRule>
    <cfRule type="expression" dxfId="2" priority="61" stopIfTrue="1">
      <formula>AND($C8="On Track",I$5&gt;=$F8,I$5&lt;=$F8+$G8-1)</formula>
    </cfRule>
    <cfRule type="expression" dxfId="1" priority="62" stopIfTrue="1">
      <formula>AND($C8="Med Risk",I$5&gt;=$F8,I$5&lt;=$F8+$G8-1)</formula>
    </cfRule>
    <cfRule type="expression" dxfId="0" priority="63" stopIfTrue="1">
      <formula>AND(LEN($C8)=0,I$5&gt;=$F8,I$5&lt;=$F8+$G8-1)</formula>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38" xr:uid="{5196C805-6432-41E6-873E-6E411B98A976}">
      <formula1>"Goal,Milestone,On Track, Low Risk, Med Risk, High Risk"</formula1>
    </dataValidation>
    <dataValidation type="list" allowBlank="1" showInputMessage="1" sqref="C9" xr:uid="{77D76407-42C8-4F92-8CBE-1B847121E7CF}">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31750</xdr:colOff>
                    <xdr:row>5</xdr:row>
                    <xdr:rowOff>57150</xdr:rowOff>
                  </from>
                  <to>
                    <xdr:col>63</xdr:col>
                    <xdr:colOff>228600</xdr:colOff>
                    <xdr:row>5</xdr:row>
                    <xdr:rowOff>247650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E7:E38</xm:sqref>
        </x14:conditionalFormatting>
        <x14:conditionalFormatting xmlns:xm="http://schemas.microsoft.com/office/excel/2006/main">
          <x14:cfRule type="iconSet" priority="126"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I8:BL38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election activeCell="A4" sqref="A4"/>
    </sheetView>
  </sheetViews>
  <sheetFormatPr defaultColWidth="9.1796875" defaultRowHeight="13" x14ac:dyDescent="0.3"/>
  <cols>
    <col min="1" max="1" width="87.1796875" style="8" customWidth="1"/>
    <col min="2" max="16384" width="9.1796875" style="6"/>
  </cols>
  <sheetData>
    <row r="1" spans="1:1" s="7" customFormat="1" ht="26" x14ac:dyDescent="0.6">
      <c r="A1" s="9" t="s">
        <v>1</v>
      </c>
    </row>
    <row r="2" spans="1:1" ht="84.4" customHeight="1" x14ac:dyDescent="0.3">
      <c r="A2" s="10" t="s">
        <v>27</v>
      </c>
    </row>
    <row r="3" spans="1:1" ht="26.25" customHeight="1" x14ac:dyDescent="0.3">
      <c r="A3" s="9" t="s">
        <v>4</v>
      </c>
    </row>
    <row r="4" spans="1:1" s="8" customFormat="1" ht="205" customHeight="1" x14ac:dyDescent="0.35">
      <c r="A4" s="11" t="s">
        <v>32</v>
      </c>
    </row>
    <row r="5" spans="1:1" x14ac:dyDescent="0.3">
      <c r="A5" s="8" t="s">
        <v>28</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2018-11-06T13:03:47Z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