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5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<sst xmlns="http://schemas.openxmlformats.org/spreadsheetml/2006/main" count="171" uniqueCount="46">
  <si>
    <t>#FACTURA</t>
  </si>
  <si>
    <t>VALOR SIN INCLUIR IVA</t>
  </si>
  <si>
    <t>IVA</t>
  </si>
  <si>
    <t>FECHA FACTURA</t>
  </si>
  <si>
    <t>PERIODO</t>
  </si>
  <si>
    <t>001-002-000005928</t>
  </si>
  <si>
    <t>DICIEMBRE 2020</t>
  </si>
  <si>
    <t>137-003-000219056</t>
  </si>
  <si>
    <t>001-777-138735064</t>
  </si>
  <si>
    <t>137-888-019568029</t>
  </si>
  <si>
    <t>137-888-019894815</t>
  </si>
  <si>
    <t>ENERO 2020</t>
  </si>
  <si>
    <t>001-777-140900615</t>
  </si>
  <si>
    <t>137-888-020223037</t>
  </si>
  <si>
    <t>FEBRERO 2020</t>
  </si>
  <si>
    <t>001-777-143335362</t>
  </si>
  <si>
    <t>137-888-020538630</t>
  </si>
  <si>
    <t>MARZO 2020</t>
  </si>
  <si>
    <t>001-777-145871789</t>
  </si>
  <si>
    <t>137-888-020846095</t>
  </si>
  <si>
    <t>ABRIL 2020</t>
  </si>
  <si>
    <t>001-777-147966327</t>
  </si>
  <si>
    <t>001-777-150055014</t>
  </si>
  <si>
    <t>MAYO 2020</t>
  </si>
  <si>
    <t>137-888-021152124</t>
  </si>
  <si>
    <t>001-777-151405775</t>
  </si>
  <si>
    <t>JUNIO 2020</t>
  </si>
  <si>
    <t>137-888-021456828</t>
  </si>
  <si>
    <t>137-888-021755590</t>
  </si>
  <si>
    <t>JULIO 2020</t>
  </si>
  <si>
    <t>001-777-154270916</t>
  </si>
  <si>
    <t>137-888-022048772</t>
  </si>
  <si>
    <t>AGOSTO 2020</t>
  </si>
  <si>
    <t>001-777-156349613</t>
  </si>
  <si>
    <t>137-888-022336700</t>
  </si>
  <si>
    <t>SEPTIEMBRE 2020</t>
  </si>
  <si>
    <t>001-777-158464080</t>
  </si>
  <si>
    <t>137-888-022621323</t>
  </si>
  <si>
    <t>OCTUBRE 2020</t>
  </si>
  <si>
    <t>001-777-159798697</t>
  </si>
  <si>
    <t>137-888-022902451</t>
  </si>
  <si>
    <t>NOVIEMBRE 2020</t>
  </si>
  <si>
    <t>001-777-162635473</t>
  </si>
  <si>
    <t>137-003-000275521</t>
  </si>
  <si>
    <t>001-002-000006404</t>
  </si>
  <si>
    <t>FECHA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</si>
</sst>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176" formatCode="0.00_ 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rgb="FFE36C09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8" fillId="2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20" fillId="30" borderId="11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23" borderId="1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5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Font="1" applyBorder="1" applyAlignment="1">
      <alignment horizontal="right" vertical="top" wrapText="1"/>
    </xf>
    <xf numFmtId="0" fontId="0" fillId="0" borderId="2" xfId="0" applyFont="1" applyBorder="1" applyAlignment="1">
      <alignment horizontal="right" vertical="top" wrapText="1"/>
    </xf>
    <xf numFmtId="0" fontId="0" fillId="0" borderId="3" xfId="0" applyFont="1" applyBorder="1" applyAlignment="1">
      <alignment horizontal="right" vertical="top" wrapText="1"/>
    </xf>
    <xf numFmtId="0" fontId="0" fillId="0" borderId="4" xfId="0" applyFont="1" applyBorder="1" applyAlignment="1">
      <alignment horizontal="right" vertical="top" wrapText="1"/>
    </xf>
    <xf numFmtId="58" fontId="0" fillId="0" borderId="4" xfId="0" applyNumberFormat="1" applyFont="1" applyBorder="1" applyAlignment="1">
      <alignment horizontal="right" vertical="top" wrapText="1"/>
    </xf>
    <xf numFmtId="0" fontId="0" fillId="0" borderId="3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43" fontId="0" fillId="0" borderId="4" xfId="44" applyFont="1" applyBorder="1" applyAlignment="1">
      <alignment horizontal="right" vertical="center" wrapText="1"/>
    </xf>
    <xf numFmtId="0" fontId="0" fillId="0" borderId="4" xfId="0" applyBorder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58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opLeftCell="A5" workbookViewId="0">
      <selection activeCell="A36" sqref="A36"/>
    </sheetView>
  </sheetViews>
  <sheetFormatPr defaultColWidth="9" defaultRowHeight="14.25" outlineLevelCol="4"/>
  <cols>
    <col min="1" max="1" width="24.25" customWidth="1"/>
    <col min="2" max="3" width="24.375" customWidth="1"/>
    <col min="4" max="4" width="14.375" customWidth="1"/>
    <col min="5" max="5" width="1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0" t="s">
        <v>5</v>
      </c>
      <c r="B2" s="10">
        <v>130.53</v>
      </c>
      <c r="C2" s="11">
        <f>B2*0.12</f>
        <v>15.6636</v>
      </c>
      <c r="D2" s="12">
        <v>43802</v>
      </c>
      <c r="E2" s="13" t="s">
        <v>6</v>
      </c>
    </row>
    <row r="3" spans="1:5">
      <c r="A3" s="10" t="s">
        <v>7</v>
      </c>
      <c r="B3" s="10">
        <v>4.9</v>
      </c>
      <c r="C3" s="11">
        <f t="shared" ref="C3:C27" si="0">B3*0.12</f>
        <v>0.588</v>
      </c>
      <c r="D3" s="12">
        <v>43802</v>
      </c>
      <c r="E3" s="13" t="s">
        <v>6</v>
      </c>
    </row>
    <row r="4" spans="1:5">
      <c r="A4" s="10" t="s">
        <v>8</v>
      </c>
      <c r="B4" s="10">
        <v>3693.51</v>
      </c>
      <c r="C4" s="11">
        <f t="shared" si="0"/>
        <v>443.2212</v>
      </c>
      <c r="D4" s="12">
        <v>43802</v>
      </c>
      <c r="E4" s="13" t="s">
        <v>6</v>
      </c>
    </row>
    <row r="5" spans="1:5">
      <c r="A5" s="10" t="s">
        <v>9</v>
      </c>
      <c r="B5" s="10">
        <v>147</v>
      </c>
      <c r="C5" s="11">
        <f t="shared" si="0"/>
        <v>17.64</v>
      </c>
      <c r="D5" s="12">
        <v>43802</v>
      </c>
      <c r="E5" s="13" t="s">
        <v>6</v>
      </c>
    </row>
    <row r="6" spans="1:5">
      <c r="A6" s="10" t="s">
        <v>10</v>
      </c>
      <c r="B6" s="10">
        <v>147</v>
      </c>
      <c r="C6" s="11">
        <f t="shared" si="0"/>
        <v>17.64</v>
      </c>
      <c r="D6" s="12">
        <v>43862</v>
      </c>
      <c r="E6" s="13" t="s">
        <v>11</v>
      </c>
    </row>
    <row r="7" spans="1:5">
      <c r="A7" s="10" t="s">
        <v>12</v>
      </c>
      <c r="B7" s="10">
        <v>3900</v>
      </c>
      <c r="C7" s="11">
        <f t="shared" si="0"/>
        <v>468</v>
      </c>
      <c r="D7" s="12">
        <v>43864</v>
      </c>
      <c r="E7" s="13" t="s">
        <v>11</v>
      </c>
    </row>
    <row r="8" spans="1:5">
      <c r="A8" s="10" t="s">
        <v>13</v>
      </c>
      <c r="B8" s="10">
        <v>147</v>
      </c>
      <c r="C8" s="11">
        <f t="shared" si="0"/>
        <v>17.64</v>
      </c>
      <c r="D8" s="12">
        <v>43891</v>
      </c>
      <c r="E8" s="13" t="s">
        <v>14</v>
      </c>
    </row>
    <row r="9" spans="1:5">
      <c r="A9" s="10" t="s">
        <v>15</v>
      </c>
      <c r="B9" s="10">
        <v>4138.49</v>
      </c>
      <c r="C9" s="11">
        <f t="shared" si="0"/>
        <v>496.6188</v>
      </c>
      <c r="D9" s="12">
        <v>43893</v>
      </c>
      <c r="E9" s="13" t="s">
        <v>14</v>
      </c>
    </row>
    <row r="10" spans="1:5">
      <c r="A10" s="10" t="s">
        <v>16</v>
      </c>
      <c r="B10" s="10">
        <v>147</v>
      </c>
      <c r="C10" s="11">
        <f t="shared" si="0"/>
        <v>17.64</v>
      </c>
      <c r="D10" s="12">
        <v>43922</v>
      </c>
      <c r="E10" s="13" t="s">
        <v>17</v>
      </c>
    </row>
    <row r="11" spans="1:5">
      <c r="A11" s="10" t="s">
        <v>18</v>
      </c>
      <c r="B11" s="10">
        <v>3900</v>
      </c>
      <c r="C11" s="11">
        <f t="shared" si="0"/>
        <v>468</v>
      </c>
      <c r="D11" s="12">
        <v>43924</v>
      </c>
      <c r="E11" s="13" t="s">
        <v>17</v>
      </c>
    </row>
    <row r="12" spans="1:5">
      <c r="A12" s="10" t="s">
        <v>19</v>
      </c>
      <c r="B12" s="10">
        <v>147</v>
      </c>
      <c r="C12" s="11">
        <f t="shared" si="0"/>
        <v>17.64</v>
      </c>
      <c r="D12" s="12">
        <v>43952</v>
      </c>
      <c r="E12" s="13" t="s">
        <v>20</v>
      </c>
    </row>
    <row r="13" spans="1:5">
      <c r="A13" s="10" t="s">
        <v>21</v>
      </c>
      <c r="B13" s="10">
        <v>3900</v>
      </c>
      <c r="C13" s="11">
        <f t="shared" si="0"/>
        <v>468</v>
      </c>
      <c r="D13" s="12">
        <v>43954</v>
      </c>
      <c r="E13" s="13" t="s">
        <v>20</v>
      </c>
    </row>
    <row r="14" spans="1:5">
      <c r="A14" s="10" t="s">
        <v>22</v>
      </c>
      <c r="B14" s="10">
        <v>3900</v>
      </c>
      <c r="C14" s="11">
        <f t="shared" si="0"/>
        <v>468</v>
      </c>
      <c r="D14" s="12">
        <v>43985</v>
      </c>
      <c r="E14" s="13" t="s">
        <v>23</v>
      </c>
    </row>
    <row r="15" spans="1:5">
      <c r="A15" s="10" t="s">
        <v>24</v>
      </c>
      <c r="B15" s="10">
        <v>147</v>
      </c>
      <c r="C15" s="11">
        <f t="shared" si="0"/>
        <v>17.64</v>
      </c>
      <c r="D15" s="12">
        <v>43983</v>
      </c>
      <c r="E15" s="13" t="s">
        <v>23</v>
      </c>
    </row>
    <row r="16" spans="1:5">
      <c r="A16" s="10" t="s">
        <v>25</v>
      </c>
      <c r="B16" s="10">
        <v>3900</v>
      </c>
      <c r="C16" s="11">
        <f t="shared" si="0"/>
        <v>468</v>
      </c>
      <c r="D16" s="12">
        <v>44013</v>
      </c>
      <c r="E16" s="13" t="s">
        <v>26</v>
      </c>
    </row>
    <row r="17" spans="1:5">
      <c r="A17" s="10" t="s">
        <v>27</v>
      </c>
      <c r="B17" s="10">
        <v>147</v>
      </c>
      <c r="C17" s="11">
        <f t="shared" si="0"/>
        <v>17.64</v>
      </c>
      <c r="D17" s="12">
        <v>44013</v>
      </c>
      <c r="E17" s="13" t="s">
        <v>26</v>
      </c>
    </row>
    <row r="18" spans="1:5">
      <c r="A18" s="10" t="s">
        <v>28</v>
      </c>
      <c r="B18" s="10">
        <v>147</v>
      </c>
      <c r="C18" s="11">
        <f t="shared" si="0"/>
        <v>17.64</v>
      </c>
      <c r="D18" s="12">
        <v>44044</v>
      </c>
      <c r="E18" s="13" t="s">
        <v>29</v>
      </c>
    </row>
    <row r="19" spans="1:5">
      <c r="A19" s="10" t="s">
        <v>30</v>
      </c>
      <c r="B19" s="10">
        <v>3900</v>
      </c>
      <c r="C19" s="11">
        <f t="shared" si="0"/>
        <v>468</v>
      </c>
      <c r="D19" s="12">
        <v>44046</v>
      </c>
      <c r="E19" s="13" t="s">
        <v>29</v>
      </c>
    </row>
    <row r="20" spans="1:5">
      <c r="A20" s="10" t="s">
        <v>31</v>
      </c>
      <c r="B20" s="10">
        <v>147</v>
      </c>
      <c r="C20" s="11">
        <f t="shared" si="0"/>
        <v>17.64</v>
      </c>
      <c r="D20" s="12">
        <v>44075</v>
      </c>
      <c r="E20" s="13" t="s">
        <v>32</v>
      </c>
    </row>
    <row r="21" spans="1:5">
      <c r="A21" s="10" t="s">
        <v>33</v>
      </c>
      <c r="B21" s="10">
        <v>3900</v>
      </c>
      <c r="C21" s="11">
        <f t="shared" si="0"/>
        <v>468</v>
      </c>
      <c r="D21" s="12">
        <v>44077</v>
      </c>
      <c r="E21" s="13" t="s">
        <v>32</v>
      </c>
    </row>
    <row r="22" ht="28.5" spans="1:5">
      <c r="A22" s="10" t="s">
        <v>34</v>
      </c>
      <c r="B22" s="10">
        <v>147</v>
      </c>
      <c r="C22" s="11">
        <f t="shared" si="0"/>
        <v>17.64</v>
      </c>
      <c r="D22" s="12">
        <v>44105</v>
      </c>
      <c r="E22" s="13" t="s">
        <v>35</v>
      </c>
    </row>
    <row r="23" ht="28.5" spans="1:5">
      <c r="A23" s="10" t="s">
        <v>36</v>
      </c>
      <c r="B23" s="10">
        <v>3900</v>
      </c>
      <c r="C23" s="11">
        <f t="shared" si="0"/>
        <v>468</v>
      </c>
      <c r="D23" s="12">
        <v>44107</v>
      </c>
      <c r="E23" s="13" t="s">
        <v>35</v>
      </c>
    </row>
    <row r="24" spans="1:5">
      <c r="A24" s="10" t="s">
        <v>37</v>
      </c>
      <c r="B24" s="10">
        <v>147</v>
      </c>
      <c r="C24" s="11">
        <f t="shared" si="0"/>
        <v>17.64</v>
      </c>
      <c r="D24" s="12">
        <v>44136</v>
      </c>
      <c r="E24" s="13" t="s">
        <v>38</v>
      </c>
    </row>
    <row r="25" spans="1:5">
      <c r="A25" s="10" t="s">
        <v>39</v>
      </c>
      <c r="B25" s="10">
        <v>3900</v>
      </c>
      <c r="C25" s="11">
        <f t="shared" si="0"/>
        <v>468</v>
      </c>
      <c r="D25" s="12">
        <v>44138</v>
      </c>
      <c r="E25" s="13" t="s">
        <v>38</v>
      </c>
    </row>
    <row r="26" spans="1:5">
      <c r="A26" s="10" t="s">
        <v>40</v>
      </c>
      <c r="B26" s="10">
        <v>147</v>
      </c>
      <c r="C26" s="11">
        <f t="shared" si="0"/>
        <v>17.64</v>
      </c>
      <c r="D26" s="12">
        <v>44167</v>
      </c>
      <c r="E26" s="13" t="s">
        <v>41</v>
      </c>
    </row>
    <row r="27" spans="1:5">
      <c r="A27" s="10" t="s">
        <v>42</v>
      </c>
      <c r="B27" s="10">
        <v>3900</v>
      </c>
      <c r="C27" s="11">
        <f t="shared" si="0"/>
        <v>468</v>
      </c>
      <c r="D27" s="12">
        <v>44168</v>
      </c>
      <c r="E27" s="13" t="s">
        <v>41</v>
      </c>
    </row>
    <row r="29" spans="2:3">
      <c r="B29">
        <f>SUM(B2:B28)</f>
        <v>48731.43</v>
      </c>
      <c r="C29" s="14">
        <f>SUM(C2:C27)</f>
        <v>5847.7716</v>
      </c>
    </row>
    <row r="36" spans="1:2">
      <c r="A36">
        <v>48756</v>
      </c>
      <c r="B36">
        <f>A36-B29</f>
        <v>24.5699999999997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0"/>
  <sheetViews>
    <sheetView workbookViewId="0">
      <selection activeCell="A28" sqref="A28"/>
    </sheetView>
  </sheetViews>
  <sheetFormatPr defaultColWidth="9" defaultRowHeight="14.25" outlineLevelCol="1"/>
  <cols>
    <col min="1" max="1" width="9.375"/>
  </cols>
  <sheetData>
    <row r="1" spans="1:2">
      <c r="A1" s="1">
        <v>130.53</v>
      </c>
      <c r="B1" s="2">
        <v>15.66</v>
      </c>
    </row>
    <row r="2" spans="1:2">
      <c r="A2" s="3">
        <v>4.9</v>
      </c>
      <c r="B2" s="4">
        <v>0.59</v>
      </c>
    </row>
    <row r="3" spans="1:2">
      <c r="A3" s="3">
        <v>3693.51</v>
      </c>
      <c r="B3" s="4">
        <v>443.22</v>
      </c>
    </row>
    <row r="4" spans="1:2">
      <c r="A4" s="3">
        <v>147</v>
      </c>
      <c r="B4" s="4">
        <v>17.64</v>
      </c>
    </row>
    <row r="5" spans="1:2">
      <c r="A5" s="3">
        <v>147</v>
      </c>
      <c r="B5" s="4">
        <v>17.64</v>
      </c>
    </row>
    <row r="6" spans="1:2">
      <c r="A6" s="3">
        <v>3900</v>
      </c>
      <c r="B6" s="4">
        <v>468</v>
      </c>
    </row>
    <row r="7" spans="1:2">
      <c r="A7" s="3">
        <v>147</v>
      </c>
      <c r="B7" s="4">
        <v>17.64</v>
      </c>
    </row>
    <row r="8" spans="1:2">
      <c r="A8" s="3">
        <v>4138.49</v>
      </c>
      <c r="B8" s="4">
        <v>496.62</v>
      </c>
    </row>
    <row r="9" spans="1:2">
      <c r="A9" s="3">
        <v>147</v>
      </c>
      <c r="B9" s="4">
        <v>17.64</v>
      </c>
    </row>
    <row r="10" spans="1:2">
      <c r="A10" s="3">
        <v>3900</v>
      </c>
      <c r="B10" s="4">
        <v>468</v>
      </c>
    </row>
    <row r="11" spans="1:2">
      <c r="A11" s="3">
        <v>147</v>
      </c>
      <c r="B11" s="4">
        <v>17.64</v>
      </c>
    </row>
    <row r="12" spans="1:2">
      <c r="A12" s="3">
        <v>3900</v>
      </c>
      <c r="B12" s="4">
        <v>468</v>
      </c>
    </row>
    <row r="13" spans="1:2">
      <c r="A13" s="3">
        <v>3900</v>
      </c>
      <c r="B13" s="4">
        <v>468</v>
      </c>
    </row>
    <row r="14" spans="1:2">
      <c r="A14" s="3">
        <v>147</v>
      </c>
      <c r="B14" s="4">
        <v>17.64</v>
      </c>
    </row>
    <row r="15" spans="1:2">
      <c r="A15" s="3">
        <v>3900</v>
      </c>
      <c r="B15" s="4">
        <v>468</v>
      </c>
    </row>
    <row r="16" spans="1:2">
      <c r="A16" s="3">
        <v>147</v>
      </c>
      <c r="B16" s="4">
        <v>17.64</v>
      </c>
    </row>
    <row r="17" spans="1:2">
      <c r="A17" s="3">
        <v>147</v>
      </c>
      <c r="B17" s="4">
        <v>17.64</v>
      </c>
    </row>
    <row r="18" spans="1:2">
      <c r="A18" s="3">
        <v>3900</v>
      </c>
      <c r="B18" s="4">
        <v>468</v>
      </c>
    </row>
    <row r="19" spans="1:2">
      <c r="A19" s="3">
        <v>147</v>
      </c>
      <c r="B19" s="4">
        <v>17.64</v>
      </c>
    </row>
    <row r="20" spans="1:2">
      <c r="A20" s="3">
        <v>3900</v>
      </c>
      <c r="B20" s="4">
        <v>468</v>
      </c>
    </row>
    <row r="21" spans="1:2">
      <c r="A21" s="3">
        <v>147</v>
      </c>
      <c r="B21" s="4">
        <v>17.64</v>
      </c>
    </row>
    <row r="22" spans="1:2">
      <c r="A22" s="3">
        <v>3900</v>
      </c>
      <c r="B22" s="4">
        <v>468</v>
      </c>
    </row>
    <row r="23" spans="1:2">
      <c r="A23" s="3">
        <v>147</v>
      </c>
      <c r="B23" s="4">
        <v>17.64</v>
      </c>
    </row>
    <row r="24" spans="1:2">
      <c r="A24" s="3">
        <v>3900</v>
      </c>
      <c r="B24" s="4">
        <v>468</v>
      </c>
    </row>
    <row r="25" spans="1:2">
      <c r="A25" s="3">
        <v>147</v>
      </c>
      <c r="B25" s="4">
        <v>17.64</v>
      </c>
    </row>
    <row r="26" spans="1:2">
      <c r="A26" s="3">
        <v>3900</v>
      </c>
      <c r="B26" s="4">
        <v>468</v>
      </c>
    </row>
    <row r="28" spans="1:2">
      <c r="A28">
        <f>SUM(A1:A27)</f>
        <v>48731.43</v>
      </c>
      <c r="B28">
        <f>SUM(B1:B27)</f>
        <v>5847.77</v>
      </c>
    </row>
    <row r="30" spans="1:1">
      <c r="A30">
        <f>48756-A28</f>
        <v>24.5699999999997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opLeftCell="A19" workbookViewId="0">
      <selection activeCell="B29" sqref="B29:C29"/>
    </sheetView>
  </sheetViews>
  <sheetFormatPr defaultColWidth="9" defaultRowHeight="14.25"/>
  <cols>
    <col min="1" max="1" width="48.875" customWidth="1"/>
    <col min="2" max="2" width="9.375"/>
    <col min="3" max="3" width="10.375"/>
    <col min="4" max="4" width="23.375" customWidth="1"/>
    <col min="5" max="5" width="21.25" customWidth="1"/>
    <col min="6" max="6" width="9.375"/>
    <col min="12" max="12" width="9.375"/>
    <col min="13" max="13" width="10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0" t="s">
        <v>5</v>
      </c>
      <c r="B2" s="10">
        <v>130.53</v>
      </c>
      <c r="C2" s="11">
        <f t="shared" ref="C2:C27" si="0">B2*0.12</f>
        <v>15.6636</v>
      </c>
      <c r="D2" s="12">
        <v>43802</v>
      </c>
      <c r="E2" s="13" t="s">
        <v>6</v>
      </c>
    </row>
    <row r="3" spans="1:5">
      <c r="A3" s="10" t="s">
        <v>7</v>
      </c>
      <c r="B3" s="10">
        <v>4.9</v>
      </c>
      <c r="C3" s="11">
        <f t="shared" si="0"/>
        <v>0.588</v>
      </c>
      <c r="D3" s="12">
        <v>43802</v>
      </c>
      <c r="E3" s="13" t="s">
        <v>6</v>
      </c>
    </row>
    <row r="4" spans="1:5">
      <c r="A4" s="10" t="s">
        <v>8</v>
      </c>
      <c r="B4" s="10">
        <v>3693.51</v>
      </c>
      <c r="C4" s="11">
        <f t="shared" si="0"/>
        <v>443.2212</v>
      </c>
      <c r="D4" s="12">
        <v>43802</v>
      </c>
      <c r="E4" s="13" t="s">
        <v>6</v>
      </c>
    </row>
    <row r="5" spans="1:5">
      <c r="A5" s="10" t="s">
        <v>9</v>
      </c>
      <c r="B5" s="10">
        <v>147</v>
      </c>
      <c r="C5" s="11">
        <f t="shared" si="0"/>
        <v>17.64</v>
      </c>
      <c r="D5" s="12">
        <v>43802</v>
      </c>
      <c r="E5" s="13" t="s">
        <v>6</v>
      </c>
    </row>
    <row r="6" spans="1:5">
      <c r="A6" s="10" t="s">
        <v>10</v>
      </c>
      <c r="B6" s="10">
        <v>147</v>
      </c>
      <c r="C6" s="11">
        <f t="shared" si="0"/>
        <v>17.64</v>
      </c>
      <c r="D6" s="12">
        <v>43862</v>
      </c>
      <c r="E6" s="13" t="s">
        <v>11</v>
      </c>
    </row>
    <row r="7" spans="1:5">
      <c r="A7" s="10" t="s">
        <v>12</v>
      </c>
      <c r="B7" s="10">
        <v>3900</v>
      </c>
      <c r="C7" s="11">
        <f t="shared" si="0"/>
        <v>468</v>
      </c>
      <c r="D7" s="12">
        <v>43864</v>
      </c>
      <c r="E7" s="13" t="s">
        <v>11</v>
      </c>
    </row>
    <row r="8" spans="1:5">
      <c r="A8" s="10" t="s">
        <v>13</v>
      </c>
      <c r="B8" s="10">
        <v>147</v>
      </c>
      <c r="C8" s="11">
        <f t="shared" si="0"/>
        <v>17.64</v>
      </c>
      <c r="D8" s="12">
        <v>43891</v>
      </c>
      <c r="E8" s="13" t="s">
        <v>14</v>
      </c>
    </row>
    <row r="9" spans="1:5">
      <c r="A9" s="10" t="s">
        <v>15</v>
      </c>
      <c r="B9" s="10">
        <v>4138.49</v>
      </c>
      <c r="C9" s="11">
        <f t="shared" si="0"/>
        <v>496.6188</v>
      </c>
      <c r="D9" s="12">
        <v>43893</v>
      </c>
      <c r="E9" s="13" t="s">
        <v>14</v>
      </c>
    </row>
    <row r="10" spans="1:5">
      <c r="A10" s="10" t="s">
        <v>16</v>
      </c>
      <c r="B10" s="10">
        <v>147</v>
      </c>
      <c r="C10" s="11">
        <f t="shared" si="0"/>
        <v>17.64</v>
      </c>
      <c r="D10" s="12">
        <v>43922</v>
      </c>
      <c r="E10" s="13" t="s">
        <v>17</v>
      </c>
    </row>
    <row r="11" spans="1:5">
      <c r="A11" s="10" t="s">
        <v>18</v>
      </c>
      <c r="B11" s="10">
        <v>3900</v>
      </c>
      <c r="C11" s="11">
        <f t="shared" si="0"/>
        <v>468</v>
      </c>
      <c r="D11" s="12">
        <v>43924</v>
      </c>
      <c r="E11" s="13" t="s">
        <v>17</v>
      </c>
    </row>
    <row r="12" spans="1:5">
      <c r="A12" s="10" t="s">
        <v>19</v>
      </c>
      <c r="B12" s="10">
        <v>147</v>
      </c>
      <c r="C12" s="11">
        <f t="shared" si="0"/>
        <v>17.64</v>
      </c>
      <c r="D12" s="12">
        <v>43952</v>
      </c>
      <c r="E12" s="13" t="s">
        <v>20</v>
      </c>
    </row>
    <row r="13" spans="1:5">
      <c r="A13" s="10" t="s">
        <v>21</v>
      </c>
      <c r="B13" s="10">
        <v>3900</v>
      </c>
      <c r="C13" s="11">
        <f t="shared" si="0"/>
        <v>468</v>
      </c>
      <c r="D13" s="12">
        <v>43954</v>
      </c>
      <c r="E13" s="13" t="s">
        <v>20</v>
      </c>
    </row>
    <row r="14" spans="1:5">
      <c r="A14" s="10" t="s">
        <v>22</v>
      </c>
      <c r="B14" s="10">
        <v>3900</v>
      </c>
      <c r="C14" s="11">
        <f t="shared" si="0"/>
        <v>468</v>
      </c>
      <c r="D14" s="12">
        <v>43985</v>
      </c>
      <c r="E14" s="13" t="s">
        <v>23</v>
      </c>
    </row>
    <row r="15" spans="1:5">
      <c r="A15" s="10" t="s">
        <v>24</v>
      </c>
      <c r="B15" s="10">
        <v>147</v>
      </c>
      <c r="C15" s="11">
        <f t="shared" si="0"/>
        <v>17.64</v>
      </c>
      <c r="D15" s="12">
        <v>43983</v>
      </c>
      <c r="E15" s="13" t="s">
        <v>23</v>
      </c>
    </row>
    <row r="16" spans="1:5">
      <c r="A16" s="10" t="s">
        <v>25</v>
      </c>
      <c r="B16" s="10">
        <v>3900</v>
      </c>
      <c r="C16" s="11">
        <f t="shared" si="0"/>
        <v>468</v>
      </c>
      <c r="D16" s="12">
        <v>44013</v>
      </c>
      <c r="E16" s="13" t="s">
        <v>26</v>
      </c>
    </row>
    <row r="17" spans="1:5">
      <c r="A17" s="10" t="s">
        <v>27</v>
      </c>
      <c r="B17" s="10">
        <v>147</v>
      </c>
      <c r="C17" s="11">
        <f t="shared" si="0"/>
        <v>17.64</v>
      </c>
      <c r="D17" s="12">
        <v>44013</v>
      </c>
      <c r="E17" s="13" t="s">
        <v>26</v>
      </c>
    </row>
    <row r="18" spans="1:5">
      <c r="A18" s="10" t="s">
        <v>28</v>
      </c>
      <c r="B18" s="10">
        <v>147</v>
      </c>
      <c r="C18" s="11">
        <f t="shared" si="0"/>
        <v>17.64</v>
      </c>
      <c r="D18" s="12">
        <v>44044</v>
      </c>
      <c r="E18" s="13" t="s">
        <v>29</v>
      </c>
    </row>
    <row r="19" spans="1:5">
      <c r="A19" s="10" t="s">
        <v>30</v>
      </c>
      <c r="B19" s="10">
        <v>3900</v>
      </c>
      <c r="C19" s="11">
        <f t="shared" si="0"/>
        <v>468</v>
      </c>
      <c r="D19" s="12">
        <v>44046</v>
      </c>
      <c r="E19" s="13" t="s">
        <v>29</v>
      </c>
    </row>
    <row r="20" spans="1:5">
      <c r="A20" s="10" t="s">
        <v>31</v>
      </c>
      <c r="B20" s="10">
        <v>147</v>
      </c>
      <c r="C20" s="11">
        <f t="shared" si="0"/>
        <v>17.64</v>
      </c>
      <c r="D20" s="12">
        <v>44075</v>
      </c>
      <c r="E20" s="13" t="s">
        <v>32</v>
      </c>
    </row>
    <row r="21" spans="1:5">
      <c r="A21" s="10" t="s">
        <v>33</v>
      </c>
      <c r="B21" s="10">
        <v>3900</v>
      </c>
      <c r="C21" s="11">
        <f t="shared" si="0"/>
        <v>468</v>
      </c>
      <c r="D21" s="12">
        <v>44077</v>
      </c>
      <c r="E21" s="13" t="s">
        <v>32</v>
      </c>
    </row>
    <row r="22" spans="1:5">
      <c r="A22" s="10" t="s">
        <v>34</v>
      </c>
      <c r="B22" s="10">
        <v>147</v>
      </c>
      <c r="C22" s="11">
        <f t="shared" si="0"/>
        <v>17.64</v>
      </c>
      <c r="D22" s="12">
        <v>44105</v>
      </c>
      <c r="E22" s="13" t="s">
        <v>35</v>
      </c>
    </row>
    <row r="23" spans="1:5">
      <c r="A23" s="10" t="s">
        <v>36</v>
      </c>
      <c r="B23" s="10">
        <v>3900</v>
      </c>
      <c r="C23" s="11">
        <f t="shared" si="0"/>
        <v>468</v>
      </c>
      <c r="D23" s="12">
        <v>44107</v>
      </c>
      <c r="E23" s="13" t="s">
        <v>35</v>
      </c>
    </row>
    <row r="24" spans="1:5">
      <c r="A24" s="10" t="s">
        <v>37</v>
      </c>
      <c r="B24" s="10">
        <v>147</v>
      </c>
      <c r="C24" s="11">
        <f t="shared" si="0"/>
        <v>17.64</v>
      </c>
      <c r="D24" s="12">
        <v>44136</v>
      </c>
      <c r="E24" s="13" t="s">
        <v>38</v>
      </c>
    </row>
    <row r="25" spans="1:5">
      <c r="A25" s="10" t="s">
        <v>39</v>
      </c>
      <c r="B25" s="10">
        <v>3900</v>
      </c>
      <c r="C25" s="11">
        <f t="shared" si="0"/>
        <v>468</v>
      </c>
      <c r="D25" s="12">
        <v>44138</v>
      </c>
      <c r="E25" s="13" t="s">
        <v>38</v>
      </c>
    </row>
    <row r="26" spans="1:5">
      <c r="A26" s="10" t="s">
        <v>43</v>
      </c>
      <c r="B26" s="10">
        <v>137.2</v>
      </c>
      <c r="C26" s="11">
        <f t="shared" si="0"/>
        <v>16.464</v>
      </c>
      <c r="D26" s="12">
        <v>44167</v>
      </c>
      <c r="E26" s="13" t="s">
        <v>41</v>
      </c>
    </row>
    <row r="27" spans="1:5">
      <c r="A27" s="10" t="s">
        <v>44</v>
      </c>
      <c r="B27" s="10">
        <v>3798.93</v>
      </c>
      <c r="C27" s="11">
        <f t="shared" si="0"/>
        <v>455.8716</v>
      </c>
      <c r="D27" s="12">
        <v>44168</v>
      </c>
      <c r="E27" s="13" t="s">
        <v>41</v>
      </c>
    </row>
    <row r="28" spans="11:13">
      <c r="K28" s="15">
        <v>137.2</v>
      </c>
      <c r="L28" s="14">
        <f>K28*0.12</f>
        <v>16.464</v>
      </c>
      <c r="M28" s="14">
        <f>K28+L28</f>
        <v>153.664</v>
      </c>
    </row>
    <row r="29" spans="2:13">
      <c r="B29">
        <f>SUM(B2:B28)</f>
        <v>48620.56</v>
      </c>
      <c r="C29">
        <f>SUM(C2:C28)</f>
        <v>5834.4672</v>
      </c>
      <c r="K29" s="16">
        <v>3798.93</v>
      </c>
      <c r="L29" s="14">
        <f>K29*0.12</f>
        <v>455.8716</v>
      </c>
      <c r="M29" s="14">
        <f>K29+L29</f>
        <v>4254.8016</v>
      </c>
    </row>
    <row r="30" spans="11:13">
      <c r="K30">
        <f>SUM(K28:K29)</f>
        <v>3936.13</v>
      </c>
      <c r="L30" s="14">
        <f>SUM(L28:L29)</f>
        <v>472.3356</v>
      </c>
      <c r="M30" s="14">
        <f>SUM(M28:M29)</f>
        <v>4408.4656</v>
      </c>
    </row>
    <row r="34" spans="1:6">
      <c r="A34">
        <v>48756</v>
      </c>
      <c r="B34">
        <f>A34-B29</f>
        <v>135.440000000002</v>
      </c>
      <c r="E34">
        <f>B26+B27</f>
        <v>3936.13</v>
      </c>
      <c r="F34" s="14">
        <f>C26+C27</f>
        <v>472.3356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abSelected="1" workbookViewId="0">
      <selection activeCell="G4" sqref="G4"/>
    </sheetView>
  </sheetViews>
  <sheetFormatPr defaultColWidth="9" defaultRowHeight="14.25"/>
  <cols>
    <col min="2" max="2" width="9.375"/>
    <col min="3" max="3" width="20.5" customWidth="1"/>
  </cols>
  <sheetData>
    <row r="1" ht="57" spans="1:13">
      <c r="A1" s="1" t="s">
        <v>0</v>
      </c>
      <c r="B1" s="2" t="s">
        <v>1</v>
      </c>
      <c r="C1" s="2" t="s">
        <v>2</v>
      </c>
      <c r="D1" s="2" t="s">
        <v>45</v>
      </c>
      <c r="E1" s="2" t="s">
        <v>4</v>
      </c>
      <c r="M1" s="1">
        <v>15.66</v>
      </c>
    </row>
    <row r="2" ht="42.75" spans="1:13">
      <c r="A2" s="3" t="s">
        <v>5</v>
      </c>
      <c r="B2" s="4">
        <v>130.53</v>
      </c>
      <c r="C2" s="4">
        <v>15.66</v>
      </c>
      <c r="D2" s="5">
        <v>43802</v>
      </c>
      <c r="E2" s="4" t="s">
        <v>6</v>
      </c>
      <c r="M2" s="3">
        <v>0.59</v>
      </c>
    </row>
    <row r="3" ht="42.75" spans="1:13">
      <c r="A3" s="3" t="s">
        <v>7</v>
      </c>
      <c r="B3" s="4">
        <v>4.9</v>
      </c>
      <c r="C3" s="4">
        <v>0.59</v>
      </c>
      <c r="D3" s="5">
        <v>43802</v>
      </c>
      <c r="E3" s="4" t="s">
        <v>6</v>
      </c>
      <c r="M3" s="3">
        <v>443.22</v>
      </c>
    </row>
    <row r="4" ht="42.75" spans="1:13">
      <c r="A4" s="3" t="s">
        <v>8</v>
      </c>
      <c r="B4" s="4">
        <v>3693.51</v>
      </c>
      <c r="C4" s="4">
        <v>443.22</v>
      </c>
      <c r="D4" s="5">
        <v>43802</v>
      </c>
      <c r="E4" s="4" t="s">
        <v>6</v>
      </c>
      <c r="M4" s="3">
        <v>17.64</v>
      </c>
    </row>
    <row r="5" ht="42.75" spans="1:13">
      <c r="A5" s="3" t="s">
        <v>9</v>
      </c>
      <c r="B5" s="4">
        <v>147</v>
      </c>
      <c r="C5" s="4">
        <v>17.64</v>
      </c>
      <c r="D5" s="5">
        <v>43802</v>
      </c>
      <c r="E5" s="4" t="s">
        <v>6</v>
      </c>
      <c r="M5" s="3">
        <v>17.64</v>
      </c>
    </row>
    <row r="6" ht="42.75" spans="1:13">
      <c r="A6" s="3" t="s">
        <v>10</v>
      </c>
      <c r="B6" s="4">
        <v>147</v>
      </c>
      <c r="C6" s="4">
        <v>17.64</v>
      </c>
      <c r="D6" s="5">
        <v>43862</v>
      </c>
      <c r="E6" s="4" t="s">
        <v>11</v>
      </c>
      <c r="M6" s="3">
        <v>468</v>
      </c>
    </row>
    <row r="7" ht="42.75" spans="1:13">
      <c r="A7" s="3" t="s">
        <v>12</v>
      </c>
      <c r="B7" s="4">
        <v>3900</v>
      </c>
      <c r="C7" s="4">
        <v>468</v>
      </c>
      <c r="D7" s="5">
        <v>43864</v>
      </c>
      <c r="E7" s="4" t="s">
        <v>11</v>
      </c>
      <c r="M7" s="3">
        <v>17.64</v>
      </c>
    </row>
    <row r="8" ht="42.75" spans="1:13">
      <c r="A8" s="3" t="s">
        <v>13</v>
      </c>
      <c r="B8" s="4">
        <v>147</v>
      </c>
      <c r="C8" s="4">
        <v>17.64</v>
      </c>
      <c r="D8" s="5">
        <v>43891</v>
      </c>
      <c r="E8" s="4" t="s">
        <v>14</v>
      </c>
      <c r="M8" s="3">
        <v>496.62</v>
      </c>
    </row>
    <row r="9" ht="42.75" spans="1:13">
      <c r="A9" s="3" t="s">
        <v>15</v>
      </c>
      <c r="B9" s="4">
        <v>4138.49</v>
      </c>
      <c r="C9" s="4">
        <v>496.62</v>
      </c>
      <c r="D9" s="5">
        <v>43893</v>
      </c>
      <c r="E9" s="4" t="s">
        <v>14</v>
      </c>
      <c r="M9" s="3">
        <v>17.64</v>
      </c>
    </row>
    <row r="10" ht="42.75" spans="1:13">
      <c r="A10" s="3" t="s">
        <v>16</v>
      </c>
      <c r="B10" s="4">
        <v>147</v>
      </c>
      <c r="C10" s="4">
        <v>17.64</v>
      </c>
      <c r="D10" s="5">
        <v>43922</v>
      </c>
      <c r="E10" s="4" t="s">
        <v>17</v>
      </c>
      <c r="M10" s="3">
        <v>468</v>
      </c>
    </row>
    <row r="11" ht="42.75" spans="1:13">
      <c r="A11" s="3" t="s">
        <v>18</v>
      </c>
      <c r="B11" s="4">
        <v>3900</v>
      </c>
      <c r="C11" s="4">
        <v>468</v>
      </c>
      <c r="D11" s="5">
        <v>43924</v>
      </c>
      <c r="E11" s="4" t="s">
        <v>17</v>
      </c>
      <c r="M11" s="3">
        <v>17.64</v>
      </c>
    </row>
    <row r="12" ht="42.75" spans="1:13">
      <c r="A12" s="3" t="s">
        <v>19</v>
      </c>
      <c r="B12" s="4">
        <v>147</v>
      </c>
      <c r="C12" s="4">
        <v>17.64</v>
      </c>
      <c r="D12" s="5">
        <v>43952</v>
      </c>
      <c r="E12" s="4" t="s">
        <v>20</v>
      </c>
      <c r="M12" s="3">
        <v>468</v>
      </c>
    </row>
    <row r="13" ht="42.75" spans="1:13">
      <c r="A13" s="3" t="s">
        <v>21</v>
      </c>
      <c r="B13" s="4">
        <v>3900</v>
      </c>
      <c r="C13" s="4">
        <v>468</v>
      </c>
      <c r="D13" s="5">
        <v>43954</v>
      </c>
      <c r="E13" s="4" t="s">
        <v>20</v>
      </c>
      <c r="M13" s="3">
        <v>468</v>
      </c>
    </row>
    <row r="14" ht="42.75" spans="1:13">
      <c r="A14" s="3" t="s">
        <v>22</v>
      </c>
      <c r="B14" s="4">
        <v>3900</v>
      </c>
      <c r="C14" s="4">
        <v>468</v>
      </c>
      <c r="D14" s="5">
        <v>43985</v>
      </c>
      <c r="E14" s="4" t="s">
        <v>23</v>
      </c>
      <c r="M14" s="3">
        <v>17.64</v>
      </c>
    </row>
    <row r="15" ht="42.75" spans="1:13">
      <c r="A15" s="3" t="s">
        <v>24</v>
      </c>
      <c r="B15" s="4">
        <v>147</v>
      </c>
      <c r="C15" s="4">
        <v>17.64</v>
      </c>
      <c r="D15" s="5">
        <v>43983</v>
      </c>
      <c r="E15" s="4" t="s">
        <v>23</v>
      </c>
      <c r="M15" s="3">
        <v>468</v>
      </c>
    </row>
    <row r="16" ht="42.75" spans="1:13">
      <c r="A16" s="3" t="s">
        <v>25</v>
      </c>
      <c r="B16" s="4">
        <v>3900</v>
      </c>
      <c r="C16" s="4">
        <v>468</v>
      </c>
      <c r="D16" s="5">
        <v>44013</v>
      </c>
      <c r="E16" s="4" t="s">
        <v>26</v>
      </c>
      <c r="M16" s="3">
        <v>17.64</v>
      </c>
    </row>
    <row r="17" ht="42.75" spans="1:13">
      <c r="A17" s="3" t="s">
        <v>27</v>
      </c>
      <c r="B17" s="4">
        <v>147</v>
      </c>
      <c r="C17" s="4">
        <v>17.64</v>
      </c>
      <c r="D17" s="5">
        <v>44013</v>
      </c>
      <c r="E17" s="4" t="s">
        <v>26</v>
      </c>
      <c r="M17" s="3">
        <v>17.64</v>
      </c>
    </row>
    <row r="18" ht="42.75" spans="1:13">
      <c r="A18" s="3" t="s">
        <v>28</v>
      </c>
      <c r="B18" s="4">
        <v>147</v>
      </c>
      <c r="C18" s="4">
        <v>17.64</v>
      </c>
      <c r="D18" s="5">
        <v>44044</v>
      </c>
      <c r="E18" s="4" t="s">
        <v>29</v>
      </c>
      <c r="M18" s="3">
        <v>468</v>
      </c>
    </row>
    <row r="19" ht="42.75" spans="1:13">
      <c r="A19" s="3" t="s">
        <v>30</v>
      </c>
      <c r="B19" s="4">
        <v>3900</v>
      </c>
      <c r="C19" s="4">
        <v>468</v>
      </c>
      <c r="D19" s="5">
        <v>44046</v>
      </c>
      <c r="E19" s="4" t="s">
        <v>29</v>
      </c>
      <c r="M19" s="3">
        <v>17.64</v>
      </c>
    </row>
    <row r="20" ht="42.75" spans="1:13">
      <c r="A20" s="3" t="s">
        <v>31</v>
      </c>
      <c r="B20" s="4">
        <v>147</v>
      </c>
      <c r="C20" s="4">
        <v>17.64</v>
      </c>
      <c r="D20" s="5">
        <v>44075</v>
      </c>
      <c r="E20" s="4" t="s">
        <v>32</v>
      </c>
      <c r="M20" s="3">
        <v>468</v>
      </c>
    </row>
    <row r="21" ht="42.75" spans="1:13">
      <c r="A21" s="3" t="s">
        <v>33</v>
      </c>
      <c r="B21" s="4">
        <v>3900</v>
      </c>
      <c r="C21" s="4">
        <v>468</v>
      </c>
      <c r="D21" s="5">
        <v>44077</v>
      </c>
      <c r="E21" s="4" t="s">
        <v>32</v>
      </c>
      <c r="M21" s="3">
        <v>17.64</v>
      </c>
    </row>
    <row r="22" ht="42.75" spans="1:13">
      <c r="A22" s="3" t="s">
        <v>34</v>
      </c>
      <c r="B22" s="4">
        <v>147</v>
      </c>
      <c r="C22" s="4">
        <v>17.64</v>
      </c>
      <c r="D22" s="5">
        <v>44105</v>
      </c>
      <c r="E22" s="4" t="s">
        <v>35</v>
      </c>
      <c r="M22" s="3">
        <v>468</v>
      </c>
    </row>
    <row r="23" ht="42.75" spans="1:13">
      <c r="A23" s="3" t="s">
        <v>36</v>
      </c>
      <c r="B23" s="4">
        <v>3900</v>
      </c>
      <c r="C23" s="4">
        <v>468</v>
      </c>
      <c r="D23" s="5">
        <v>44107</v>
      </c>
      <c r="E23" s="4" t="s">
        <v>35</v>
      </c>
      <c r="M23" s="3">
        <v>17.64</v>
      </c>
    </row>
    <row r="24" ht="42.75" spans="1:13">
      <c r="A24" s="3" t="s">
        <v>37</v>
      </c>
      <c r="B24" s="4">
        <v>147</v>
      </c>
      <c r="C24" s="4">
        <v>17.64</v>
      </c>
      <c r="D24" s="5">
        <v>44136</v>
      </c>
      <c r="E24" s="4" t="s">
        <v>38</v>
      </c>
      <c r="M24" s="3">
        <v>468</v>
      </c>
    </row>
    <row r="25" ht="42.75" spans="1:13">
      <c r="A25" s="3" t="s">
        <v>39</v>
      </c>
      <c r="B25" s="4">
        <v>3900</v>
      </c>
      <c r="C25" s="4">
        <v>468</v>
      </c>
      <c r="D25" s="5">
        <v>44138</v>
      </c>
      <c r="E25" s="4" t="s">
        <v>38</v>
      </c>
      <c r="M25" s="6">
        <v>16.46</v>
      </c>
    </row>
    <row r="26" ht="42.75" spans="1:13">
      <c r="A26" s="6" t="s">
        <v>43</v>
      </c>
      <c r="B26" s="7">
        <v>137.2</v>
      </c>
      <c r="C26" s="7">
        <v>16.46</v>
      </c>
      <c r="D26" s="5">
        <v>44169</v>
      </c>
      <c r="E26" s="4" t="s">
        <v>41</v>
      </c>
      <c r="M26" s="6">
        <v>455.87</v>
      </c>
    </row>
    <row r="27" ht="42.75" spans="1:13">
      <c r="A27" s="6" t="s">
        <v>44</v>
      </c>
      <c r="B27" s="7">
        <v>3798.93</v>
      </c>
      <c r="C27" s="7">
        <v>455.87</v>
      </c>
      <c r="D27" s="5">
        <v>44169</v>
      </c>
      <c r="E27" s="4" t="s">
        <v>41</v>
      </c>
      <c r="M27">
        <f>SUM(M1:M26)</f>
        <v>5834.46</v>
      </c>
    </row>
    <row r="28" spans="1:5">
      <c r="A28" s="3"/>
      <c r="B28" s="7">
        <f>SUM(B2:B27)</f>
        <v>48620.56</v>
      </c>
      <c r="C28" s="8">
        <f>SUM(C2:C27)</f>
        <v>5834.46</v>
      </c>
      <c r="D28" s="4"/>
      <c r="E28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crrb</dc:creator>
  <cp:lastModifiedBy>crrb</cp:lastModifiedBy>
  <dcterms:created xsi:type="dcterms:W3CDTF">2020-12-08T04:38:00Z</dcterms:created>
  <dcterms:modified xsi:type="dcterms:W3CDTF">2020-12-08T12:56:55Z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