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.johnson/Documents/GitHub/Johnson_Insect_Responses/Model parameters/"/>
    </mc:Choice>
  </mc:AlternateContent>
  <xr:revisionPtr revIDLastSave="0" documentId="13_ncr:1_{F2260678-ED8F-0849-8D51-C9D65C7E9819}" xr6:coauthVersionLast="47" xr6:coauthVersionMax="47" xr10:uidLastSave="{00000000-0000-0000-0000-000000000000}"/>
  <bookViews>
    <workbookView xWindow="21320" yWindow="500" windowWidth="19640" windowHeight="20840" xr2:uid="{00000000-000D-0000-FFFF-FFFF00000000}"/>
  </bookViews>
  <sheets>
    <sheet name="Temperature response parame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I23" i="1" l="1"/>
  <c r="I22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<sst xmlns="http://schemas.openxmlformats.org/spreadsheetml/2006/main" count="137" uniqueCount="88">
  <si>
    <t>Species</t>
  </si>
  <si>
    <t>Location</t>
  </si>
  <si>
    <t>Latitude</t>
  </si>
  <si>
    <t>Habitat</t>
  </si>
  <si>
    <t>Subfamily</t>
  </si>
  <si>
    <t>bTopt</t>
  </si>
  <si>
    <t>Toptb</t>
  </si>
  <si>
    <t>sb</t>
  </si>
  <si>
    <t>gMax</t>
  </si>
  <si>
    <t>gTR</t>
  </si>
  <si>
    <t>TR</t>
  </si>
  <si>
    <t>Ag</t>
  </si>
  <si>
    <t>AL</t>
  </si>
  <si>
    <t>TL</t>
  </si>
  <si>
    <t>Tmin</t>
  </si>
  <si>
    <t>Toptg</t>
  </si>
  <si>
    <t>Tmaxg</t>
  </si>
  <si>
    <t>dJTR</t>
  </si>
  <si>
    <t>AdJ</t>
  </si>
  <si>
    <t>dATR</t>
  </si>
  <si>
    <t>AdA</t>
  </si>
  <si>
    <t>qTopt</t>
  </si>
  <si>
    <t>rMax</t>
  </si>
  <si>
    <t>Toptr</t>
  </si>
  <si>
    <t>Tmaxr</t>
  </si>
  <si>
    <t>sr</t>
  </si>
  <si>
    <t>R0Topt</t>
  </si>
  <si>
    <t>ToptR0</t>
  </si>
  <si>
    <t>sR0</t>
  </si>
  <si>
    <t>Notes</t>
  </si>
  <si>
    <t>Clavigralla shadabi Benin</t>
  </si>
  <si>
    <t>Benin</t>
  </si>
  <si>
    <t>Tropical</t>
  </si>
  <si>
    <t>Heteroptera</t>
  </si>
  <si>
    <t>Clavigralla tomentosicollis Benin</t>
  </si>
  <si>
    <t>Clavigralla tomentosicollis Burkina Faso</t>
  </si>
  <si>
    <t>Burkina Faso</t>
  </si>
  <si>
    <t>Apolygus lucorum China Dafeng</t>
  </si>
  <si>
    <t>China Dafeng</t>
  </si>
  <si>
    <t>Temperate</t>
  </si>
  <si>
    <t>Adelphocoris suturalis China Dafeng</t>
  </si>
  <si>
    <t>Apolygus lucorum China Langfang</t>
  </si>
  <si>
    <t>China Langfang</t>
  </si>
  <si>
    <t>Adelphocoris suturalis China Xinxiang</t>
  </si>
  <si>
    <t>China Xinxiang</t>
  </si>
  <si>
    <t>Macrosiphum euphorbiae Brazil</t>
  </si>
  <si>
    <t>Brazil</t>
  </si>
  <si>
    <t>Sternorrhyncha</t>
  </si>
  <si>
    <t>Aulacorthum solani Brazil</t>
  </si>
  <si>
    <t>Uroleucon ambrosiae Brazil</t>
  </si>
  <si>
    <t>Acyrthosiphon pisum UK Sand Hutton</t>
  </si>
  <si>
    <t>UK Sand Hutton</t>
  </si>
  <si>
    <t>Rhopalosiphum rufiabdominalis US Naples</t>
  </si>
  <si>
    <t>US Naples</t>
  </si>
  <si>
    <t>Subtropical</t>
  </si>
  <si>
    <t>Aphis nasturtii US Weston</t>
  </si>
  <si>
    <t>US Weston</t>
  </si>
  <si>
    <t>Eriosoma lanigerum Australia Yathroo</t>
  </si>
  <si>
    <t>Australia Yathroo</t>
  </si>
  <si>
    <t>Macrosiphum euphorbiae Canada</t>
  </si>
  <si>
    <t>Canada</t>
  </si>
  <si>
    <t>Myzus persicae Canada</t>
  </si>
  <si>
    <t>Hyperomyzus lactucae Australia Acton</t>
  </si>
  <si>
    <t>Australia Acton</t>
  </si>
  <si>
    <t>Aphis gossypii China Henan</t>
  </si>
  <si>
    <t>China Henan</t>
  </si>
  <si>
    <t>Aulacorthum solani US Ithaca</t>
  </si>
  <si>
    <t>US Ithaca</t>
  </si>
  <si>
    <t>Brevicoryne brassicae US Columbia</t>
  </si>
  <si>
    <t>US Columbia</t>
  </si>
  <si>
    <t>Myzus persicae US Columbia</t>
  </si>
  <si>
    <t>Hyadaphis pseudobrassicae US Columbia</t>
  </si>
  <si>
    <t>sb recorded incorrectly previously?; Differences in g[T] because I previously limited nls to first 3 data points</t>
  </si>
  <si>
    <t>Excluded 2 non-zero development point previously</t>
  </si>
  <si>
    <t>Unclear how gTR and Ag were fit previously; Tmin now calculated from development TPC</t>
  </si>
  <si>
    <t>Unclear how gTR and Ag were fit previously</t>
  </si>
  <si>
    <t>Can actually estimate all g(T) parameters together; No need to set dJTR to data (i.e., no fitting problems)</t>
  </si>
  <si>
    <t>Tmaxg calculated incorrectly previously; No need to set dJTR to data (i.e., no fitting problems)</t>
  </si>
  <si>
    <t>Tmaxg calculated incorrectly previously</t>
  </si>
  <si>
    <t>Can actually estimate all g(T) parameters together; Tmaxg calculated incorrectly previously</t>
  </si>
  <si>
    <t>Unclear how r[T] quantified previously</t>
  </si>
  <si>
    <t>Changed formula slightly</t>
  </si>
  <si>
    <t>Fit AL, TL without AH, TH</t>
  </si>
  <si>
    <t>AdJ recorded incorrectly?</t>
  </si>
  <si>
    <t>Differences in g[T] because I previously limited nls to first 3 data points; dATR amd AdA recorded incorrectly or set to data</t>
  </si>
  <si>
    <t>Differences in g[T] because I previously limited nls to first 3 data points; dJTR amd dATR recorded incorrectly or set to data</t>
  </si>
  <si>
    <t xml:space="preserve"> dJTR amd AdJ recorded incorrectly or set to data</t>
  </si>
  <si>
    <t>Can actually estimate all g(T) parameters together;  dJTR amd AdJ recorded incorrectly or set to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</si>
</sst>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164" fontId="0" fillId="0" borderId="0" xfId="0" applyNumberFormat="1"/>
    <xf numFmtId="164" fontId="0" fillId="33" borderId="0" xfId="0" applyNumberFormat="1" applyFill="1"/>
    <xf numFmtId="0" fontId="0" fillId="0" borderId="0" xfId="0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"/>
  <sheetViews>
    <sheetView tabSelected="1" topLeftCell="I1" zoomScale="120" zoomScaleNormal="120" workbookViewId="0">
      <selection activeCell="N17" sqref="N17"/>
    </sheetView>
  </sheetViews>
  <sheetFormatPr baseColWidth="10" defaultRowHeight="16" x14ac:dyDescent="0.2"/>
  <cols>
    <col min="9" max="9" width="11.66406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">
      <c r="A2" t="s">
        <v>30</v>
      </c>
      <c r="B2" t="s">
        <v>31</v>
      </c>
      <c r="C2">
        <v>6.45</v>
      </c>
      <c r="D2" t="s">
        <v>32</v>
      </c>
      <c r="E2" t="s">
        <v>33</v>
      </c>
      <c r="F2">
        <v>8.8800000000000008</v>
      </c>
      <c r="G2">
        <v>300.5</v>
      </c>
      <c r="H2">
        <v>3.69</v>
      </c>
      <c r="I2" s="2">
        <f>J2*P2/K2*EXP(L2*(1/K2-1/P2)/(1+EXP(M2*(1/N2-1/P2))))</f>
        <v>6.0035226110533295E-2</v>
      </c>
      <c r="J2">
        <v>2.1999999999999999E-2</v>
      </c>
      <c r="K2">
        <v>293</v>
      </c>
      <c r="L2">
        <v>7185</v>
      </c>
      <c r="M2" s="1">
        <v>-32190</v>
      </c>
      <c r="N2" s="1">
        <v>286.5</v>
      </c>
      <c r="O2">
        <v>286.3</v>
      </c>
      <c r="P2">
        <v>305</v>
      </c>
      <c r="Q2" s="4">
        <v>307</v>
      </c>
      <c r="R2">
        <v>5.9999999999999995E-4</v>
      </c>
      <c r="S2">
        <v>35450</v>
      </c>
      <c r="T2">
        <v>1.6E-2</v>
      </c>
      <c r="U2">
        <v>9468</v>
      </c>
      <c r="V2">
        <v>0.25</v>
      </c>
      <c r="W2">
        <v>0.13400000000000001</v>
      </c>
      <c r="X2">
        <v>301.7</v>
      </c>
      <c r="Y2">
        <v>306.8</v>
      </c>
      <c r="Z2" s="1">
        <v>3.23</v>
      </c>
      <c r="AA2">
        <v>116.6</v>
      </c>
      <c r="AB2">
        <v>299.5</v>
      </c>
      <c r="AC2">
        <v>-3.07</v>
      </c>
    </row>
    <row r="3" spans="1:30" x14ac:dyDescent="0.2">
      <c r="A3" t="s">
        <v>34</v>
      </c>
      <c r="B3" t="s">
        <v>31</v>
      </c>
      <c r="C3">
        <v>6.45</v>
      </c>
      <c r="D3" t="s">
        <v>32</v>
      </c>
      <c r="E3" t="s">
        <v>33</v>
      </c>
      <c r="F3">
        <v>6.69</v>
      </c>
      <c r="G3">
        <v>303.8</v>
      </c>
      <c r="H3">
        <v>5.5</v>
      </c>
      <c r="I3" s="5">
        <f t="shared" ref="I3:I23" si="0">J3*P3/K3*EXP(L3*(1/K3-1/P3)/(1+EXP(M3*(1/N3-1/P3))))</f>
        <v>9.2330748911095051E-2</v>
      </c>
      <c r="J3" s="4">
        <v>2.7E-2</v>
      </c>
      <c r="K3" s="4">
        <v>293</v>
      </c>
      <c r="L3" s="4">
        <v>7600</v>
      </c>
      <c r="M3" s="1">
        <v>-66162</v>
      </c>
      <c r="N3" s="1">
        <v>288.3</v>
      </c>
      <c r="O3" s="4">
        <v>287.2</v>
      </c>
      <c r="P3">
        <v>307</v>
      </c>
      <c r="Q3" s="4">
        <v>313</v>
      </c>
      <c r="R3">
        <v>1.6E-2</v>
      </c>
      <c r="S3" s="1">
        <v>5825</v>
      </c>
      <c r="T3">
        <v>3.9E-2</v>
      </c>
      <c r="U3">
        <v>5951</v>
      </c>
      <c r="V3">
        <v>0.25</v>
      </c>
      <c r="W3">
        <v>0.154</v>
      </c>
      <c r="X3">
        <v>304.2</v>
      </c>
      <c r="Y3">
        <v>313.2</v>
      </c>
      <c r="Z3" s="1">
        <v>4.05</v>
      </c>
      <c r="AA3">
        <v>38.799999999999997</v>
      </c>
      <c r="AB3">
        <v>300.5</v>
      </c>
      <c r="AC3">
        <v>4.8899999999999997</v>
      </c>
      <c r="AD3" t="s">
        <v>83</v>
      </c>
    </row>
    <row r="4" spans="1:30" x14ac:dyDescent="0.2">
      <c r="A4" t="s">
        <v>35</v>
      </c>
      <c r="B4" t="s">
        <v>36</v>
      </c>
      <c r="C4">
        <v>12.38</v>
      </c>
      <c r="D4" t="s">
        <v>32</v>
      </c>
      <c r="E4" t="s">
        <v>33</v>
      </c>
      <c r="F4">
        <v>4.8099999999999996</v>
      </c>
      <c r="G4">
        <v>302.60000000000002</v>
      </c>
      <c r="H4">
        <v>4.16</v>
      </c>
      <c r="I4" s="3">
        <f t="shared" si="0"/>
        <v>0.21823452655122028</v>
      </c>
      <c r="J4" s="1">
        <v>3.5999999999999997E-2</v>
      </c>
      <c r="K4" s="1">
        <v>293</v>
      </c>
      <c r="L4" s="1">
        <v>8821</v>
      </c>
      <c r="M4" s="1">
        <v>-64796</v>
      </c>
      <c r="N4" s="1">
        <v>295.3</v>
      </c>
      <c r="O4">
        <v>293.5</v>
      </c>
      <c r="P4">
        <v>311</v>
      </c>
      <c r="Q4" s="1">
        <v>315</v>
      </c>
      <c r="R4" s="1">
        <v>1.2E-2</v>
      </c>
      <c r="S4" s="1">
        <v>15000</v>
      </c>
      <c r="T4" s="4">
        <v>1.4E-2</v>
      </c>
      <c r="U4">
        <v>3916</v>
      </c>
      <c r="V4">
        <v>0.25</v>
      </c>
      <c r="W4">
        <v>8.7999999999999995E-2</v>
      </c>
      <c r="X4">
        <v>303</v>
      </c>
      <c r="Y4">
        <v>324.5</v>
      </c>
      <c r="Z4" s="1">
        <v>3.37</v>
      </c>
      <c r="AA4">
        <v>201</v>
      </c>
      <c r="AB4">
        <v>302.10000000000002</v>
      </c>
      <c r="AC4">
        <v>3.29</v>
      </c>
      <c r="AD4" t="s">
        <v>76</v>
      </c>
    </row>
    <row r="5" spans="1:30" x14ac:dyDescent="0.2">
      <c r="A5" t="s">
        <v>37</v>
      </c>
      <c r="B5" t="s">
        <v>38</v>
      </c>
      <c r="C5">
        <v>33.33</v>
      </c>
      <c r="D5" t="s">
        <v>39</v>
      </c>
      <c r="E5" t="s">
        <v>33</v>
      </c>
      <c r="F5">
        <v>2.72</v>
      </c>
      <c r="G5">
        <v>298.8</v>
      </c>
      <c r="H5">
        <v>8.1</v>
      </c>
      <c r="I5" s="2">
        <f t="shared" si="0"/>
        <v>5.2784004527023115E-2</v>
      </c>
      <c r="J5">
        <v>3.6999999999999998E-2</v>
      </c>
      <c r="K5">
        <v>293</v>
      </c>
      <c r="L5">
        <v>2857</v>
      </c>
      <c r="M5" s="1">
        <v>-40519</v>
      </c>
      <c r="N5" s="1">
        <v>285.3</v>
      </c>
      <c r="O5">
        <v>283.10000000000002</v>
      </c>
      <c r="P5">
        <v>303</v>
      </c>
      <c r="Q5" s="1">
        <v>311</v>
      </c>
      <c r="R5">
        <v>0.02</v>
      </c>
      <c r="S5">
        <v>12310</v>
      </c>
      <c r="T5">
        <v>2.5000000000000001E-2</v>
      </c>
      <c r="U5">
        <v>3876</v>
      </c>
      <c r="V5">
        <v>0.25</v>
      </c>
      <c r="W5" s="1">
        <v>0.16500000000000001</v>
      </c>
      <c r="X5" s="1">
        <v>306.39999999999998</v>
      </c>
      <c r="Y5" s="1">
        <v>308.5</v>
      </c>
      <c r="Z5" s="1">
        <v>9.06</v>
      </c>
      <c r="AA5">
        <v>46.5</v>
      </c>
      <c r="AB5">
        <v>297.2</v>
      </c>
      <c r="AC5">
        <v>7.15</v>
      </c>
      <c r="AD5" t="s">
        <v>80</v>
      </c>
    </row>
    <row r="6" spans="1:30" x14ac:dyDescent="0.2">
      <c r="A6" t="s">
        <v>40</v>
      </c>
      <c r="B6" t="s">
        <v>38</v>
      </c>
      <c r="C6">
        <v>33.33</v>
      </c>
      <c r="D6" t="s">
        <v>39</v>
      </c>
      <c r="E6" t="s">
        <v>33</v>
      </c>
      <c r="F6">
        <v>2.83</v>
      </c>
      <c r="G6">
        <v>301</v>
      </c>
      <c r="H6">
        <v>8.91</v>
      </c>
      <c r="I6" s="3">
        <f t="shared" si="0"/>
        <v>5.9749495867756949E-2</v>
      </c>
      <c r="J6" s="4">
        <v>2.7E-2</v>
      </c>
      <c r="K6">
        <v>293</v>
      </c>
      <c r="L6" s="1">
        <v>6754</v>
      </c>
      <c r="M6" s="1">
        <v>-62876</v>
      </c>
      <c r="N6" s="1">
        <v>285.2</v>
      </c>
      <c r="O6" s="4">
        <v>280.3</v>
      </c>
      <c r="P6">
        <v>303</v>
      </c>
      <c r="Q6">
        <v>310</v>
      </c>
      <c r="R6">
        <v>1.6E-2</v>
      </c>
      <c r="S6">
        <v>10350</v>
      </c>
      <c r="T6">
        <v>2.8000000000000001E-2</v>
      </c>
      <c r="U6">
        <v>5165</v>
      </c>
      <c r="V6">
        <v>0.25</v>
      </c>
      <c r="W6">
        <v>8.3000000000000004E-2</v>
      </c>
      <c r="X6">
        <v>300.8</v>
      </c>
      <c r="Y6">
        <v>315.60000000000002</v>
      </c>
      <c r="Z6" s="1">
        <v>5.82</v>
      </c>
      <c r="AA6">
        <v>47</v>
      </c>
      <c r="AB6">
        <v>296.7</v>
      </c>
      <c r="AC6">
        <v>6.24</v>
      </c>
      <c r="AD6" t="s">
        <v>73</v>
      </c>
    </row>
    <row r="7" spans="1:30" x14ac:dyDescent="0.2">
      <c r="A7" t="s">
        <v>41</v>
      </c>
      <c r="B7" t="s">
        <v>42</v>
      </c>
      <c r="C7">
        <v>39.880000000000003</v>
      </c>
      <c r="D7" t="s">
        <v>39</v>
      </c>
      <c r="E7" t="s">
        <v>33</v>
      </c>
      <c r="F7">
        <v>2.72</v>
      </c>
      <c r="G7">
        <v>298.8</v>
      </c>
      <c r="H7">
        <v>8.1</v>
      </c>
      <c r="I7" s="2">
        <f t="shared" si="0"/>
        <v>5.2784004527023115E-2</v>
      </c>
      <c r="J7">
        <v>3.6999999999999998E-2</v>
      </c>
      <c r="K7">
        <v>293</v>
      </c>
      <c r="L7">
        <v>2857</v>
      </c>
      <c r="M7" s="1">
        <v>-40519</v>
      </c>
      <c r="N7" s="1">
        <v>285.3</v>
      </c>
      <c r="O7">
        <v>283.10000000000002</v>
      </c>
      <c r="P7">
        <v>303</v>
      </c>
      <c r="Q7" s="1">
        <v>311</v>
      </c>
      <c r="R7">
        <v>0.02</v>
      </c>
      <c r="S7">
        <v>12310</v>
      </c>
      <c r="T7">
        <v>2.5000000000000001E-2</v>
      </c>
      <c r="U7">
        <v>3876</v>
      </c>
      <c r="V7">
        <v>0.25</v>
      </c>
      <c r="W7" s="1">
        <v>0.16500000000000001</v>
      </c>
      <c r="X7" s="1">
        <v>306.39999999999998</v>
      </c>
      <c r="Y7" s="1">
        <v>308.5</v>
      </c>
      <c r="Z7" s="1">
        <v>9.06</v>
      </c>
      <c r="AA7">
        <v>46.5</v>
      </c>
      <c r="AB7">
        <v>297.2</v>
      </c>
      <c r="AC7">
        <v>7.15</v>
      </c>
      <c r="AD7" t="s">
        <v>80</v>
      </c>
    </row>
    <row r="8" spans="1:30" x14ac:dyDescent="0.2">
      <c r="A8" t="s">
        <v>43</v>
      </c>
      <c r="B8" t="s">
        <v>44</v>
      </c>
      <c r="C8">
        <v>35.53</v>
      </c>
      <c r="D8" t="s">
        <v>39</v>
      </c>
      <c r="E8" t="s">
        <v>33</v>
      </c>
      <c r="F8">
        <v>2.83</v>
      </c>
      <c r="G8">
        <v>301</v>
      </c>
      <c r="H8">
        <v>8.91</v>
      </c>
      <c r="I8" s="3">
        <f t="shared" si="0"/>
        <v>5.9749495867756949E-2</v>
      </c>
      <c r="J8" s="4">
        <v>2.7E-2</v>
      </c>
      <c r="K8">
        <v>293</v>
      </c>
      <c r="L8" s="1">
        <v>6754</v>
      </c>
      <c r="M8" s="1">
        <v>-62876</v>
      </c>
      <c r="N8" s="1">
        <v>285.2</v>
      </c>
      <c r="O8" s="4">
        <v>280.3</v>
      </c>
      <c r="P8">
        <v>303</v>
      </c>
      <c r="Q8" s="4">
        <v>310</v>
      </c>
      <c r="R8">
        <v>1.6E-2</v>
      </c>
      <c r="S8">
        <v>10350</v>
      </c>
      <c r="T8">
        <v>2.8000000000000001E-2</v>
      </c>
      <c r="U8">
        <v>5165</v>
      </c>
      <c r="V8">
        <v>0.25</v>
      </c>
      <c r="W8">
        <v>8.3000000000000004E-2</v>
      </c>
      <c r="X8">
        <v>300.8</v>
      </c>
      <c r="Y8">
        <v>315.60000000000002</v>
      </c>
      <c r="Z8" s="1">
        <v>5.82</v>
      </c>
      <c r="AA8">
        <v>47</v>
      </c>
      <c r="AB8">
        <v>296.7</v>
      </c>
      <c r="AC8">
        <v>6.24</v>
      </c>
      <c r="AD8" t="s">
        <v>73</v>
      </c>
    </row>
    <row r="9" spans="1:30" x14ac:dyDescent="0.2">
      <c r="A9" t="s">
        <v>45</v>
      </c>
      <c r="B9" t="s">
        <v>46</v>
      </c>
      <c r="C9">
        <v>21.23</v>
      </c>
      <c r="D9" t="s">
        <v>32</v>
      </c>
      <c r="E9" t="s">
        <v>47</v>
      </c>
      <c r="F9">
        <v>4.34</v>
      </c>
      <c r="G9">
        <v>292.2</v>
      </c>
      <c r="H9" s="1">
        <v>4.6500000000000004</v>
      </c>
      <c r="I9" s="3">
        <f t="shared" si="0"/>
        <v>0.61455920495090333</v>
      </c>
      <c r="J9" s="1">
        <v>0.44500000000000001</v>
      </c>
      <c r="K9">
        <v>293</v>
      </c>
      <c r="L9" s="1">
        <v>3262</v>
      </c>
      <c r="M9" s="1">
        <v>-63454</v>
      </c>
      <c r="N9" s="1">
        <v>285.5</v>
      </c>
      <c r="O9" s="1">
        <v>284</v>
      </c>
      <c r="P9" s="4">
        <v>301</v>
      </c>
      <c r="Q9" s="1">
        <v>301.8</v>
      </c>
      <c r="R9">
        <v>8.6999999999999994E-2</v>
      </c>
      <c r="S9">
        <v>2052</v>
      </c>
      <c r="T9">
        <v>6.4000000000000001E-2</v>
      </c>
      <c r="U9">
        <v>5975</v>
      </c>
      <c r="V9">
        <v>0.25</v>
      </c>
      <c r="W9">
        <v>0.246</v>
      </c>
      <c r="X9">
        <v>294.3</v>
      </c>
      <c r="Y9">
        <v>305</v>
      </c>
      <c r="Z9" s="1">
        <v>4.95</v>
      </c>
      <c r="AA9">
        <v>65.900000000000006</v>
      </c>
      <c r="AB9">
        <v>288.10000000000002</v>
      </c>
      <c r="AC9">
        <v>6.99</v>
      </c>
      <c r="AD9" t="s">
        <v>72</v>
      </c>
    </row>
    <row r="10" spans="1:30" x14ac:dyDescent="0.2">
      <c r="A10" t="s">
        <v>48</v>
      </c>
      <c r="B10" t="s">
        <v>46</v>
      </c>
      <c r="C10">
        <v>21.23</v>
      </c>
      <c r="D10" t="s">
        <v>32</v>
      </c>
      <c r="E10" t="s">
        <v>47</v>
      </c>
      <c r="F10">
        <v>4.08</v>
      </c>
      <c r="G10">
        <v>292.10000000000002</v>
      </c>
      <c r="H10">
        <v>5.03</v>
      </c>
      <c r="I10" s="3">
        <f t="shared" si="0"/>
        <v>0.93469916086551719</v>
      </c>
      <c r="J10" s="1">
        <v>0.47799999999999998</v>
      </c>
      <c r="K10">
        <v>293</v>
      </c>
      <c r="L10" s="1">
        <v>7096</v>
      </c>
      <c r="M10" s="1">
        <v>-66946</v>
      </c>
      <c r="N10" s="1">
        <v>285.2</v>
      </c>
      <c r="O10">
        <v>280.8</v>
      </c>
      <c r="P10" s="4">
        <v>301</v>
      </c>
      <c r="Q10" s="1">
        <v>300.5</v>
      </c>
      <c r="R10">
        <v>7.1999999999999995E-2</v>
      </c>
      <c r="S10">
        <v>18870</v>
      </c>
      <c r="T10" s="1">
        <v>5.2999999999999999E-2</v>
      </c>
      <c r="U10" s="1">
        <v>22803</v>
      </c>
      <c r="V10">
        <v>0.25</v>
      </c>
      <c r="W10">
        <v>0.25700000000000001</v>
      </c>
      <c r="X10">
        <v>294.2</v>
      </c>
      <c r="Y10">
        <v>302.10000000000002</v>
      </c>
      <c r="Z10" s="1">
        <v>4.2300000000000004</v>
      </c>
      <c r="AA10">
        <v>69.2</v>
      </c>
      <c r="AB10">
        <v>292.3</v>
      </c>
      <c r="AC10">
        <v>4.08</v>
      </c>
      <c r="AD10" t="s">
        <v>84</v>
      </c>
    </row>
    <row r="11" spans="1:30" x14ac:dyDescent="0.2">
      <c r="A11" t="s">
        <v>49</v>
      </c>
      <c r="B11" t="s">
        <v>46</v>
      </c>
      <c r="C11">
        <v>21.23</v>
      </c>
      <c r="D11" t="s">
        <v>32</v>
      </c>
      <c r="E11" t="s">
        <v>47</v>
      </c>
      <c r="F11">
        <v>4.9400000000000004</v>
      </c>
      <c r="G11">
        <v>294.3</v>
      </c>
      <c r="H11">
        <v>4.92</v>
      </c>
      <c r="I11" s="3">
        <f t="shared" si="0"/>
        <v>0.78429077603361197</v>
      </c>
      <c r="J11" s="1">
        <v>0.47799999999999998</v>
      </c>
      <c r="K11">
        <v>293</v>
      </c>
      <c r="L11" s="1">
        <v>5162</v>
      </c>
      <c r="M11" s="1">
        <v>-57240</v>
      </c>
      <c r="N11" s="1">
        <v>285.39999999999998</v>
      </c>
      <c r="O11" s="1">
        <v>286.3</v>
      </c>
      <c r="P11" s="4">
        <v>301</v>
      </c>
      <c r="Q11" s="1">
        <v>300.10000000000002</v>
      </c>
      <c r="R11" s="1">
        <v>6.0999999999999999E-2</v>
      </c>
      <c r="S11">
        <v>12080</v>
      </c>
      <c r="T11" s="1">
        <v>6.2E-2</v>
      </c>
      <c r="U11">
        <v>14140</v>
      </c>
      <c r="V11">
        <v>0.25</v>
      </c>
      <c r="W11">
        <v>0.249</v>
      </c>
      <c r="X11">
        <v>295</v>
      </c>
      <c r="Y11">
        <v>302.10000000000002</v>
      </c>
      <c r="Z11" s="1">
        <v>4.8899999999999997</v>
      </c>
      <c r="AA11">
        <v>45.1</v>
      </c>
      <c r="AB11">
        <v>291.10000000000002</v>
      </c>
      <c r="AC11">
        <v>5.22</v>
      </c>
      <c r="AD11" t="s">
        <v>85</v>
      </c>
    </row>
    <row r="12" spans="1:30" x14ac:dyDescent="0.2">
      <c r="A12" t="s">
        <v>50</v>
      </c>
      <c r="B12" t="s">
        <v>51</v>
      </c>
      <c r="C12">
        <v>54.02</v>
      </c>
      <c r="D12" t="s">
        <v>39</v>
      </c>
      <c r="E12" t="s">
        <v>47</v>
      </c>
      <c r="F12">
        <v>4.3600000000000003</v>
      </c>
      <c r="G12">
        <v>291.5</v>
      </c>
      <c r="H12">
        <v>7.7</v>
      </c>
      <c r="I12" s="3">
        <f t="shared" si="0"/>
        <v>0.13847613031577369</v>
      </c>
      <c r="J12" s="4">
        <v>9.6000000000000002E-2</v>
      </c>
      <c r="K12">
        <v>293</v>
      </c>
      <c r="L12" s="1">
        <v>4369</v>
      </c>
      <c r="M12" s="1">
        <v>-70499</v>
      </c>
      <c r="N12" s="1">
        <v>281.89999999999998</v>
      </c>
      <c r="O12" s="1">
        <v>277</v>
      </c>
      <c r="P12">
        <v>299.89999999999998</v>
      </c>
      <c r="Q12" s="1">
        <v>307.60000000000002</v>
      </c>
      <c r="R12">
        <v>0.21299999999999999</v>
      </c>
      <c r="S12">
        <v>17600</v>
      </c>
      <c r="T12">
        <v>0.127</v>
      </c>
      <c r="U12">
        <v>11240</v>
      </c>
      <c r="V12">
        <v>0.25</v>
      </c>
      <c r="W12">
        <v>0.28599999999999998</v>
      </c>
      <c r="X12">
        <v>296.2</v>
      </c>
      <c r="Y12">
        <v>307</v>
      </c>
      <c r="Z12" s="1">
        <v>6.67</v>
      </c>
      <c r="AA12">
        <v>51.2</v>
      </c>
      <c r="AB12">
        <v>290.60000000000002</v>
      </c>
      <c r="AC12">
        <v>3.92</v>
      </c>
      <c r="AD12" t="s">
        <v>74</v>
      </c>
    </row>
    <row r="13" spans="1:30" x14ac:dyDescent="0.2">
      <c r="A13" t="s">
        <v>52</v>
      </c>
      <c r="B13" t="s">
        <v>53</v>
      </c>
      <c r="C13">
        <v>26.14</v>
      </c>
      <c r="D13" t="s">
        <v>54</v>
      </c>
      <c r="E13" t="s">
        <v>47</v>
      </c>
      <c r="F13">
        <v>4.26</v>
      </c>
      <c r="G13">
        <v>295.89999999999998</v>
      </c>
      <c r="H13">
        <v>7.32</v>
      </c>
      <c r="I13" s="2">
        <f t="shared" si="0"/>
        <v>0.24560026475660265</v>
      </c>
      <c r="J13">
        <v>0.13500000000000001</v>
      </c>
      <c r="K13">
        <v>293</v>
      </c>
      <c r="L13">
        <v>5015</v>
      </c>
      <c r="M13" s="1">
        <v>-42080</v>
      </c>
      <c r="N13">
        <v>281.7</v>
      </c>
      <c r="O13">
        <v>277.8</v>
      </c>
      <c r="P13">
        <v>303</v>
      </c>
      <c r="Q13" s="4">
        <v>308</v>
      </c>
      <c r="R13">
        <v>2.5999999999999999E-2</v>
      </c>
      <c r="S13">
        <v>15510</v>
      </c>
      <c r="T13">
        <v>5.7000000000000002E-2</v>
      </c>
      <c r="U13">
        <v>5363</v>
      </c>
      <c r="V13">
        <v>0.25</v>
      </c>
      <c r="W13">
        <v>0.443</v>
      </c>
      <c r="X13">
        <v>300</v>
      </c>
      <c r="Y13">
        <v>307.2</v>
      </c>
      <c r="Z13" s="1">
        <v>7.05</v>
      </c>
      <c r="AA13">
        <v>56.6</v>
      </c>
      <c r="AB13">
        <v>290.89999999999998</v>
      </c>
      <c r="AC13">
        <v>8.2100000000000009</v>
      </c>
    </row>
    <row r="14" spans="1:30" x14ac:dyDescent="0.2">
      <c r="A14" t="s">
        <v>55</v>
      </c>
      <c r="B14" t="s">
        <v>56</v>
      </c>
      <c r="C14">
        <v>26.14</v>
      </c>
      <c r="D14" t="s">
        <v>54</v>
      </c>
      <c r="E14" t="s">
        <v>47</v>
      </c>
      <c r="F14">
        <v>2.87</v>
      </c>
      <c r="G14">
        <v>297.5</v>
      </c>
      <c r="H14">
        <v>7.31</v>
      </c>
      <c r="I14" s="3">
        <f t="shared" si="0"/>
        <v>0.24267627161030408</v>
      </c>
      <c r="J14" s="1">
        <v>0.122</v>
      </c>
      <c r="K14" s="4">
        <v>293</v>
      </c>
      <c r="L14" s="1">
        <v>5811</v>
      </c>
      <c r="M14" s="1">
        <v>-29807</v>
      </c>
      <c r="N14" s="1">
        <v>281.8</v>
      </c>
      <c r="O14" s="4">
        <v>279.5</v>
      </c>
      <c r="P14">
        <v>303</v>
      </c>
      <c r="Q14" s="1">
        <v>310.7</v>
      </c>
      <c r="R14">
        <v>3.5000000000000003E-2</v>
      </c>
      <c r="S14">
        <v>8128</v>
      </c>
      <c r="T14">
        <v>5.5E-2</v>
      </c>
      <c r="U14">
        <v>5445</v>
      </c>
      <c r="V14">
        <v>0.25</v>
      </c>
      <c r="W14">
        <v>0.30599999999999999</v>
      </c>
      <c r="X14">
        <v>300.60000000000002</v>
      </c>
      <c r="Y14">
        <v>307.8</v>
      </c>
      <c r="Z14" s="1">
        <v>6.05</v>
      </c>
      <c r="AA14">
        <v>42.3</v>
      </c>
      <c r="AB14">
        <v>292.89999999999998</v>
      </c>
      <c r="AC14">
        <v>6.61</v>
      </c>
      <c r="AD14" t="s">
        <v>75</v>
      </c>
    </row>
    <row r="15" spans="1:30" x14ac:dyDescent="0.2">
      <c r="A15" t="s">
        <v>57</v>
      </c>
      <c r="B15" t="s">
        <v>58</v>
      </c>
      <c r="C15">
        <v>30.9</v>
      </c>
      <c r="D15" t="s">
        <v>54</v>
      </c>
      <c r="E15" t="s">
        <v>47</v>
      </c>
      <c r="F15">
        <v>4.92</v>
      </c>
      <c r="G15">
        <v>294</v>
      </c>
      <c r="H15">
        <v>5.73</v>
      </c>
      <c r="I15" s="5">
        <f t="shared" si="0"/>
        <v>9.1488526991342273E-2</v>
      </c>
      <c r="J15" s="4">
        <v>0.05</v>
      </c>
      <c r="K15" s="4">
        <v>293</v>
      </c>
      <c r="L15" s="4">
        <v>5066</v>
      </c>
      <c r="M15" s="1">
        <v>-65912</v>
      </c>
      <c r="N15" s="1">
        <v>282.3</v>
      </c>
      <c r="O15" s="4">
        <v>277.5</v>
      </c>
      <c r="P15">
        <v>303</v>
      </c>
      <c r="Q15">
        <v>307</v>
      </c>
      <c r="R15" s="1">
        <v>8.9999999999999993E-3</v>
      </c>
      <c r="S15" s="1">
        <v>19109</v>
      </c>
      <c r="T15">
        <v>0.04</v>
      </c>
      <c r="U15">
        <v>7862</v>
      </c>
      <c r="V15">
        <v>0.25</v>
      </c>
      <c r="W15">
        <v>0.20399999999999999</v>
      </c>
      <c r="X15">
        <v>301</v>
      </c>
      <c r="Y15">
        <v>305</v>
      </c>
      <c r="Z15" s="1">
        <v>7.9</v>
      </c>
      <c r="AA15">
        <v>110.6</v>
      </c>
      <c r="AB15">
        <v>290.60000000000002</v>
      </c>
      <c r="AC15">
        <v>5.78</v>
      </c>
      <c r="AD15" t="s">
        <v>86</v>
      </c>
    </row>
    <row r="16" spans="1:30" x14ac:dyDescent="0.2">
      <c r="A16" t="s">
        <v>59</v>
      </c>
      <c r="B16" t="s">
        <v>60</v>
      </c>
      <c r="C16">
        <v>42.81</v>
      </c>
      <c r="D16" t="s">
        <v>39</v>
      </c>
      <c r="E16" t="s">
        <v>47</v>
      </c>
      <c r="F16">
        <v>0.78</v>
      </c>
      <c r="G16">
        <v>288.7</v>
      </c>
      <c r="H16">
        <v>8.0500000000000007</v>
      </c>
      <c r="I16" s="3">
        <f t="shared" si="0"/>
        <v>0.25672402936748556</v>
      </c>
      <c r="J16" s="1">
        <v>0.18</v>
      </c>
      <c r="K16">
        <v>293</v>
      </c>
      <c r="L16" s="1">
        <v>5906</v>
      </c>
      <c r="M16" s="1">
        <v>-34923</v>
      </c>
      <c r="N16" s="1">
        <v>278.2</v>
      </c>
      <c r="O16" s="4">
        <v>275.5</v>
      </c>
      <c r="P16">
        <v>298</v>
      </c>
      <c r="Q16" s="4">
        <v>303</v>
      </c>
      <c r="R16" s="1">
        <v>5.0000000000000001E-3</v>
      </c>
      <c r="S16" s="1">
        <v>44786</v>
      </c>
      <c r="T16">
        <v>3.7999999999999999E-2</v>
      </c>
      <c r="U16">
        <v>10370</v>
      </c>
      <c r="V16">
        <v>0.25</v>
      </c>
      <c r="W16">
        <v>1.49</v>
      </c>
      <c r="X16">
        <v>293.39999999999998</v>
      </c>
      <c r="Y16">
        <v>303</v>
      </c>
      <c r="Z16" s="1">
        <v>6.39</v>
      </c>
      <c r="AA16">
        <v>40.799999999999997</v>
      </c>
      <c r="AB16">
        <v>284.10000000000002</v>
      </c>
      <c r="AC16">
        <v>7.66</v>
      </c>
      <c r="AD16" t="s">
        <v>87</v>
      </c>
    </row>
    <row r="17" spans="1:30" x14ac:dyDescent="0.2">
      <c r="A17" t="s">
        <v>61</v>
      </c>
      <c r="B17" t="s">
        <v>60</v>
      </c>
      <c r="C17">
        <v>42.81</v>
      </c>
      <c r="D17" t="s">
        <v>39</v>
      </c>
      <c r="E17" t="s">
        <v>47</v>
      </c>
      <c r="F17">
        <v>2.67</v>
      </c>
      <c r="G17">
        <v>291.89999999999998</v>
      </c>
      <c r="H17">
        <v>4.88</v>
      </c>
      <c r="I17" s="2">
        <f t="shared" si="0"/>
        <v>0.1356106947672551</v>
      </c>
      <c r="J17">
        <v>0.1</v>
      </c>
      <c r="K17">
        <v>293</v>
      </c>
      <c r="L17">
        <v>5024</v>
      </c>
      <c r="M17" s="1">
        <v>-59160</v>
      </c>
      <c r="N17">
        <v>277.2</v>
      </c>
      <c r="O17">
        <v>272.7</v>
      </c>
      <c r="P17">
        <v>298</v>
      </c>
      <c r="Q17" s="4">
        <v>303</v>
      </c>
      <c r="R17">
        <v>3.5000000000000003E-2</v>
      </c>
      <c r="S17">
        <v>17090</v>
      </c>
      <c r="T17">
        <v>0.03</v>
      </c>
      <c r="U17">
        <v>5033</v>
      </c>
      <c r="V17">
        <v>0.25</v>
      </c>
      <c r="W17">
        <v>3.42</v>
      </c>
      <c r="X17">
        <v>295.89999999999998</v>
      </c>
      <c r="Y17">
        <v>303</v>
      </c>
      <c r="Z17" s="1">
        <v>5.94</v>
      </c>
      <c r="AA17">
        <v>81.7</v>
      </c>
      <c r="AB17">
        <v>289.3</v>
      </c>
      <c r="AC17">
        <v>5.32</v>
      </c>
    </row>
    <row r="18" spans="1:30" x14ac:dyDescent="0.2">
      <c r="A18" t="s">
        <v>62</v>
      </c>
      <c r="B18" t="s">
        <v>63</v>
      </c>
      <c r="C18">
        <v>35.270000000000003</v>
      </c>
      <c r="D18" t="s">
        <v>54</v>
      </c>
      <c r="E18" t="s">
        <v>47</v>
      </c>
      <c r="F18">
        <v>2.59</v>
      </c>
      <c r="G18">
        <v>293</v>
      </c>
      <c r="H18">
        <v>3.81</v>
      </c>
      <c r="I18" s="5">
        <f t="shared" si="0"/>
        <v>0.1550927971703662</v>
      </c>
      <c r="J18" s="4">
        <v>0.11700000000000001</v>
      </c>
      <c r="K18" s="4">
        <v>293</v>
      </c>
      <c r="L18" s="4">
        <v>5844</v>
      </c>
      <c r="M18" s="1">
        <v>-33123</v>
      </c>
      <c r="N18" s="1">
        <v>280.2</v>
      </c>
      <c r="O18" s="4">
        <v>277.89999999999998</v>
      </c>
      <c r="P18">
        <v>297</v>
      </c>
      <c r="Q18" s="4">
        <v>301</v>
      </c>
      <c r="R18">
        <v>5.0000000000000001E-3</v>
      </c>
      <c r="S18">
        <v>3567</v>
      </c>
      <c r="T18">
        <v>3.7999999999999999E-2</v>
      </c>
      <c r="U18">
        <v>6866</v>
      </c>
      <c r="V18">
        <v>0.25</v>
      </c>
      <c r="W18">
        <v>0.33200000000000002</v>
      </c>
      <c r="X18">
        <v>297</v>
      </c>
      <c r="Y18">
        <v>300.7</v>
      </c>
      <c r="Z18" s="1">
        <v>7.11</v>
      </c>
      <c r="AA18">
        <v>63.1</v>
      </c>
      <c r="AB18">
        <v>290.8</v>
      </c>
      <c r="AC18">
        <v>4.8499999999999996</v>
      </c>
    </row>
    <row r="19" spans="1:30" x14ac:dyDescent="0.2">
      <c r="A19" t="s">
        <v>64</v>
      </c>
      <c r="B19" t="s">
        <v>65</v>
      </c>
      <c r="C19">
        <v>36.07</v>
      </c>
      <c r="D19" t="s">
        <v>39</v>
      </c>
      <c r="E19" t="s">
        <v>47</v>
      </c>
      <c r="F19">
        <v>2.5</v>
      </c>
      <c r="G19">
        <v>298.5</v>
      </c>
      <c r="H19">
        <v>6.6</v>
      </c>
      <c r="I19" s="2">
        <f t="shared" si="0"/>
        <v>0.21771579097974997</v>
      </c>
      <c r="J19">
        <v>0.106</v>
      </c>
      <c r="K19">
        <v>293</v>
      </c>
      <c r="L19">
        <v>6092</v>
      </c>
      <c r="M19" s="1">
        <v>-43779</v>
      </c>
      <c r="N19" s="1">
        <v>280.7</v>
      </c>
      <c r="O19">
        <v>279.7</v>
      </c>
      <c r="P19">
        <v>303</v>
      </c>
      <c r="Q19" s="4">
        <v>310</v>
      </c>
      <c r="R19">
        <v>0.05</v>
      </c>
      <c r="S19">
        <v>6577</v>
      </c>
      <c r="T19">
        <v>6.2E-2</v>
      </c>
      <c r="U19">
        <v>7313</v>
      </c>
      <c r="V19">
        <v>0.25</v>
      </c>
      <c r="W19">
        <v>0.39700000000000002</v>
      </c>
      <c r="X19">
        <v>300.39999999999998</v>
      </c>
      <c r="Y19">
        <v>309.10000000000002</v>
      </c>
      <c r="Z19" s="1">
        <v>5.83</v>
      </c>
      <c r="AA19">
        <v>23.5</v>
      </c>
      <c r="AB19">
        <v>295.5</v>
      </c>
      <c r="AC19">
        <v>6.21</v>
      </c>
    </row>
    <row r="20" spans="1:30" x14ac:dyDescent="0.2">
      <c r="A20" t="s">
        <v>66</v>
      </c>
      <c r="B20" t="s">
        <v>67</v>
      </c>
      <c r="C20">
        <v>42.42</v>
      </c>
      <c r="D20" t="s">
        <v>39</v>
      </c>
      <c r="E20" t="s">
        <v>47</v>
      </c>
      <c r="F20">
        <v>1.63</v>
      </c>
      <c r="G20">
        <v>292.10000000000002</v>
      </c>
      <c r="H20">
        <v>6.7</v>
      </c>
      <c r="I20" s="3">
        <f t="shared" si="0"/>
        <v>0.20337883807674009</v>
      </c>
      <c r="J20">
        <v>0.111</v>
      </c>
      <c r="K20">
        <v>293</v>
      </c>
      <c r="L20">
        <v>5078</v>
      </c>
      <c r="M20" s="1">
        <v>-47322</v>
      </c>
      <c r="N20" s="1">
        <v>280.5</v>
      </c>
      <c r="O20">
        <v>275.3</v>
      </c>
      <c r="P20" s="1">
        <v>303</v>
      </c>
      <c r="Q20" s="4">
        <v>308</v>
      </c>
      <c r="R20" s="1">
        <v>7.0000000000000001E-3</v>
      </c>
      <c r="S20" s="1">
        <v>26765</v>
      </c>
      <c r="T20">
        <v>2.1000000000000001E-2</v>
      </c>
      <c r="U20">
        <v>12400</v>
      </c>
      <c r="V20">
        <v>0.25</v>
      </c>
      <c r="W20">
        <v>0.46400000000000002</v>
      </c>
      <c r="X20">
        <v>296.2</v>
      </c>
      <c r="Y20">
        <v>303.8</v>
      </c>
      <c r="Z20" s="1">
        <v>5.67</v>
      </c>
      <c r="AA20">
        <v>78.599999999999994</v>
      </c>
      <c r="AB20">
        <v>288.3</v>
      </c>
      <c r="AC20">
        <v>7.21</v>
      </c>
      <c r="AD20" t="s">
        <v>77</v>
      </c>
    </row>
    <row r="21" spans="1:30" x14ac:dyDescent="0.2">
      <c r="A21" t="s">
        <v>68</v>
      </c>
      <c r="B21" t="s">
        <v>69</v>
      </c>
      <c r="C21">
        <v>38.93</v>
      </c>
      <c r="D21" t="s">
        <v>39</v>
      </c>
      <c r="E21" t="s">
        <v>47</v>
      </c>
      <c r="F21">
        <v>0.94</v>
      </c>
      <c r="G21">
        <v>289.2</v>
      </c>
      <c r="H21">
        <v>4.93</v>
      </c>
      <c r="I21" s="3">
        <f>J21*P21/K21*EXP(L21*(1/K21-1/P21)/(1+EXP(M21*(1/N21-1/P21))))</f>
        <v>0.1532620639894868</v>
      </c>
      <c r="J21">
        <v>6.9000000000000006E-2</v>
      </c>
      <c r="K21">
        <v>293</v>
      </c>
      <c r="L21">
        <v>6787</v>
      </c>
      <c r="M21">
        <v>-5553933</v>
      </c>
      <c r="N21">
        <v>280</v>
      </c>
      <c r="O21">
        <v>277.3</v>
      </c>
      <c r="P21" s="1">
        <v>303</v>
      </c>
      <c r="Q21" s="4">
        <v>308</v>
      </c>
      <c r="R21">
        <v>0.04</v>
      </c>
      <c r="S21">
        <v>13110</v>
      </c>
      <c r="T21">
        <v>6.5000000000000002E-2</v>
      </c>
      <c r="U21">
        <v>-1487</v>
      </c>
      <c r="V21">
        <v>0.25</v>
      </c>
      <c r="W21">
        <v>0.13900000000000001</v>
      </c>
      <c r="X21">
        <v>295.39999999999998</v>
      </c>
      <c r="Y21">
        <v>300.2</v>
      </c>
      <c r="Z21" s="1">
        <v>5.57</v>
      </c>
      <c r="AA21">
        <v>12.4</v>
      </c>
      <c r="AB21">
        <v>289.8</v>
      </c>
      <c r="AC21">
        <v>5.32</v>
      </c>
      <c r="AD21" t="s">
        <v>78</v>
      </c>
    </row>
    <row r="22" spans="1:30" x14ac:dyDescent="0.2">
      <c r="A22" t="s">
        <v>70</v>
      </c>
      <c r="B22" t="s">
        <v>69</v>
      </c>
      <c r="C22">
        <v>38.93</v>
      </c>
      <c r="D22" t="s">
        <v>39</v>
      </c>
      <c r="E22" t="s">
        <v>47</v>
      </c>
      <c r="F22">
        <v>3.34</v>
      </c>
      <c r="G22">
        <v>291</v>
      </c>
      <c r="H22">
        <v>6.29</v>
      </c>
      <c r="I22" s="3">
        <f t="shared" si="0"/>
        <v>0.20232962223763337</v>
      </c>
      <c r="J22" s="1">
        <v>9.7000000000000003E-2</v>
      </c>
      <c r="K22">
        <v>293</v>
      </c>
      <c r="L22" s="1">
        <v>6229</v>
      </c>
      <c r="M22" s="1">
        <v>-41946</v>
      </c>
      <c r="N22" s="1">
        <v>278.10000000000002</v>
      </c>
      <c r="O22">
        <v>275.89999999999998</v>
      </c>
      <c r="P22" s="1">
        <v>303</v>
      </c>
      <c r="Q22" s="4">
        <v>308</v>
      </c>
      <c r="R22">
        <v>1.9E-2</v>
      </c>
      <c r="S22">
        <v>17350</v>
      </c>
      <c r="T22">
        <v>8.1000000000000003E-2</v>
      </c>
      <c r="U22">
        <v>608</v>
      </c>
      <c r="V22">
        <v>0.25</v>
      </c>
      <c r="W22">
        <v>0.29899999999999999</v>
      </c>
      <c r="X22">
        <v>296.5</v>
      </c>
      <c r="Y22">
        <v>302</v>
      </c>
      <c r="Z22" s="1">
        <v>5.54</v>
      </c>
      <c r="AA22">
        <v>41.4</v>
      </c>
      <c r="AB22">
        <v>291.7</v>
      </c>
      <c r="AC22">
        <v>5.72</v>
      </c>
      <c r="AD22" t="s">
        <v>79</v>
      </c>
    </row>
    <row r="23" spans="1:30" x14ac:dyDescent="0.2">
      <c r="A23" t="s">
        <v>71</v>
      </c>
      <c r="B23" t="s">
        <v>69</v>
      </c>
      <c r="C23">
        <v>38.93</v>
      </c>
      <c r="D23" t="s">
        <v>39</v>
      </c>
      <c r="E23" t="s">
        <v>47</v>
      </c>
      <c r="F23">
        <v>6.18</v>
      </c>
      <c r="G23">
        <v>292.89999999999998</v>
      </c>
      <c r="H23">
        <v>5.01</v>
      </c>
      <c r="I23" s="3">
        <f t="shared" si="0"/>
        <v>0.23344858279908542</v>
      </c>
      <c r="J23">
        <v>9.9000000000000005E-2</v>
      </c>
      <c r="K23">
        <v>293</v>
      </c>
      <c r="L23">
        <v>7318</v>
      </c>
      <c r="M23" s="1">
        <v>-36505</v>
      </c>
      <c r="N23" s="1">
        <v>277.39999999999998</v>
      </c>
      <c r="O23">
        <v>277.10000000000002</v>
      </c>
      <c r="P23" s="1">
        <v>303</v>
      </c>
      <c r="Q23" s="4">
        <v>308</v>
      </c>
      <c r="R23">
        <v>3.7999999999999999E-2</v>
      </c>
      <c r="S23">
        <v>5817</v>
      </c>
      <c r="T23">
        <v>0.1</v>
      </c>
      <c r="U23">
        <v>2867</v>
      </c>
      <c r="V23">
        <v>0.25</v>
      </c>
      <c r="W23">
        <v>0.35699999999999998</v>
      </c>
      <c r="X23">
        <v>296</v>
      </c>
      <c r="Y23">
        <v>307.89999999999998</v>
      </c>
      <c r="Z23" s="1">
        <v>4.47</v>
      </c>
      <c r="AA23">
        <v>53.2</v>
      </c>
      <c r="AB23">
        <v>293</v>
      </c>
      <c r="AC23">
        <v>5.58</v>
      </c>
      <c r="AD23" t="s">
        <v>78</v>
      </c>
    </row>
    <row r="25" spans="1:30" x14ac:dyDescent="0.2">
      <c r="M25" t="s">
        <v>82</v>
      </c>
      <c r="Z25" t="s">
        <v>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 response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2023-01-10T09:19:25Z</dcterms:created>
  <dcterms:modified xsi:type="dcterms:W3CDTF">2023-01-18T08:24:57Z</dcterms:modified>
</cp:coreProperties>
</file>