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2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son/Documents/Christopher/GitHub/Johnson_Insect_Responses/"/>
    </mc:Choice>
  </mc:AlternateContent>
  <xr:revisionPtr revIDLastSave="0" documentId="13_ncr:1_{943FFEEA-EAB1-284A-9C5C-832EF097EE65}" xr6:coauthVersionLast="47" xr6:coauthVersionMax="47" xr10:uidLastSave="{00000000-0000-0000-0000-000000000000}"/>
  <bookViews>
    <workbookView xWindow="6200" yWindow="500" windowWidth="22560" windowHeight="13100" xr2:uid="{00000000-000D-0000-FFFF-FFFF00000000}"/>
  </bookViews>
  <sheets>
    <sheet name="Model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6" i="1" l="1"/>
  <c r="N6" i="1"/>
  <c r="M6" i="1"/>
  <c r="L6" i="1"/>
  <c r="O28" i="1"/>
  <c r="N28" i="1"/>
  <c r="M28" i="1"/>
  <c r="L28" i="1"/>
  <c r="O27" i="1"/>
  <c r="N27" i="1"/>
  <c r="M27" i="1"/>
  <c r="L27" i="1"/>
  <c r="O26" i="1"/>
  <c r="N26" i="1"/>
  <c r="M26" i="1"/>
  <c r="L26" i="1"/>
  <c r="O25" i="1"/>
  <c r="N25" i="1"/>
  <c r="M25" i="1"/>
  <c r="L25" i="1"/>
  <c r="O24" i="1"/>
  <c r="N24" i="1"/>
  <c r="M24" i="1"/>
  <c r="L24" i="1"/>
  <c r="O23" i="1"/>
  <c r="N23" i="1"/>
  <c r="M23" i="1"/>
  <c r="L23" i="1"/>
  <c r="O22" i="1"/>
  <c r="N22" i="1"/>
  <c r="M22" i="1"/>
  <c r="L22" i="1"/>
  <c r="O21" i="1"/>
  <c r="N21" i="1"/>
  <c r="M21" i="1"/>
  <c r="L21" i="1"/>
  <c r="O20" i="1"/>
  <c r="N20" i="1"/>
  <c r="M20" i="1"/>
  <c r="L20" i="1"/>
  <c r="O19" i="1"/>
  <c r="N19" i="1"/>
  <c r="M19" i="1"/>
  <c r="L19" i="1"/>
  <c r="O18" i="1"/>
  <c r="N18" i="1"/>
  <c r="M18" i="1"/>
  <c r="L18" i="1"/>
  <c r="O17" i="1"/>
  <c r="N17" i="1"/>
  <c r="M17" i="1"/>
  <c r="L17" i="1"/>
  <c r="O16" i="1"/>
  <c r="N16" i="1"/>
  <c r="M16" i="1"/>
  <c r="L16" i="1"/>
  <c r="O15" i="1"/>
  <c r="N15" i="1"/>
  <c r="M15" i="1"/>
  <c r="L15" i="1"/>
  <c r="O14" i="1"/>
  <c r="N14" i="1"/>
  <c r="M14" i="1"/>
  <c r="L14" i="1"/>
  <c r="O13" i="1"/>
  <c r="N13" i="1"/>
  <c r="M13" i="1"/>
  <c r="L13" i="1"/>
  <c r="O12" i="1"/>
  <c r="N12" i="1"/>
  <c r="M12" i="1"/>
  <c r="L12" i="1"/>
  <c r="O11" i="1"/>
  <c r="N11" i="1"/>
  <c r="M11" i="1"/>
  <c r="L11" i="1"/>
  <c r="O10" i="1"/>
  <c r="N10" i="1"/>
  <c r="M10" i="1"/>
  <c r="L10" i="1"/>
  <c r="O9" i="1"/>
  <c r="N9" i="1"/>
  <c r="M9" i="1"/>
  <c r="L9" i="1"/>
  <c r="O8" i="1"/>
  <c r="N8" i="1"/>
  <c r="M8" i="1"/>
  <c r="L8" i="1"/>
  <c r="O7" i="1"/>
  <c r="N7" i="1"/>
  <c r="M7" i="1"/>
  <c r="L7" i="1"/>
  <c r="O5" i="1"/>
  <c r="N5" i="1"/>
  <c r="M5" i="1"/>
  <c r="L5" i="1"/>
  <c r="O4" i="1"/>
  <c r="N4" i="1"/>
  <c r="M4" i="1"/>
  <c r="L4" i="1"/>
  <c r="O3" i="1"/>
  <c r="N3" i="1"/>
  <c r="M3" i="1"/>
  <c r="L3" i="1"/>
  <c r="O2" i="1"/>
  <c r="N2" i="1"/>
  <c r="M2" i="1"/>
  <c r="L2" i="1"/>
  <c r="P24" i="1" l="1"/>
  <c r="P21" i="1"/>
  <c r="P2" i="1"/>
  <c r="Q2" i="1"/>
  <c r="Q13" i="1"/>
  <c r="P16" i="1"/>
  <c r="Q28" i="1"/>
  <c r="Q12" i="1"/>
  <c r="Q15" i="1"/>
  <c r="P28" i="1"/>
  <c r="Q27" i="1"/>
  <c r="Q25" i="1"/>
  <c r="Q23" i="1"/>
  <c r="P22" i="1"/>
  <c r="Q21" i="1"/>
  <c r="Q20" i="1"/>
  <c r="P20" i="1"/>
  <c r="Q19" i="1"/>
  <c r="P18" i="1"/>
  <c r="Q17" i="1"/>
  <c r="P17" i="1"/>
  <c r="Q14" i="1"/>
  <c r="P14" i="1"/>
  <c r="P12" i="1"/>
  <c r="Q10" i="1"/>
  <c r="P10" i="1"/>
  <c r="P9" i="1"/>
  <c r="Q7" i="1"/>
  <c r="P8" i="1"/>
  <c r="P6" i="1"/>
  <c r="Q5" i="1"/>
  <c r="P5" i="1"/>
  <c r="P4" i="1"/>
  <c r="Q3" i="1"/>
  <c r="Q4" i="1"/>
  <c r="Q6" i="1"/>
  <c r="Q26" i="1"/>
  <c r="Q16" i="1"/>
  <c r="Q18" i="1"/>
  <c r="Q24" i="1"/>
  <c r="Q9" i="1"/>
  <c r="P26" i="1"/>
  <c r="Q22" i="1"/>
  <c r="Q8" i="1"/>
  <c r="P27" i="1"/>
  <c r="P25" i="1"/>
  <c r="P3" i="1"/>
  <c r="P7" i="1"/>
  <c r="P11" i="1"/>
  <c r="P13" i="1"/>
  <c r="P15" i="1"/>
  <c r="P19" i="1"/>
  <c r="P23" i="1"/>
  <c r="Q11" i="1"/>
</calcChain>
</file>

<file path=xl/sharedStrings.xml><?xml version="1.0" encoding="utf-8"?>
<sst xmlns="http://schemas.openxmlformats.org/spreadsheetml/2006/main" count="119" uniqueCount="53">
  <si>
    <t>Species</t>
  </si>
  <si>
    <t>Latitude</t>
  </si>
  <si>
    <t>Habitat</t>
  </si>
  <si>
    <t>subfamily</t>
  </si>
  <si>
    <t>r.TPC.h</t>
  </si>
  <si>
    <t>r.TPC.f</t>
  </si>
  <si>
    <t>r.model.h</t>
  </si>
  <si>
    <t>r.model.f</t>
  </si>
  <si>
    <t>Notes</t>
  </si>
  <si>
    <t>Clavigralla shadabi Benin</t>
  </si>
  <si>
    <t>Tropical</t>
  </si>
  <si>
    <t>Heteroptera</t>
  </si>
  <si>
    <t>Clavigralla tomentosicollis Benin</t>
  </si>
  <si>
    <t>Clavigralla tomentosicollis Burkina Faso</t>
  </si>
  <si>
    <t>Apolygus lucorum China Dafeng</t>
  </si>
  <si>
    <t>Temperate</t>
  </si>
  <si>
    <t>Adelphocoris suturalis China Dafeng</t>
  </si>
  <si>
    <t>Apolygus lucorum China Langfang</t>
  </si>
  <si>
    <t>Adelphocoris suturalis China Xinxiang</t>
  </si>
  <si>
    <t>Macrosiphum euphorbiae Brazil</t>
  </si>
  <si>
    <t>Sternorrhyncha</t>
  </si>
  <si>
    <t>Aulacorthum solani Brazil</t>
  </si>
  <si>
    <t>Uroleucon ambrosiae Brazil</t>
  </si>
  <si>
    <t>Macrolophus pygmaeus on Myzus persicae Greece</t>
  </si>
  <si>
    <t>Mediterranean</t>
  </si>
  <si>
    <t>Macrolophus pygmaeus on Trialeurodes vaporariorum Greece</t>
  </si>
  <si>
    <t>Clavigralla tomentosicollis Nigeria</t>
  </si>
  <si>
    <t>Including overwintering</t>
  </si>
  <si>
    <t>delta.TPC</t>
  </si>
  <si>
    <t>delta.model</t>
  </si>
  <si>
    <t>Myzus persicae Canada</t>
  </si>
  <si>
    <t>Subtropical</t>
  </si>
  <si>
    <t>Acyrthosiphon pisum UK Sand Hutton</t>
  </si>
  <si>
    <t>Bemisia argentifollii US Homestead</t>
  </si>
  <si>
    <t>Aphis nasturtii US Weston</t>
  </si>
  <si>
    <t>Eriosoma lanigerum Australia Yathroo</t>
  </si>
  <si>
    <t>Hyperomyzus lactucae Australia Acton</t>
  </si>
  <si>
    <t>Aphis gossypii China Henan</t>
  </si>
  <si>
    <t>Aulacorthum solani US Ithaca</t>
  </si>
  <si>
    <t>Brevicoryne brassicae US Columbia</t>
  </si>
  <si>
    <t>Myzus persicae US Columbia</t>
  </si>
  <si>
    <t>Hyadaphis pseudobrassicae US Columbia</t>
  </si>
  <si>
    <t>Macrosiphum euphorbiae Canada</t>
  </si>
  <si>
    <t>Including overwintering; extinct in model</t>
  </si>
  <si>
    <t>Diaphorina citri US Weston</t>
  </si>
  <si>
    <t>Rhopalosiphum rufiabdominalis US Weston</t>
  </si>
  <si>
    <t>TPC historical</t>
  </si>
  <si>
    <t>TPC future</t>
  </si>
  <si>
    <t>Model historical</t>
  </si>
  <si>
    <t>Model future</t>
  </si>
  <si>
    <t>rMax.TPC</t>
  </si>
  <si>
    <t>rMax.model.f</t>
  </si>
  <si>
    <t>rMax.model.h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</si>
</sst>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164" fontId="0" fillId="0" borderId="0" xfId="0" applyNumberFormat="1"/>
    <xf numFmtId="0" fontId="18" fillId="0" borderId="0" xfId="0" applyFont="1"/>
    <xf numFmtId="164" fontId="0" fillId="0" borderId="0" xfId="0" applyNumberFormat="1" applyFill="1"/>
    <xf numFmtId="0" fontId="0" fillId="0" borderId="0" xfId="0" applyFill="1"/>
    <xf numFmtId="0" fontId="19" fillId="0" borderId="0" xfId="0" applyFont="1" applyFill="1"/>
    <xf numFmtId="164" fontId="19" fillId="0" borderId="0" xfId="0" applyNumberFormat="1" applyFont="1" applyFill="1"/>
    <xf numFmtId="0" fontId="0" fillId="0" borderId="10" xfId="0" applyBorder="1"/>
    <xf numFmtId="0" fontId="19" fillId="0" borderId="10" xfId="0" applyFont="1" applyFill="1" applyBorder="1"/>
    <xf numFmtId="164" fontId="19" fillId="0" borderId="10" xfId="0" applyNumberFormat="1" applyFont="1" applyFill="1" applyBorder="1"/>
    <xf numFmtId="164" fontId="0" fillId="0" borderId="10" xfId="0" applyNumberFormat="1" applyBorder="1"/>
    <xf numFmtId="2" fontId="0" fillId="0" borderId="10" xfId="0" applyNumberFormat="1" applyBorder="1"/>
    <xf numFmtId="0" fontId="0" fillId="0" borderId="11" xfId="0" applyBorder="1"/>
    <xf numFmtId="0" fontId="0" fillId="0" borderId="12" xfId="0" applyBorder="1"/>
    <xf numFmtId="164" fontId="19" fillId="0" borderId="0" xfId="0" applyNumberFormat="1" applyFont="1" applyFill="1" applyBorder="1"/>
    <xf numFmtId="0" fontId="0" fillId="0" borderId="13" xfId="0" applyBorder="1"/>
    <xf numFmtId="164" fontId="19" fillId="0" borderId="14" xfId="0" applyNumberFormat="1" applyFont="1" applyFill="1" applyBorder="1"/>
    <xf numFmtId="2" fontId="0" fillId="0" borderId="10" xfId="0" applyNumberFormat="1" applyFill="1" applyBorder="1"/>
    <xf numFmtId="164" fontId="0" fillId="33" borderId="0" xfId="0" applyNumberFormat="1" applyFill="1"/>
    <xf numFmtId="2" fontId="0" fillId="0" borderId="0" xfId="0" applyNumberFormat="1"/>
    <xf numFmtId="2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8"/>
  <sheetViews>
    <sheetView tabSelected="1" zoomScaleNormal="100" workbookViewId="0">
      <pane xSplit="1" topLeftCell="B1" activePane="topRight" state="frozen"/>
      <selection pane="topRight" activeCell="A10" sqref="A10"/>
    </sheetView>
  </sheetViews>
  <sheetFormatPr baseColWidth="10" defaultRowHeight="16" x14ac:dyDescent="0.2"/>
  <cols>
    <col min="1" max="1" width="44.83203125" customWidth="1"/>
    <col min="4" max="4" width="13.5" bestFit="1" customWidth="1"/>
    <col min="5" max="6" width="13.5" customWidth="1"/>
    <col min="7" max="8" width="12.1640625" bestFit="1" customWidth="1"/>
    <col min="10" max="10" width="14.33203125" bestFit="1" customWidth="1"/>
    <col min="11" max="11" width="11.83203125" bestFit="1" customWidth="1"/>
    <col min="18" max="18" width="35.1640625" bestFit="1" customWidth="1"/>
  </cols>
  <sheetData>
    <row r="1" spans="1:18" x14ac:dyDescent="0.2">
      <c r="A1" s="12" t="s">
        <v>0</v>
      </c>
      <c r="B1" s="12" t="s">
        <v>1</v>
      </c>
      <c r="C1" s="12" t="s">
        <v>2</v>
      </c>
      <c r="D1" s="12" t="s">
        <v>3</v>
      </c>
      <c r="E1" s="12" t="s">
        <v>50</v>
      </c>
      <c r="F1" s="12" t="s">
        <v>52</v>
      </c>
      <c r="G1" s="12" t="s">
        <v>51</v>
      </c>
      <c r="H1" s="13" t="s">
        <v>46</v>
      </c>
      <c r="I1" s="12" t="s">
        <v>47</v>
      </c>
      <c r="J1" s="12" t="s">
        <v>48</v>
      </c>
      <c r="K1" s="12" t="s">
        <v>49</v>
      </c>
      <c r="L1" s="13" t="s">
        <v>4</v>
      </c>
      <c r="M1" s="12" t="s">
        <v>5</v>
      </c>
      <c r="N1" s="12" t="s">
        <v>6</v>
      </c>
      <c r="O1" s="15" t="s">
        <v>7</v>
      </c>
      <c r="P1" s="12" t="s">
        <v>28</v>
      </c>
      <c r="Q1" s="12" t="s">
        <v>29</v>
      </c>
      <c r="R1" s="13" t="s">
        <v>8</v>
      </c>
    </row>
    <row r="2" spans="1:18" x14ac:dyDescent="0.2">
      <c r="A2" t="s">
        <v>9</v>
      </c>
      <c r="B2">
        <v>6.45</v>
      </c>
      <c r="C2" t="s">
        <v>10</v>
      </c>
      <c r="D2" t="s">
        <v>11</v>
      </c>
      <c r="E2">
        <v>0.13400000000000001</v>
      </c>
      <c r="F2">
        <v>0.127</v>
      </c>
      <c r="G2">
        <v>0.108</v>
      </c>
      <c r="H2" s="8">
        <v>0.127</v>
      </c>
      <c r="I2" s="6">
        <v>8.3000000000000004E-2</v>
      </c>
      <c r="J2" s="6">
        <v>0.12</v>
      </c>
      <c r="K2" s="5">
        <v>7.5999999999999998E-2</v>
      </c>
      <c r="L2" s="9">
        <f>H2/$E2</f>
        <v>0.94776119402985071</v>
      </c>
      <c r="M2" s="14">
        <f>I2/$E2</f>
        <v>0.61940298507462688</v>
      </c>
      <c r="N2" s="14">
        <f>J2/$F2</f>
        <v>0.94488188976377951</v>
      </c>
      <c r="O2" s="16">
        <f>K2/$F2</f>
        <v>0.59842519685039364</v>
      </c>
      <c r="P2" s="1">
        <f>M2-L2</f>
        <v>-0.32835820895522383</v>
      </c>
      <c r="Q2" s="1">
        <f>O2-N2</f>
        <v>-0.34645669291338588</v>
      </c>
      <c r="R2" s="7"/>
    </row>
    <row r="3" spans="1:18" x14ac:dyDescent="0.2">
      <c r="A3" t="s">
        <v>12</v>
      </c>
      <c r="B3">
        <v>6.45</v>
      </c>
      <c r="C3" t="s">
        <v>10</v>
      </c>
      <c r="D3" t="s">
        <v>11</v>
      </c>
      <c r="E3">
        <v>0.154</v>
      </c>
      <c r="F3">
        <v>0.13200000000000001</v>
      </c>
      <c r="G3">
        <v>0.157</v>
      </c>
      <c r="H3" s="9">
        <v>0.125</v>
      </c>
      <c r="I3" s="5">
        <v>0.152</v>
      </c>
      <c r="J3" s="5">
        <v>0.11600000000000001</v>
      </c>
      <c r="K3" s="5">
        <v>0.14799999999999999</v>
      </c>
      <c r="L3" s="9">
        <f t="shared" ref="L3:L28" si="0">H3/$E3</f>
        <v>0.81168831168831168</v>
      </c>
      <c r="M3" s="14">
        <f t="shared" ref="M3:M28" si="1">I3/$E3</f>
        <v>0.98701298701298701</v>
      </c>
      <c r="N3" s="14">
        <f t="shared" ref="N3:N28" si="2">J3/$F3</f>
        <v>0.87878787878787878</v>
      </c>
      <c r="O3" s="16">
        <f t="shared" ref="O3:O28" si="3">K3/$F3</f>
        <v>1.1212121212121211</v>
      </c>
      <c r="P3" s="1">
        <f t="shared" ref="P3:P28" si="4">M3-L3</f>
        <v>0.17532467532467533</v>
      </c>
      <c r="Q3" s="1">
        <f t="shared" ref="Q3:Q28" si="5">O3-N3</f>
        <v>0.24242424242424232</v>
      </c>
      <c r="R3" s="7"/>
    </row>
    <row r="4" spans="1:18" x14ac:dyDescent="0.2">
      <c r="A4" t="s">
        <v>26</v>
      </c>
      <c r="B4">
        <v>7.45</v>
      </c>
      <c r="C4" t="s">
        <v>10</v>
      </c>
      <c r="D4" t="s">
        <v>11</v>
      </c>
      <c r="E4">
        <v>8.7999999999999995E-2</v>
      </c>
      <c r="F4">
        <v>0.182</v>
      </c>
      <c r="G4">
        <v>0.19800000000000001</v>
      </c>
      <c r="H4" s="9">
        <v>7.9000000000000001E-2</v>
      </c>
      <c r="I4" s="6">
        <v>8.6999999999999994E-2</v>
      </c>
      <c r="J4" s="5">
        <v>0.159</v>
      </c>
      <c r="K4" s="6">
        <v>0.19400000000000001</v>
      </c>
      <c r="L4" s="9">
        <f t="shared" si="0"/>
        <v>0.89772727272727282</v>
      </c>
      <c r="M4" s="14">
        <f t="shared" si="1"/>
        <v>0.98863636363636365</v>
      </c>
      <c r="N4" s="14">
        <f t="shared" si="2"/>
        <v>0.87362637362637363</v>
      </c>
      <c r="O4" s="16">
        <f t="shared" si="3"/>
        <v>1.0659340659340659</v>
      </c>
      <c r="P4" s="1">
        <f t="shared" si="4"/>
        <v>9.0909090909090828E-2</v>
      </c>
      <c r="Q4" s="1">
        <f t="shared" si="5"/>
        <v>0.19230769230769229</v>
      </c>
      <c r="R4" s="7"/>
    </row>
    <row r="5" spans="1:18" x14ac:dyDescent="0.2">
      <c r="A5" t="s">
        <v>13</v>
      </c>
      <c r="B5">
        <v>12.38</v>
      </c>
      <c r="C5" t="s">
        <v>10</v>
      </c>
      <c r="D5" t="s">
        <v>11</v>
      </c>
      <c r="E5">
        <v>8.7999999999999995E-2</v>
      </c>
      <c r="F5">
        <v>0.104</v>
      </c>
      <c r="G5">
        <v>9.0999999999999998E-2</v>
      </c>
      <c r="H5" s="8">
        <v>8.1000000000000003E-2</v>
      </c>
      <c r="I5" s="6">
        <v>8.2000000000000003E-2</v>
      </c>
      <c r="J5" s="6">
        <v>9.0999999999999998E-2</v>
      </c>
      <c r="K5" s="6">
        <v>4.9000000000000002E-2</v>
      </c>
      <c r="L5" s="9">
        <f t="shared" si="0"/>
        <v>0.92045454545454553</v>
      </c>
      <c r="M5" s="14">
        <f t="shared" si="1"/>
        <v>0.93181818181818188</v>
      </c>
      <c r="N5" s="14">
        <f t="shared" si="2"/>
        <v>0.875</v>
      </c>
      <c r="O5" s="16">
        <f t="shared" si="3"/>
        <v>0.4711538461538462</v>
      </c>
      <c r="P5" s="1">
        <f t="shared" si="4"/>
        <v>1.1363636363636354E-2</v>
      </c>
      <c r="Q5" s="1">
        <f t="shared" si="5"/>
        <v>-0.4038461538461538</v>
      </c>
      <c r="R5" s="7"/>
    </row>
    <row r="6" spans="1:18" x14ac:dyDescent="0.2">
      <c r="A6" t="s">
        <v>14</v>
      </c>
      <c r="B6">
        <v>33.33</v>
      </c>
      <c r="C6" t="s">
        <v>15</v>
      </c>
      <c r="D6" t="s">
        <v>11</v>
      </c>
      <c r="E6">
        <v>0.16500000000000001</v>
      </c>
      <c r="F6">
        <v>0.13800000000000001</v>
      </c>
      <c r="G6">
        <v>0.106</v>
      </c>
      <c r="H6" s="9">
        <v>0.104</v>
      </c>
      <c r="I6" s="6">
        <v>0.109</v>
      </c>
      <c r="J6" s="5">
        <v>0.10199999999999999</v>
      </c>
      <c r="K6" s="6">
        <v>0.10100000000000001</v>
      </c>
      <c r="L6" s="9">
        <f>H6/$E6</f>
        <v>0.63030303030303025</v>
      </c>
      <c r="M6" s="14">
        <f>I6/$E6</f>
        <v>0.66060606060606053</v>
      </c>
      <c r="N6" s="14">
        <f>J6/$F6</f>
        <v>0.73913043478260854</v>
      </c>
      <c r="O6" s="16">
        <f>K6/$F6</f>
        <v>0.73188405797101452</v>
      </c>
      <c r="P6" s="1">
        <f t="shared" si="4"/>
        <v>3.0303030303030276E-2</v>
      </c>
      <c r="Q6" s="1">
        <f t="shared" si="5"/>
        <v>-7.246376811594013E-3</v>
      </c>
      <c r="R6" s="7" t="s">
        <v>27</v>
      </c>
    </row>
    <row r="7" spans="1:18" x14ac:dyDescent="0.2">
      <c r="A7" t="s">
        <v>16</v>
      </c>
      <c r="B7">
        <v>33.33</v>
      </c>
      <c r="C7" t="s">
        <v>15</v>
      </c>
      <c r="D7" t="s">
        <v>11</v>
      </c>
      <c r="E7">
        <v>8.3000000000000004E-2</v>
      </c>
      <c r="F7">
        <v>0.155</v>
      </c>
      <c r="G7">
        <v>9.6000000000000002E-2</v>
      </c>
      <c r="H7" s="9">
        <v>5.1999999999999998E-2</v>
      </c>
      <c r="I7" s="6">
        <v>6.3E-2</v>
      </c>
      <c r="J7" s="5">
        <v>9.0999999999999998E-2</v>
      </c>
      <c r="K7" s="6">
        <v>8.5000000000000006E-2</v>
      </c>
      <c r="L7" s="9">
        <f t="shared" si="0"/>
        <v>0.62650602409638545</v>
      </c>
      <c r="M7" s="14">
        <f t="shared" si="1"/>
        <v>0.75903614457831325</v>
      </c>
      <c r="N7" s="14">
        <f t="shared" si="2"/>
        <v>0.58709677419354833</v>
      </c>
      <c r="O7" s="16">
        <f t="shared" si="3"/>
        <v>0.54838709677419362</v>
      </c>
      <c r="P7" s="1">
        <f t="shared" si="4"/>
        <v>0.1325301204819278</v>
      </c>
      <c r="Q7" s="1">
        <f t="shared" si="5"/>
        <v>-3.8709677419354716E-2</v>
      </c>
      <c r="R7" s="7" t="s">
        <v>27</v>
      </c>
    </row>
    <row r="8" spans="1:18" x14ac:dyDescent="0.2">
      <c r="A8" t="s">
        <v>17</v>
      </c>
      <c r="B8">
        <v>39.880000000000003</v>
      </c>
      <c r="C8" t="s">
        <v>15</v>
      </c>
      <c r="D8" t="s">
        <v>11</v>
      </c>
      <c r="E8">
        <v>0.16500000000000001</v>
      </c>
      <c r="F8">
        <v>0.219</v>
      </c>
      <c r="G8">
        <v>0.29599999999999999</v>
      </c>
      <c r="H8" s="8">
        <v>0.105</v>
      </c>
      <c r="I8" s="6">
        <v>0.11600000000000001</v>
      </c>
      <c r="J8" s="5">
        <v>0.16500000000000001</v>
      </c>
      <c r="K8" s="5">
        <v>0.22700000000000001</v>
      </c>
      <c r="L8" s="9">
        <f t="shared" si="0"/>
        <v>0.63636363636363635</v>
      </c>
      <c r="M8" s="14">
        <f t="shared" si="1"/>
        <v>0.70303030303030301</v>
      </c>
      <c r="N8" s="14">
        <f t="shared" si="2"/>
        <v>0.75342465753424659</v>
      </c>
      <c r="O8" s="16">
        <f t="shared" si="3"/>
        <v>1.0365296803652968</v>
      </c>
      <c r="P8" s="1">
        <f t="shared" si="4"/>
        <v>6.6666666666666652E-2</v>
      </c>
      <c r="Q8" s="1">
        <f t="shared" si="5"/>
        <v>0.28310502283105021</v>
      </c>
      <c r="R8" s="7" t="s">
        <v>27</v>
      </c>
    </row>
    <row r="9" spans="1:18" x14ac:dyDescent="0.2">
      <c r="A9" t="s">
        <v>18</v>
      </c>
      <c r="B9">
        <v>35.53</v>
      </c>
      <c r="C9" t="s">
        <v>15</v>
      </c>
      <c r="D9" t="s">
        <v>11</v>
      </c>
      <c r="E9">
        <v>8.3000000000000004E-2</v>
      </c>
      <c r="F9">
        <v>0.17799999999999999</v>
      </c>
      <c r="G9" s="1">
        <v>0.16</v>
      </c>
      <c r="H9" s="9">
        <v>5.3999999999999999E-2</v>
      </c>
      <c r="I9" s="6">
        <v>5.3999999999999999E-2</v>
      </c>
      <c r="J9" s="5">
        <v>0.107</v>
      </c>
      <c r="K9" s="5">
        <v>9.2999999999999999E-2</v>
      </c>
      <c r="L9" s="9">
        <f t="shared" si="0"/>
        <v>0.6506024096385542</v>
      </c>
      <c r="M9" s="14">
        <f t="shared" si="1"/>
        <v>0.6506024096385542</v>
      </c>
      <c r="N9" s="14">
        <f t="shared" si="2"/>
        <v>0.601123595505618</v>
      </c>
      <c r="O9" s="16">
        <f t="shared" si="3"/>
        <v>0.52247191011235961</v>
      </c>
      <c r="P9" s="1">
        <f t="shared" si="4"/>
        <v>0</v>
      </c>
      <c r="Q9" s="1">
        <f t="shared" si="5"/>
        <v>-7.8651685393258397E-2</v>
      </c>
      <c r="R9" s="7" t="s">
        <v>27</v>
      </c>
    </row>
    <row r="10" spans="1:18" x14ac:dyDescent="0.2">
      <c r="A10" t="s">
        <v>19</v>
      </c>
      <c r="B10">
        <v>21.23</v>
      </c>
      <c r="C10" t="s">
        <v>10</v>
      </c>
      <c r="D10" t="s">
        <v>20</v>
      </c>
      <c r="E10">
        <v>0.246</v>
      </c>
      <c r="F10" s="1">
        <v>0.69</v>
      </c>
      <c r="G10">
        <v>0.67600000000000005</v>
      </c>
      <c r="H10" s="9">
        <v>0.23400000000000001</v>
      </c>
      <c r="I10" s="6">
        <v>0.215</v>
      </c>
      <c r="J10" s="6">
        <v>0.66</v>
      </c>
      <c r="K10" s="5">
        <v>0.46400000000000002</v>
      </c>
      <c r="L10" s="9">
        <f t="shared" si="0"/>
        <v>0.95121951219512202</v>
      </c>
      <c r="M10" s="14">
        <f t="shared" si="1"/>
        <v>0.87398373983739841</v>
      </c>
      <c r="N10" s="14">
        <f t="shared" si="2"/>
        <v>0.95652173913043492</v>
      </c>
      <c r="O10" s="16">
        <f t="shared" si="3"/>
        <v>0.67246376811594211</v>
      </c>
      <c r="P10" s="1">
        <f t="shared" si="4"/>
        <v>-7.7235772357723609E-2</v>
      </c>
      <c r="Q10" s="1">
        <f t="shared" si="5"/>
        <v>-0.28405797101449282</v>
      </c>
      <c r="R10" s="7"/>
    </row>
    <row r="11" spans="1:18" x14ac:dyDescent="0.2">
      <c r="A11" t="s">
        <v>21</v>
      </c>
      <c r="B11">
        <v>21.23</v>
      </c>
      <c r="C11" t="s">
        <v>10</v>
      </c>
      <c r="D11" t="s">
        <v>20</v>
      </c>
      <c r="E11">
        <v>0.25700000000000001</v>
      </c>
      <c r="F11">
        <v>0.72199999999999998</v>
      </c>
      <c r="G11">
        <v>0.69499999999999995</v>
      </c>
      <c r="H11" s="9">
        <v>0.24099999999999999</v>
      </c>
      <c r="I11" s="6">
        <v>0.19600000000000001</v>
      </c>
      <c r="J11" s="6">
        <v>0.68400000000000005</v>
      </c>
      <c r="K11" s="6">
        <v>0.379</v>
      </c>
      <c r="L11" s="9">
        <f t="shared" si="0"/>
        <v>0.9377431906614786</v>
      </c>
      <c r="M11" s="14">
        <f t="shared" si="1"/>
        <v>0.76264591439688723</v>
      </c>
      <c r="N11" s="14">
        <f t="shared" si="2"/>
        <v>0.94736842105263164</v>
      </c>
      <c r="O11" s="16">
        <f t="shared" si="3"/>
        <v>0.52493074792243766</v>
      </c>
      <c r="P11" s="1">
        <f t="shared" si="4"/>
        <v>-0.17509727626459137</v>
      </c>
      <c r="Q11" s="1">
        <f t="shared" si="5"/>
        <v>-0.42243767313019398</v>
      </c>
      <c r="R11" s="7"/>
    </row>
    <row r="12" spans="1:18" x14ac:dyDescent="0.2">
      <c r="A12" t="s">
        <v>22</v>
      </c>
      <c r="B12">
        <v>21.23</v>
      </c>
      <c r="C12" t="s">
        <v>10</v>
      </c>
      <c r="D12" t="s">
        <v>20</v>
      </c>
      <c r="E12">
        <v>0.249</v>
      </c>
      <c r="F12">
        <v>0.78100000000000003</v>
      </c>
      <c r="G12">
        <v>0.77400000000000002</v>
      </c>
      <c r="H12" s="8">
        <v>0.23100000000000001</v>
      </c>
      <c r="I12" s="6">
        <v>0.19700000000000001</v>
      </c>
      <c r="J12" s="6">
        <v>0.73599999999999999</v>
      </c>
      <c r="K12" s="5">
        <v>0.54700000000000004</v>
      </c>
      <c r="L12" s="9">
        <f t="shared" si="0"/>
        <v>0.92771084337349408</v>
      </c>
      <c r="M12" s="14">
        <f t="shared" si="1"/>
        <v>0.79116465863453822</v>
      </c>
      <c r="N12" s="14">
        <f t="shared" si="2"/>
        <v>0.94238156209987189</v>
      </c>
      <c r="O12" s="16">
        <f t="shared" si="3"/>
        <v>0.70038412291933416</v>
      </c>
      <c r="P12" s="1">
        <f t="shared" si="4"/>
        <v>-0.13654618473895586</v>
      </c>
      <c r="Q12" s="1">
        <f t="shared" si="5"/>
        <v>-0.24199743918053773</v>
      </c>
      <c r="R12" s="7"/>
    </row>
    <row r="13" spans="1:18" x14ac:dyDescent="0.2">
      <c r="A13" t="s">
        <v>23</v>
      </c>
      <c r="B13">
        <v>38.380000000000003</v>
      </c>
      <c r="C13" t="s">
        <v>24</v>
      </c>
      <c r="D13" t="s">
        <v>11</v>
      </c>
      <c r="E13" s="1">
        <v>0.1</v>
      </c>
      <c r="F13" s="1">
        <v>0.14000000000000001</v>
      </c>
      <c r="G13" s="1">
        <v>0.192</v>
      </c>
      <c r="H13" s="10">
        <v>5.8999999999999997E-2</v>
      </c>
      <c r="I13" s="1">
        <v>3.4000000000000002E-2</v>
      </c>
      <c r="J13" s="3">
        <v>8.4000000000000005E-2</v>
      </c>
      <c r="K13" s="4">
        <v>7.4999999999999997E-2</v>
      </c>
      <c r="L13" s="9">
        <f t="shared" si="0"/>
        <v>0.59</v>
      </c>
      <c r="M13" s="14">
        <f t="shared" si="1"/>
        <v>0.34</v>
      </c>
      <c r="N13" s="14">
        <f t="shared" si="2"/>
        <v>0.6</v>
      </c>
      <c r="O13" s="16">
        <f t="shared" si="3"/>
        <v>0.5357142857142857</v>
      </c>
      <c r="P13" s="1">
        <f t="shared" si="4"/>
        <v>-0.24999999999999994</v>
      </c>
      <c r="Q13" s="1">
        <f t="shared" si="5"/>
        <v>-6.4285714285714279E-2</v>
      </c>
      <c r="R13" s="7" t="s">
        <v>27</v>
      </c>
    </row>
    <row r="14" spans="1:18" x14ac:dyDescent="0.2">
      <c r="A14" t="s">
        <v>25</v>
      </c>
      <c r="B14">
        <v>38.380000000000003</v>
      </c>
      <c r="C14" t="s">
        <v>24</v>
      </c>
      <c r="D14" t="s">
        <v>11</v>
      </c>
      <c r="E14">
        <v>0.104</v>
      </c>
      <c r="F14">
        <v>0.14799999999999999</v>
      </c>
      <c r="G14">
        <v>0.19900000000000001</v>
      </c>
      <c r="H14" s="10">
        <v>5.8999999999999997E-2</v>
      </c>
      <c r="I14" s="1">
        <v>0</v>
      </c>
      <c r="J14" s="3">
        <v>8.6999999999999994E-2</v>
      </c>
      <c r="K14" s="4">
        <v>7.4999999999999997E-2</v>
      </c>
      <c r="L14" s="9">
        <f t="shared" si="0"/>
        <v>0.56730769230769229</v>
      </c>
      <c r="M14" s="14">
        <f t="shared" si="1"/>
        <v>0</v>
      </c>
      <c r="N14" s="14">
        <f t="shared" si="2"/>
        <v>0.58783783783783783</v>
      </c>
      <c r="O14" s="16">
        <f t="shared" si="3"/>
        <v>0.5067567567567568</v>
      </c>
      <c r="P14" s="1">
        <f t="shared" si="4"/>
        <v>-0.56730769230769229</v>
      </c>
      <c r="Q14" s="1">
        <f t="shared" si="5"/>
        <v>-8.108108108108103E-2</v>
      </c>
      <c r="R14" s="7" t="s">
        <v>27</v>
      </c>
    </row>
    <row r="15" spans="1:18" x14ac:dyDescent="0.2">
      <c r="A15" s="2" t="s">
        <v>32</v>
      </c>
      <c r="B15">
        <v>54.02</v>
      </c>
      <c r="C15" t="s">
        <v>15</v>
      </c>
      <c r="D15" t="s">
        <v>20</v>
      </c>
      <c r="E15">
        <v>0.28599999999999998</v>
      </c>
      <c r="F15">
        <v>0.44900000000000001</v>
      </c>
      <c r="G15">
        <v>0.26400000000000001</v>
      </c>
      <c r="H15" s="10">
        <v>0.124</v>
      </c>
      <c r="I15" s="1">
        <v>0.154</v>
      </c>
      <c r="J15" s="3">
        <v>0.25700000000000001</v>
      </c>
      <c r="K15" s="4">
        <v>0.16200000000000001</v>
      </c>
      <c r="L15" s="9">
        <f t="shared" si="0"/>
        <v>0.4335664335664336</v>
      </c>
      <c r="M15" s="14">
        <f t="shared" si="1"/>
        <v>0.53846153846153855</v>
      </c>
      <c r="N15" s="14">
        <f t="shared" si="2"/>
        <v>0.57238307349665929</v>
      </c>
      <c r="O15" s="16">
        <f t="shared" si="3"/>
        <v>0.36080178173719379</v>
      </c>
      <c r="P15" s="1">
        <f t="shared" si="4"/>
        <v>0.10489510489510495</v>
      </c>
      <c r="Q15" s="3">
        <f t="shared" si="5"/>
        <v>-0.2115812917594655</v>
      </c>
      <c r="R15" s="7" t="s">
        <v>27</v>
      </c>
    </row>
    <row r="16" spans="1:18" x14ac:dyDescent="0.2">
      <c r="A16" s="2" t="s">
        <v>33</v>
      </c>
      <c r="B16">
        <v>25.47</v>
      </c>
      <c r="C16" t="s">
        <v>31</v>
      </c>
      <c r="D16" t="s">
        <v>20</v>
      </c>
      <c r="E16">
        <v>0.19400000000000001</v>
      </c>
      <c r="F16">
        <v>0.13600000000000001</v>
      </c>
      <c r="G16">
        <v>0.11700000000000001</v>
      </c>
      <c r="H16" s="10">
        <v>0.161</v>
      </c>
      <c r="I16" s="1">
        <v>0.17499999999999999</v>
      </c>
      <c r="J16" s="3">
        <v>0.109</v>
      </c>
      <c r="K16" s="4">
        <v>0.10199999999999999</v>
      </c>
      <c r="L16" s="9">
        <f t="shared" si="0"/>
        <v>0.82989690721649489</v>
      </c>
      <c r="M16" s="14">
        <f t="shared" si="1"/>
        <v>0.902061855670103</v>
      </c>
      <c r="N16" s="14">
        <f t="shared" si="2"/>
        <v>0.80147058823529405</v>
      </c>
      <c r="O16" s="16">
        <f t="shared" si="3"/>
        <v>0.74999999999999989</v>
      </c>
      <c r="P16" s="1">
        <f t="shared" si="4"/>
        <v>7.2164948453608102E-2</v>
      </c>
      <c r="Q16" s="1">
        <f t="shared" si="5"/>
        <v>-5.1470588235294157E-2</v>
      </c>
      <c r="R16" s="7" t="s">
        <v>27</v>
      </c>
    </row>
    <row r="17" spans="1:18" x14ac:dyDescent="0.2">
      <c r="A17" s="2" t="s">
        <v>45</v>
      </c>
      <c r="B17">
        <v>26.14</v>
      </c>
      <c r="C17" t="s">
        <v>31</v>
      </c>
      <c r="D17" t="s">
        <v>20</v>
      </c>
      <c r="E17">
        <v>0.443</v>
      </c>
      <c r="F17">
        <v>0.28299999999999997</v>
      </c>
      <c r="G17">
        <v>0.249</v>
      </c>
      <c r="H17" s="10">
        <v>0.40699999999999997</v>
      </c>
      <c r="I17" s="1">
        <v>0.378</v>
      </c>
      <c r="J17" s="3">
        <v>0.26400000000000001</v>
      </c>
      <c r="K17" s="4">
        <v>0.124</v>
      </c>
      <c r="L17" s="9">
        <f t="shared" si="0"/>
        <v>0.91873589164785541</v>
      </c>
      <c r="M17" s="14">
        <f t="shared" si="1"/>
        <v>0.85327313769751689</v>
      </c>
      <c r="N17" s="14">
        <f t="shared" si="2"/>
        <v>0.93286219081272093</v>
      </c>
      <c r="O17" s="16">
        <f t="shared" si="3"/>
        <v>0.43816254416961137</v>
      </c>
      <c r="P17" s="1">
        <f t="shared" si="4"/>
        <v>-6.5462753950338515E-2</v>
      </c>
      <c r="Q17" s="1">
        <f t="shared" si="5"/>
        <v>-0.49469964664310956</v>
      </c>
      <c r="R17" s="7" t="s">
        <v>27</v>
      </c>
    </row>
    <row r="18" spans="1:18" x14ac:dyDescent="0.2">
      <c r="A18" s="2" t="s">
        <v>34</v>
      </c>
      <c r="B18">
        <v>26.14</v>
      </c>
      <c r="C18" t="s">
        <v>31</v>
      </c>
      <c r="D18" t="s">
        <v>20</v>
      </c>
      <c r="E18">
        <v>0.30599999999999999</v>
      </c>
      <c r="F18">
        <v>0.24099999999999999</v>
      </c>
      <c r="G18">
        <v>0.217</v>
      </c>
      <c r="H18" s="10">
        <v>0.27</v>
      </c>
      <c r="I18" s="1">
        <v>0.27200000000000002</v>
      </c>
      <c r="J18" s="3">
        <v>0.215</v>
      </c>
      <c r="K18" s="3">
        <v>0.19900000000000001</v>
      </c>
      <c r="L18" s="9">
        <f t="shared" si="0"/>
        <v>0.88235294117647067</v>
      </c>
      <c r="M18" s="14">
        <f t="shared" si="1"/>
        <v>0.88888888888888895</v>
      </c>
      <c r="N18" s="14">
        <f t="shared" si="2"/>
        <v>0.89211618257261416</v>
      </c>
      <c r="O18" s="16">
        <f t="shared" si="3"/>
        <v>0.82572614107883824</v>
      </c>
      <c r="P18" s="1">
        <f t="shared" si="4"/>
        <v>6.5359477124182774E-3</v>
      </c>
      <c r="Q18" s="1">
        <f t="shared" si="5"/>
        <v>-6.639004149377592E-2</v>
      </c>
      <c r="R18" s="7" t="s">
        <v>27</v>
      </c>
    </row>
    <row r="19" spans="1:18" x14ac:dyDescent="0.2">
      <c r="A19" s="2" t="s">
        <v>44</v>
      </c>
      <c r="B19">
        <v>26.24</v>
      </c>
      <c r="C19" t="s">
        <v>31</v>
      </c>
      <c r="D19" t="s">
        <v>20</v>
      </c>
      <c r="E19">
        <v>0.19900000000000001</v>
      </c>
      <c r="F19">
        <v>0.188</v>
      </c>
      <c r="G19">
        <v>0.158</v>
      </c>
      <c r="H19" s="10">
        <v>0.158</v>
      </c>
      <c r="I19" s="1">
        <v>0.123</v>
      </c>
      <c r="J19" s="3">
        <v>0.13600000000000001</v>
      </c>
      <c r="K19" s="4">
        <v>0.104</v>
      </c>
      <c r="L19" s="9">
        <f t="shared" si="0"/>
        <v>0.79396984924623115</v>
      </c>
      <c r="M19" s="14">
        <f t="shared" si="1"/>
        <v>0.61809045226130654</v>
      </c>
      <c r="N19" s="14">
        <f t="shared" si="2"/>
        <v>0.72340425531914898</v>
      </c>
      <c r="O19" s="16">
        <f t="shared" si="3"/>
        <v>0.55319148936170215</v>
      </c>
      <c r="P19" s="1">
        <f t="shared" si="4"/>
        <v>-0.17587939698492461</v>
      </c>
      <c r="Q19" s="1">
        <f t="shared" si="5"/>
        <v>-0.17021276595744683</v>
      </c>
      <c r="R19" s="7" t="s">
        <v>27</v>
      </c>
    </row>
    <row r="20" spans="1:18" x14ac:dyDescent="0.2">
      <c r="A20" s="2" t="s">
        <v>35</v>
      </c>
      <c r="B20">
        <v>30.9</v>
      </c>
      <c r="C20" t="s">
        <v>31</v>
      </c>
      <c r="D20" t="s">
        <v>20</v>
      </c>
      <c r="E20">
        <v>0.20399999999999999</v>
      </c>
      <c r="F20">
        <v>0.183</v>
      </c>
      <c r="G20">
        <v>0.17299999999999999</v>
      </c>
      <c r="H20" s="10">
        <v>0.14199999999999999</v>
      </c>
      <c r="I20" s="1">
        <v>0.107</v>
      </c>
      <c r="J20" s="3">
        <v>0.13700000000000001</v>
      </c>
      <c r="K20" s="4">
        <v>9.1999999999999998E-2</v>
      </c>
      <c r="L20" s="9">
        <f t="shared" si="0"/>
        <v>0.69607843137254899</v>
      </c>
      <c r="M20" s="14">
        <f t="shared" si="1"/>
        <v>0.52450980392156865</v>
      </c>
      <c r="N20" s="14">
        <f t="shared" si="2"/>
        <v>0.74863387978142082</v>
      </c>
      <c r="O20" s="16">
        <f t="shared" si="3"/>
        <v>0.50273224043715847</v>
      </c>
      <c r="P20" s="1">
        <f t="shared" si="4"/>
        <v>-0.17156862745098034</v>
      </c>
      <c r="Q20" s="1">
        <f t="shared" si="5"/>
        <v>-0.24590163934426235</v>
      </c>
      <c r="R20" s="7" t="s">
        <v>27</v>
      </c>
    </row>
    <row r="21" spans="1:18" x14ac:dyDescent="0.2">
      <c r="A21" t="s">
        <v>42</v>
      </c>
      <c r="B21">
        <v>42.81</v>
      </c>
      <c r="C21" t="s">
        <v>15</v>
      </c>
      <c r="D21" t="s">
        <v>20</v>
      </c>
      <c r="E21">
        <v>1.49</v>
      </c>
      <c r="F21">
        <v>2.66</v>
      </c>
      <c r="G21">
        <v>-2.1999999999999999E-2</v>
      </c>
      <c r="H21" s="17">
        <v>1.08</v>
      </c>
      <c r="I21" s="3">
        <v>0.59199999999999997</v>
      </c>
      <c r="J21" s="20">
        <v>1.69</v>
      </c>
      <c r="K21" s="4">
        <v>-0.38400000000000001</v>
      </c>
      <c r="L21" s="9">
        <f t="shared" si="0"/>
        <v>0.72483221476510074</v>
      </c>
      <c r="M21" s="14">
        <f t="shared" si="1"/>
        <v>0.3973154362416107</v>
      </c>
      <c r="N21" s="14">
        <f t="shared" si="2"/>
        <v>0.63533834586466165</v>
      </c>
      <c r="O21" s="16">
        <f t="shared" si="3"/>
        <v>-0.14436090225563911</v>
      </c>
      <c r="P21" s="1">
        <f>M21-L21</f>
        <v>-0.32751677852349004</v>
      </c>
      <c r="Q21" s="18">
        <f t="shared" si="5"/>
        <v>-0.77969924812030078</v>
      </c>
      <c r="R21" s="7" t="s">
        <v>43</v>
      </c>
    </row>
    <row r="22" spans="1:18" x14ac:dyDescent="0.2">
      <c r="A22" t="s">
        <v>30</v>
      </c>
      <c r="B22">
        <v>42.81</v>
      </c>
      <c r="C22" t="s">
        <v>15</v>
      </c>
      <c r="D22" t="s">
        <v>20</v>
      </c>
      <c r="E22">
        <v>3.42</v>
      </c>
      <c r="F22" s="19">
        <v>1.4</v>
      </c>
      <c r="G22">
        <v>1.19</v>
      </c>
      <c r="H22" s="11">
        <v>1.85</v>
      </c>
      <c r="I22" s="1">
        <v>0.97799999999999998</v>
      </c>
      <c r="J22" s="3">
        <v>0.80300000000000005</v>
      </c>
      <c r="K22" s="4">
        <v>1.9E-2</v>
      </c>
      <c r="L22" s="9">
        <f t="shared" si="0"/>
        <v>0.54093567251461994</v>
      </c>
      <c r="M22" s="14">
        <f t="shared" si="1"/>
        <v>0.28596491228070176</v>
      </c>
      <c r="N22" s="14">
        <f t="shared" si="2"/>
        <v>0.57357142857142862</v>
      </c>
      <c r="O22" s="16">
        <f t="shared" si="3"/>
        <v>1.3571428571428571E-2</v>
      </c>
      <c r="P22" s="1">
        <f t="shared" si="4"/>
        <v>-0.25497076023391818</v>
      </c>
      <c r="Q22" s="1">
        <f t="shared" si="5"/>
        <v>-0.56000000000000005</v>
      </c>
      <c r="R22" s="7" t="s">
        <v>27</v>
      </c>
    </row>
    <row r="23" spans="1:18" x14ac:dyDescent="0.2">
      <c r="A23" s="2" t="s">
        <v>36</v>
      </c>
      <c r="B23">
        <v>35.270000000000003</v>
      </c>
      <c r="C23" t="s">
        <v>31</v>
      </c>
      <c r="D23" t="s">
        <v>20</v>
      </c>
      <c r="E23">
        <v>0.33200000000000002</v>
      </c>
      <c r="F23">
        <v>0.38400000000000001</v>
      </c>
      <c r="G23">
        <v>0.39300000000000002</v>
      </c>
      <c r="H23" s="10">
        <v>0.188</v>
      </c>
      <c r="I23" s="1">
        <v>0.252</v>
      </c>
      <c r="J23" s="1">
        <v>0.16600000000000001</v>
      </c>
      <c r="K23">
        <v>0.248</v>
      </c>
      <c r="L23" s="9">
        <f t="shared" si="0"/>
        <v>0.56626506024096379</v>
      </c>
      <c r="M23" s="14">
        <f t="shared" si="1"/>
        <v>0.75903614457831325</v>
      </c>
      <c r="N23" s="14">
        <f t="shared" si="2"/>
        <v>0.43229166666666669</v>
      </c>
      <c r="O23" s="16">
        <f t="shared" si="3"/>
        <v>0.64583333333333337</v>
      </c>
      <c r="P23" s="1">
        <f t="shared" si="4"/>
        <v>0.19277108433734946</v>
      </c>
      <c r="Q23" s="1">
        <f t="shared" si="5"/>
        <v>0.21354166666666669</v>
      </c>
      <c r="R23" s="7" t="s">
        <v>27</v>
      </c>
    </row>
    <row r="24" spans="1:18" x14ac:dyDescent="0.2">
      <c r="A24" s="2" t="s">
        <v>37</v>
      </c>
      <c r="B24">
        <v>36.07</v>
      </c>
      <c r="C24" t="s">
        <v>15</v>
      </c>
      <c r="D24" t="s">
        <v>20</v>
      </c>
      <c r="E24">
        <v>0.39700000000000002</v>
      </c>
      <c r="F24">
        <v>0.34399999999999997</v>
      </c>
      <c r="G24">
        <v>0.376</v>
      </c>
      <c r="H24" s="10">
        <v>0.249</v>
      </c>
      <c r="I24" s="1">
        <v>0.24</v>
      </c>
      <c r="J24" s="1">
        <v>0.215</v>
      </c>
      <c r="K24">
        <v>0.224</v>
      </c>
      <c r="L24" s="9">
        <f t="shared" si="0"/>
        <v>0.62720403022670024</v>
      </c>
      <c r="M24" s="14">
        <f t="shared" si="1"/>
        <v>0.60453400503778332</v>
      </c>
      <c r="N24" s="14">
        <f t="shared" si="2"/>
        <v>0.625</v>
      </c>
      <c r="O24" s="16">
        <f t="shared" si="3"/>
        <v>0.65116279069767447</v>
      </c>
      <c r="P24" s="1">
        <f t="shared" si="4"/>
        <v>-2.267002518891692E-2</v>
      </c>
      <c r="Q24" s="1">
        <f t="shared" si="5"/>
        <v>2.6162790697674465E-2</v>
      </c>
      <c r="R24" s="7" t="s">
        <v>27</v>
      </c>
    </row>
    <row r="25" spans="1:18" x14ac:dyDescent="0.2">
      <c r="A25" s="2" t="s">
        <v>38</v>
      </c>
      <c r="B25">
        <v>42.42</v>
      </c>
      <c r="C25" t="s">
        <v>15</v>
      </c>
      <c r="D25" t="s">
        <v>20</v>
      </c>
      <c r="E25">
        <v>0.46400000000000002</v>
      </c>
      <c r="F25">
        <v>0.45400000000000001</v>
      </c>
      <c r="G25">
        <v>7.4999999999999997E-2</v>
      </c>
      <c r="H25" s="10">
        <v>0.25800000000000001</v>
      </c>
      <c r="I25" s="1">
        <v>4.4999999999999998E-2</v>
      </c>
      <c r="J25" s="1">
        <v>0.28899999999999998</v>
      </c>
      <c r="K25">
        <v>-4.9000000000000002E-2</v>
      </c>
      <c r="L25" s="9">
        <f t="shared" si="0"/>
        <v>0.55603448275862066</v>
      </c>
      <c r="M25" s="14">
        <f t="shared" si="1"/>
        <v>9.6982758620689641E-2</v>
      </c>
      <c r="N25" s="14">
        <f t="shared" si="2"/>
        <v>0.63656387665198233</v>
      </c>
      <c r="O25" s="16">
        <f t="shared" si="3"/>
        <v>-0.10792951541850221</v>
      </c>
      <c r="P25" s="1">
        <f t="shared" si="4"/>
        <v>-0.45905172413793105</v>
      </c>
      <c r="Q25" s="1">
        <f t="shared" si="5"/>
        <v>-0.74449339207048459</v>
      </c>
      <c r="R25" s="7" t="s">
        <v>43</v>
      </c>
    </row>
    <row r="26" spans="1:18" x14ac:dyDescent="0.2">
      <c r="A26" s="2" t="s">
        <v>39</v>
      </c>
      <c r="B26">
        <v>38.93</v>
      </c>
      <c r="C26" t="s">
        <v>15</v>
      </c>
      <c r="D26" t="s">
        <v>20</v>
      </c>
      <c r="E26">
        <v>0.13900000000000001</v>
      </c>
      <c r="F26">
        <v>0.14399999999999999</v>
      </c>
      <c r="G26">
        <v>-2.9000000000000001E-2</v>
      </c>
      <c r="H26" s="10">
        <v>7.3999999999999996E-2</v>
      </c>
      <c r="I26" s="1">
        <v>-0.192</v>
      </c>
      <c r="J26" s="1">
        <v>5.7000000000000002E-2</v>
      </c>
      <c r="K26">
        <v>-5.8999999999999997E-2</v>
      </c>
      <c r="L26" s="9">
        <f t="shared" si="0"/>
        <v>0.53237410071942437</v>
      </c>
      <c r="M26" s="14">
        <f t="shared" si="1"/>
        <v>-1.3812949640287768</v>
      </c>
      <c r="N26" s="14">
        <f t="shared" si="2"/>
        <v>0.39583333333333337</v>
      </c>
      <c r="O26" s="16">
        <f t="shared" si="3"/>
        <v>-0.40972222222222221</v>
      </c>
      <c r="P26" s="3">
        <f>M26-L26</f>
        <v>-1.9136690647482011</v>
      </c>
      <c r="Q26" s="1">
        <f>O26-N26</f>
        <v>-0.80555555555555558</v>
      </c>
      <c r="R26" s="7" t="s">
        <v>43</v>
      </c>
    </row>
    <row r="27" spans="1:18" x14ac:dyDescent="0.2">
      <c r="A27" s="2" t="s">
        <v>40</v>
      </c>
      <c r="B27">
        <v>38.93</v>
      </c>
      <c r="C27" t="s">
        <v>15</v>
      </c>
      <c r="D27" t="s">
        <v>20</v>
      </c>
      <c r="E27">
        <v>0.29899999999999999</v>
      </c>
      <c r="F27" s="1">
        <v>0.34</v>
      </c>
      <c r="G27">
        <v>-2.9000000000000001E-2</v>
      </c>
      <c r="H27" s="10">
        <v>0.16700000000000001</v>
      </c>
      <c r="I27" s="1">
        <v>-0.186</v>
      </c>
      <c r="J27" s="1">
        <v>0.19900000000000001</v>
      </c>
      <c r="K27">
        <v>-7.9000000000000001E-2</v>
      </c>
      <c r="L27" s="9">
        <f t="shared" si="0"/>
        <v>0.55852842809364556</v>
      </c>
      <c r="M27" s="14">
        <f t="shared" si="1"/>
        <v>-0.62207357859531776</v>
      </c>
      <c r="N27" s="14">
        <f t="shared" si="2"/>
        <v>0.58529411764705885</v>
      </c>
      <c r="O27" s="16">
        <f t="shared" si="3"/>
        <v>-0.23235294117647057</v>
      </c>
      <c r="P27" s="1">
        <f t="shared" si="4"/>
        <v>-1.1806020066889633</v>
      </c>
      <c r="Q27" s="1">
        <f t="shared" si="5"/>
        <v>-0.81764705882352939</v>
      </c>
      <c r="R27" s="7" t="s">
        <v>43</v>
      </c>
    </row>
    <row r="28" spans="1:18" x14ac:dyDescent="0.2">
      <c r="A28" s="2" t="s">
        <v>41</v>
      </c>
      <c r="B28">
        <v>38.93</v>
      </c>
      <c r="C28" t="s">
        <v>15</v>
      </c>
      <c r="D28" t="s">
        <v>20</v>
      </c>
      <c r="E28">
        <v>0.35699999999999998</v>
      </c>
      <c r="F28" s="1">
        <v>0.48</v>
      </c>
      <c r="G28">
        <v>0.38800000000000001</v>
      </c>
      <c r="H28" s="10">
        <v>0.21199999999999999</v>
      </c>
      <c r="I28" s="1">
        <v>0.11799999999999999</v>
      </c>
      <c r="J28" s="1">
        <v>0.27200000000000002</v>
      </c>
      <c r="K28" s="1">
        <v>9.2999999999999999E-2</v>
      </c>
      <c r="L28" s="9">
        <f t="shared" si="0"/>
        <v>0.5938375350140056</v>
      </c>
      <c r="M28" s="14">
        <f t="shared" si="1"/>
        <v>0.33053221288515405</v>
      </c>
      <c r="N28" s="14">
        <f t="shared" si="2"/>
        <v>0.56666666666666676</v>
      </c>
      <c r="O28" s="16">
        <f t="shared" si="3"/>
        <v>0.19375000000000001</v>
      </c>
      <c r="P28" s="1">
        <f t="shared" si="4"/>
        <v>-0.26330532212885155</v>
      </c>
      <c r="Q28" s="1">
        <f t="shared" si="5"/>
        <v>-0.37291666666666679</v>
      </c>
      <c r="R28" s="7" t="s">
        <v>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2021-10-06T23:57:16Z</dcterms:created>
  <dcterms:modified xsi:type="dcterms:W3CDTF">2022-01-13T23:04:07Z</dcterms:modified>
</cp:coreProperties>
</file>