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250F6F09-8831-D444-8AB1-2D9A027B194D}" xr6:coauthVersionLast="47" xr6:coauthVersionMax="47" xr10:uidLastSave="{00000000-0000-0000-0000-000000000000}"/>
  <bookViews>
    <workbookView xWindow="6200" yWindow="500" windowWidth="22560" windowHeight="131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L2" i="1"/>
  <c r="O2" i="1"/>
  <c r="N2" i="1"/>
  <c r="M2" i="1"/>
  <c r="P24" i="1" l="1"/>
  <c r="P21" i="1"/>
  <c r="P2" i="1"/>
  <c r="Q2" i="1"/>
  <c r="Q13" i="1"/>
  <c r="P16" i="1"/>
  <c r="Q28" i="1"/>
  <c r="Q12" i="1"/>
  <c r="Q15" i="1"/>
  <c r="P28" i="1"/>
  <c r="Q27" i="1"/>
  <c r="Q25" i="1"/>
  <c r="Q23" i="1"/>
  <c r="P22" i="1"/>
  <c r="Q21" i="1"/>
  <c r="Q20" i="1"/>
  <c r="P20" i="1"/>
  <c r="Q19" i="1"/>
  <c r="P18" i="1"/>
  <c r="Q17" i="1"/>
  <c r="P17" i="1"/>
  <c r="Q14" i="1"/>
  <c r="P14" i="1"/>
  <c r="P12" i="1"/>
  <c r="Q10" i="1"/>
  <c r="P10" i="1"/>
  <c r="P9" i="1"/>
  <c r="Q7" i="1"/>
  <c r="P8" i="1"/>
  <c r="P6" i="1"/>
  <c r="Q5" i="1"/>
  <c r="P5" i="1"/>
  <c r="P4" i="1"/>
  <c r="Q3" i="1"/>
  <c r="Q4" i="1"/>
  <c r="Q6" i="1"/>
  <c r="Q26" i="1"/>
  <c r="Q16" i="1"/>
  <c r="Q18" i="1"/>
  <c r="Q24" i="1"/>
  <c r="Q9" i="1"/>
  <c r="P26" i="1"/>
  <c r="Q22" i="1"/>
  <c r="Q8" i="1"/>
  <c r="P27" i="1"/>
  <c r="P25" i="1"/>
  <c r="P3" i="1"/>
  <c r="P7" i="1"/>
  <c r="P11" i="1"/>
  <c r="P13" i="1"/>
  <c r="P15" i="1"/>
  <c r="P19" i="1"/>
  <c r="P23" i="1"/>
  <c r="Q11" i="1"/>
</calcChain>
</file>

<file path=xl/sharedStrings.xml><?xml version="1.0" encoding="utf-8"?>
<sst xmlns="http://schemas.openxmlformats.org/spreadsheetml/2006/main" count="119" uniqueCount="53">
  <si>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</si>
  <si>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</si>
  <si>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</si>
  <si>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</si>
  <si>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</si>
  <si>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</si>
  <si>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</si>
  <si>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</si>
  <si>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</si>
  <si>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</si>
  <si>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</si>
  <si>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</si>
  <si>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</si>
  <si>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</si>
  <si>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</si>
  <si>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</si>
  <si>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</si>
  <si>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</si>
  <si>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</si>
  <si>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</si>
  <si>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</si>
  <si>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</si>
  <si>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</si>
  <si>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</si>
  <si>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</si>
  <si>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</si>
  <si>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</si>
  <si>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</si>
  <si>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</si>
  <si>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</si>
  <si>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</si>
  <si>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</si>
  <si>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</si>
  <si>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</si>
  <si>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</si>
  <si>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</si>
  <si>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</si>
  <si>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</si>
  <si>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</si>
  <si>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</si>
  <si>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</si>
  <si>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</si>
  <si>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</si>
  <si>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</si>
  <si>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</si>
  <si>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</si>
  <si>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TPC historical</t>
  </si>
  <si>
    <t>TPC future</t>
  </si>
  <si>
    <t>Model historical</t>
  </si>
  <si>
    <t>Model future</t>
  </si>
  <si>
    <t>rMax.TPC</t>
  </si>
  <si>
    <t>rMax.model.f</t>
  </si>
  <si>
    <t>rMax.model.h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</si>
</sst>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10" xfId="0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164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zoomScaleNormal="100" workbookViewId="0">
      <pane xSplit="1" topLeftCell="B1" activePane="topRight" state="frozen"/>
      <selection pane="topRight" activeCell="D14" sqref="D14"/>
    </sheetView>
  </sheetViews>
  <sheetFormatPr baseColWidth="10" defaultRowHeight="16" x14ac:dyDescent="0.2"/>
  <cols>
    <col min="1" max="1" width="44.83203125" customWidth="1"/>
    <col min="4" max="4" width="13.5" bestFit="1" customWidth="1"/>
    <col min="5" max="6" width="13.5" customWidth="1"/>
    <col min="7" max="7" width="12.1640625" bestFit="1" customWidth="1"/>
    <col min="8" max="8" width="12.33203125" bestFit="1" customWidth="1"/>
    <col min="9" max="9" width="11.33203125" bestFit="1" customWidth="1"/>
    <col min="10" max="10" width="14.5" bestFit="1" customWidth="1"/>
    <col min="11" max="11" width="12" bestFit="1" customWidth="1"/>
    <col min="18" max="18" width="35.1640625" bestFit="1" customWidth="1"/>
  </cols>
  <sheetData>
    <row r="1" spans="1:1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50</v>
      </c>
      <c r="F1" s="7" t="s">
        <v>52</v>
      </c>
      <c r="G1" s="7" t="s">
        <v>51</v>
      </c>
      <c r="H1" s="8" t="s">
        <v>46</v>
      </c>
      <c r="I1" s="7" t="s">
        <v>47</v>
      </c>
      <c r="J1" s="7" t="s">
        <v>48</v>
      </c>
      <c r="K1" s="7" t="s">
        <v>49</v>
      </c>
      <c r="L1" s="8" t="s">
        <v>4</v>
      </c>
      <c r="M1" s="7" t="s">
        <v>5</v>
      </c>
      <c r="N1" s="7" t="s">
        <v>6</v>
      </c>
      <c r="O1" s="10" t="s">
        <v>7</v>
      </c>
      <c r="P1" s="7" t="s">
        <v>28</v>
      </c>
      <c r="Q1" s="7" t="s">
        <v>29</v>
      </c>
      <c r="R1" s="8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1">
        <v>0.12663365543309399</v>
      </c>
      <c r="G2" s="1">
        <v>0.10765084803844401</v>
      </c>
      <c r="H2" s="12">
        <v>0.12731837882595601</v>
      </c>
      <c r="I2" s="1">
        <v>8.2553518417710497E-2</v>
      </c>
      <c r="J2" s="1">
        <v>0.12038421792211899</v>
      </c>
      <c r="K2" s="1">
        <v>7.6048914264231299E-2</v>
      </c>
      <c r="L2" s="5">
        <f>H2/$E2</f>
        <v>0.95013715541758215</v>
      </c>
      <c r="M2" s="9">
        <f>I2/$E2</f>
        <v>0.61607103296798871</v>
      </c>
      <c r="N2" s="9">
        <f>J2/$E2</f>
        <v>0.89838968598596258</v>
      </c>
      <c r="O2" s="11">
        <f>K2/$E2</f>
        <v>0.56752921092709918</v>
      </c>
      <c r="P2" s="1">
        <f>M2-L2</f>
        <v>-0.33406612244959344</v>
      </c>
      <c r="Q2" s="1">
        <f>O2-N2</f>
        <v>-0.3308604750588634</v>
      </c>
      <c r="R2" s="4"/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1">
        <v>0.132061626618727</v>
      </c>
      <c r="G3" s="1">
        <v>0.10765084803844401</v>
      </c>
      <c r="H3" s="6">
        <v>0.12525969272089099</v>
      </c>
      <c r="I3" s="1">
        <v>0.152411101117542</v>
      </c>
      <c r="J3" s="1">
        <v>0.115964603746277</v>
      </c>
      <c r="K3" s="1">
        <v>7.6048914264231299E-2</v>
      </c>
      <c r="L3" s="5">
        <f t="shared" ref="L3:L28" si="0">H3/$E3</f>
        <v>0.81337462805773375</v>
      </c>
      <c r="M3" s="9">
        <f t="shared" ref="M3:M28" si="1">I3/$E3</f>
        <v>0.98968247478923377</v>
      </c>
      <c r="N3" s="9">
        <f t="shared" ref="N3:N28" si="2">J3/$E3</f>
        <v>0.75301690744335714</v>
      </c>
      <c r="O3" s="11">
        <f t="shared" ref="O3:O28" si="3">K3/$E3</f>
        <v>0.49382411859890457</v>
      </c>
      <c r="P3" s="1">
        <f t="shared" ref="P3:P28" si="4">M3-L3</f>
        <v>0.17630784673150002</v>
      </c>
      <c r="Q3" s="1">
        <f t="shared" ref="Q3:Q28" si="5">O3-N3</f>
        <v>-0.25919278884445257</v>
      </c>
      <c r="R3" s="4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8.7999999999999995E-2</v>
      </c>
      <c r="F4" s="1">
        <v>0.18165243901009701</v>
      </c>
      <c r="G4" s="1">
        <v>0.10765084803844401</v>
      </c>
      <c r="H4" s="6">
        <v>7.8510611435261501E-2</v>
      </c>
      <c r="I4" s="1">
        <v>8.6862101687714993E-2</v>
      </c>
      <c r="J4" s="1">
        <v>0.15893208982440499</v>
      </c>
      <c r="K4" s="1">
        <v>7.6048914264231299E-2</v>
      </c>
      <c r="L4" s="5">
        <f t="shared" si="0"/>
        <v>0.8921660390370626</v>
      </c>
      <c r="M4" s="9">
        <f t="shared" si="1"/>
        <v>0.9870693373603977</v>
      </c>
      <c r="N4" s="9">
        <f t="shared" si="2"/>
        <v>1.8060464752773295</v>
      </c>
      <c r="O4" s="11">
        <f t="shared" si="3"/>
        <v>0.86419220754808301</v>
      </c>
      <c r="P4" s="1">
        <f t="shared" si="4"/>
        <v>9.4903298323335106E-2</v>
      </c>
      <c r="Q4" s="1">
        <f t="shared" si="5"/>
        <v>-0.94185426772924652</v>
      </c>
      <c r="R4" s="4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8.7999999999999995E-2</v>
      </c>
      <c r="F5" s="1">
        <v>0.10366648833933199</v>
      </c>
      <c r="G5" s="1">
        <v>0.10765084803844401</v>
      </c>
      <c r="H5" s="6">
        <v>8.1424481388495507E-2</v>
      </c>
      <c r="I5" s="1">
        <v>8.2125942356189599E-2</v>
      </c>
      <c r="J5" s="1">
        <v>9.0818270162646597E-2</v>
      </c>
      <c r="K5" s="1">
        <v>7.6048914264231299E-2</v>
      </c>
      <c r="L5" s="5">
        <f t="shared" si="0"/>
        <v>0.92527819759653995</v>
      </c>
      <c r="M5" s="9">
        <f t="shared" si="1"/>
        <v>0.93324934495670009</v>
      </c>
      <c r="N5" s="9">
        <f t="shared" si="2"/>
        <v>1.0320257973028022</v>
      </c>
      <c r="O5" s="11">
        <f t="shared" si="3"/>
        <v>0.86419220754808301</v>
      </c>
      <c r="P5" s="1">
        <f t="shared" si="4"/>
        <v>7.9711473601601357E-3</v>
      </c>
      <c r="Q5" s="1">
        <f t="shared" si="5"/>
        <v>-0.16783358975471918</v>
      </c>
      <c r="R5" s="4"/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1">
        <v>0.69928477730151395</v>
      </c>
      <c r="G6" s="1">
        <v>0.10765084803844401</v>
      </c>
      <c r="H6" s="6">
        <v>0.10430294110273799</v>
      </c>
      <c r="I6" s="1">
        <v>0.10871623810685201</v>
      </c>
      <c r="J6" s="1">
        <v>0.122174904593252</v>
      </c>
      <c r="K6" s="1">
        <v>7.6048914264231299E-2</v>
      </c>
      <c r="L6" s="5">
        <f t="shared" si="0"/>
        <v>0.63213903698629081</v>
      </c>
      <c r="M6" s="9">
        <f t="shared" si="1"/>
        <v>0.65888629155667877</v>
      </c>
      <c r="N6" s="9">
        <f t="shared" si="2"/>
        <v>0.74045396723183032</v>
      </c>
      <c r="O6" s="11">
        <f t="shared" si="3"/>
        <v>0.46090251069231086</v>
      </c>
      <c r="P6" s="1">
        <f t="shared" si="4"/>
        <v>2.6747254570387957E-2</v>
      </c>
      <c r="Q6" s="1">
        <f t="shared" si="5"/>
        <v>-0.27955145653951946</v>
      </c>
      <c r="R6" s="4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1">
        <v>0.60309159793443101</v>
      </c>
      <c r="G7" s="1">
        <v>0.10765084803844401</v>
      </c>
      <c r="H7" s="6">
        <v>5.2348278689079902E-2</v>
      </c>
      <c r="I7" s="1">
        <v>6.2759357974109004E-2</v>
      </c>
      <c r="J7" s="1">
        <v>0.119398993779794</v>
      </c>
      <c r="K7" s="1">
        <v>7.6048914264231299E-2</v>
      </c>
      <c r="L7" s="5">
        <f t="shared" si="0"/>
        <v>0.6307021528804807</v>
      </c>
      <c r="M7" s="9">
        <f t="shared" si="1"/>
        <v>0.75613684306155426</v>
      </c>
      <c r="N7" s="9">
        <f t="shared" si="2"/>
        <v>1.4385420937324578</v>
      </c>
      <c r="O7" s="11">
        <f t="shared" si="3"/>
        <v>0.91625197908712408</v>
      </c>
      <c r="P7" s="1">
        <f t="shared" si="4"/>
        <v>0.12543469018107356</v>
      </c>
      <c r="Q7" s="1">
        <f t="shared" si="5"/>
        <v>-0.5222901146453337</v>
      </c>
      <c r="R7" s="4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1">
        <v>0.63848594357518496</v>
      </c>
      <c r="G8" s="1">
        <v>0.10765084803844401</v>
      </c>
      <c r="H8" s="6">
        <v>0.105298145941686</v>
      </c>
      <c r="I8" s="1">
        <v>0.116262916209933</v>
      </c>
      <c r="J8" s="1">
        <v>0.186926632159717</v>
      </c>
      <c r="K8" s="1">
        <v>8.8804780825963506E-2</v>
      </c>
      <c r="L8" s="5">
        <f t="shared" si="0"/>
        <v>0.63817058146476358</v>
      </c>
      <c r="M8" s="9">
        <f t="shared" si="1"/>
        <v>0.70462373460565453</v>
      </c>
      <c r="N8" s="9">
        <f t="shared" si="2"/>
        <v>1.1328886797558606</v>
      </c>
      <c r="O8" s="11">
        <f t="shared" si="3"/>
        <v>0.53821079288462725</v>
      </c>
      <c r="P8" s="1">
        <f t="shared" si="4"/>
        <v>6.6453153140890953E-2</v>
      </c>
      <c r="Q8" s="1">
        <f t="shared" si="5"/>
        <v>-0.59467788687123335</v>
      </c>
      <c r="R8" s="4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1">
        <v>0.67801462021280101</v>
      </c>
      <c r="G9" s="1">
        <v>0.10765084803844401</v>
      </c>
      <c r="H9" s="6">
        <v>5.3773997470387198E-2</v>
      </c>
      <c r="I9" s="1">
        <v>5.44403628677795E-2</v>
      </c>
      <c r="J9" s="1">
        <v>0.13774874366495701</v>
      </c>
      <c r="K9" s="1">
        <v>8.4497327849223605E-2</v>
      </c>
      <c r="L9" s="5">
        <f t="shared" si="0"/>
        <v>0.64787948759502645</v>
      </c>
      <c r="M9" s="9">
        <f t="shared" si="1"/>
        <v>0.65590798635878911</v>
      </c>
      <c r="N9" s="9">
        <f t="shared" si="2"/>
        <v>1.6596234176500844</v>
      </c>
      <c r="O9" s="11">
        <f t="shared" si="3"/>
        <v>1.0180400945689589</v>
      </c>
      <c r="P9" s="1">
        <f t="shared" si="4"/>
        <v>8.0284987637626593E-3</v>
      </c>
      <c r="Q9" s="1">
        <f t="shared" si="5"/>
        <v>-0.64158332308112542</v>
      </c>
      <c r="R9" s="4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1">
        <v>1.4825903112565799</v>
      </c>
      <c r="G10" s="1">
        <v>0.10765084803844401</v>
      </c>
      <c r="H10" s="6">
        <v>0.187555534029691</v>
      </c>
      <c r="I10" s="1">
        <v>8.9563599045517403E-2</v>
      </c>
      <c r="J10" s="1">
        <v>0.65682742408045902</v>
      </c>
      <c r="K10" s="1">
        <v>8.78448315501556E-2</v>
      </c>
      <c r="L10" s="5">
        <f t="shared" si="0"/>
        <v>0.76242087003939429</v>
      </c>
      <c r="M10" s="9">
        <f t="shared" si="1"/>
        <v>0.36407967091673743</v>
      </c>
      <c r="N10" s="9">
        <f t="shared" si="2"/>
        <v>2.6700301791888577</v>
      </c>
      <c r="O10" s="11">
        <f t="shared" si="3"/>
        <v>0.35709281117949432</v>
      </c>
      <c r="P10" s="1">
        <f t="shared" si="4"/>
        <v>-0.39834119912265686</v>
      </c>
      <c r="Q10" s="1">
        <f t="shared" si="5"/>
        <v>-2.3129373680093632</v>
      </c>
      <c r="R10" s="4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1">
        <v>1.4934424649395399</v>
      </c>
      <c r="G11" s="1">
        <v>0.10765084803844401</v>
      </c>
      <c r="H11" s="6">
        <v>0.146646382815764</v>
      </c>
      <c r="I11" s="1">
        <v>-2.6436037366879099E-2</v>
      </c>
      <c r="J11" s="1">
        <v>0.68643815408287101</v>
      </c>
      <c r="K11" s="1">
        <v>8.5280820597281898E-2</v>
      </c>
      <c r="L11" s="5">
        <f t="shared" si="0"/>
        <v>0.57060849344655251</v>
      </c>
      <c r="M11" s="9">
        <f t="shared" si="1"/>
        <v>-0.10286395862598871</v>
      </c>
      <c r="N11" s="9">
        <f t="shared" si="2"/>
        <v>2.6709655800889922</v>
      </c>
      <c r="O11" s="11">
        <f t="shared" si="3"/>
        <v>0.33183198675985176</v>
      </c>
      <c r="P11" s="1">
        <f t="shared" si="4"/>
        <v>-0.67347245207254125</v>
      </c>
      <c r="Q11" s="1">
        <f t="shared" si="5"/>
        <v>-2.3391335933291404</v>
      </c>
      <c r="R11" s="4"/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1">
        <v>1.5956413050297</v>
      </c>
      <c r="G12" s="1">
        <v>0.10765084803844401</v>
      </c>
      <c r="H12" s="6">
        <v>0.23084497902259199</v>
      </c>
      <c r="I12" s="1">
        <v>0.196565708507731</v>
      </c>
      <c r="J12" s="1">
        <v>0.73311525408696498</v>
      </c>
      <c r="K12" s="1">
        <v>7.6048914264231299E-2</v>
      </c>
      <c r="L12" s="5">
        <f t="shared" si="0"/>
        <v>0.92708826916703613</v>
      </c>
      <c r="M12" s="9">
        <f t="shared" si="1"/>
        <v>0.78942051609530528</v>
      </c>
      <c r="N12" s="9">
        <f t="shared" si="2"/>
        <v>2.9442379682207429</v>
      </c>
      <c r="O12" s="11">
        <f t="shared" si="3"/>
        <v>0.30541732636237467</v>
      </c>
      <c r="P12" s="1">
        <f t="shared" si="4"/>
        <v>-0.13766775307173085</v>
      </c>
      <c r="Q12" s="1">
        <f t="shared" si="5"/>
        <v>-2.6388206418583682</v>
      </c>
      <c r="R12" s="4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">
        <v>0.405746577447614</v>
      </c>
      <c r="G13" s="1">
        <v>0.10765084803844401</v>
      </c>
      <c r="H13" s="6">
        <v>6.9977115378766705E-2</v>
      </c>
      <c r="I13" s="1">
        <v>9.1284855154564803E-2</v>
      </c>
      <c r="J13" s="1">
        <v>8.4228403473846594E-2</v>
      </c>
      <c r="K13" s="1">
        <v>7.6048914264231299E-2</v>
      </c>
      <c r="L13" s="5">
        <f t="shared" si="0"/>
        <v>0.69977115378766697</v>
      </c>
      <c r="M13" s="9">
        <f t="shared" si="1"/>
        <v>0.91284855154564803</v>
      </c>
      <c r="N13" s="9">
        <f t="shared" si="2"/>
        <v>0.84228403473846591</v>
      </c>
      <c r="O13" s="11">
        <f t="shared" si="3"/>
        <v>0.76048914264231293</v>
      </c>
      <c r="P13" s="1">
        <f t="shared" si="4"/>
        <v>0.21307739775798107</v>
      </c>
      <c r="Q13" s="1">
        <f t="shared" si="5"/>
        <v>-8.1794892096152982E-2</v>
      </c>
      <c r="R13" s="4" t="s">
        <v>27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1">
        <v>0.44737849534727497</v>
      </c>
      <c r="G14" s="1">
        <v>0.10765084803844401</v>
      </c>
      <c r="H14" s="6">
        <v>6.8920451059143198E-2</v>
      </c>
      <c r="I14" s="1">
        <v>9.2856999983237307E-2</v>
      </c>
      <c r="J14" s="1">
        <v>8.7584801372048299E-2</v>
      </c>
      <c r="K14" s="1">
        <v>7.6048914264231299E-2</v>
      </c>
      <c r="L14" s="5">
        <f t="shared" si="0"/>
        <v>0.66269664479945389</v>
      </c>
      <c r="M14" s="9">
        <f t="shared" si="1"/>
        <v>0.89285576906958952</v>
      </c>
      <c r="N14" s="9">
        <f t="shared" si="2"/>
        <v>0.84216155165431061</v>
      </c>
      <c r="O14" s="11">
        <f t="shared" si="3"/>
        <v>0.7312395602329933</v>
      </c>
      <c r="P14" s="1">
        <f t="shared" si="4"/>
        <v>0.23015912427013563</v>
      </c>
      <c r="Q14" s="1">
        <f t="shared" si="5"/>
        <v>-0.11092199142131731</v>
      </c>
      <c r="R14" s="4" t="s">
        <v>27</v>
      </c>
    </row>
    <row r="15" spans="1:18" x14ac:dyDescent="0.2">
      <c r="A15" s="2" t="s">
        <v>32</v>
      </c>
      <c r="B15">
        <v>54.02</v>
      </c>
      <c r="C15" t="s">
        <v>15</v>
      </c>
      <c r="D15" t="s">
        <v>20</v>
      </c>
      <c r="E15">
        <v>0.28599999999999998</v>
      </c>
      <c r="F15" s="1">
        <v>0.52944318278206104</v>
      </c>
      <c r="G15" s="1">
        <v>0.10765084803844401</v>
      </c>
      <c r="H15" s="6">
        <v>0.123716186327014</v>
      </c>
      <c r="I15" s="1">
        <v>0.15419010882636799</v>
      </c>
      <c r="J15" s="1">
        <v>0.27898550242516801</v>
      </c>
      <c r="K15" s="1">
        <v>7.6048914264231299E-2</v>
      </c>
      <c r="L15" s="5">
        <f t="shared" si="0"/>
        <v>0.43257407806648257</v>
      </c>
      <c r="M15" s="9">
        <f t="shared" si="1"/>
        <v>0.5391262546376504</v>
      </c>
      <c r="N15" s="9">
        <f t="shared" si="2"/>
        <v>0.97547378470338475</v>
      </c>
      <c r="O15" s="11">
        <f t="shared" si="3"/>
        <v>0.26590529463017937</v>
      </c>
      <c r="P15" s="1">
        <f t="shared" si="4"/>
        <v>0.10655217657116783</v>
      </c>
      <c r="Q15" s="3">
        <f t="shared" si="5"/>
        <v>-0.70956849007320533</v>
      </c>
      <c r="R15" s="4" t="s">
        <v>27</v>
      </c>
    </row>
    <row r="16" spans="1:18" x14ac:dyDescent="0.2">
      <c r="A16" s="2" t="s">
        <v>33</v>
      </c>
      <c r="B16">
        <v>25.47</v>
      </c>
      <c r="C16" t="s">
        <v>31</v>
      </c>
      <c r="D16" t="s">
        <v>20</v>
      </c>
      <c r="E16">
        <v>0.19400000000000001</v>
      </c>
      <c r="F16" s="1">
        <v>0.13645920622104299</v>
      </c>
      <c r="G16" s="1">
        <v>0.10765084803844401</v>
      </c>
      <c r="H16" s="6">
        <v>0.16060537206138001</v>
      </c>
      <c r="I16" s="1">
        <v>0.17517507209229799</v>
      </c>
      <c r="J16" s="1">
        <v>0.108614356129535</v>
      </c>
      <c r="K16" s="1">
        <v>7.6048914264231299E-2</v>
      </c>
      <c r="L16" s="5">
        <f t="shared" si="0"/>
        <v>0.82786274258443304</v>
      </c>
      <c r="M16" s="9">
        <f t="shared" si="1"/>
        <v>0.9029642891355566</v>
      </c>
      <c r="N16" s="9">
        <f t="shared" si="2"/>
        <v>0.55986781510069583</v>
      </c>
      <c r="O16" s="11">
        <f t="shared" si="3"/>
        <v>0.3920047127022232</v>
      </c>
      <c r="P16" s="1">
        <f t="shared" si="4"/>
        <v>7.5101546551123555E-2</v>
      </c>
      <c r="Q16" s="1">
        <f t="shared" si="5"/>
        <v>-0.16786310239847263</v>
      </c>
      <c r="R16" s="4" t="s">
        <v>27</v>
      </c>
    </row>
    <row r="17" spans="1:18" x14ac:dyDescent="0.2">
      <c r="A17" s="2" t="s">
        <v>45</v>
      </c>
      <c r="B17">
        <v>26.14</v>
      </c>
      <c r="C17" t="s">
        <v>31</v>
      </c>
      <c r="D17" t="s">
        <v>20</v>
      </c>
      <c r="E17">
        <v>0.443</v>
      </c>
      <c r="F17" s="1">
        <v>0.28768207245178001</v>
      </c>
      <c r="G17" s="1">
        <v>0.10765084803844401</v>
      </c>
      <c r="H17" s="6">
        <v>0.40741716795452299</v>
      </c>
      <c r="I17" s="1">
        <v>0.37804629555285701</v>
      </c>
      <c r="J17" s="1">
        <v>0.263490062595441</v>
      </c>
      <c r="K17" s="1">
        <v>7.6048914264231299E-2</v>
      </c>
      <c r="L17" s="5">
        <f t="shared" si="0"/>
        <v>0.91967758003278322</v>
      </c>
      <c r="M17" s="9">
        <f t="shared" si="1"/>
        <v>0.8533776423315057</v>
      </c>
      <c r="N17" s="9">
        <f t="shared" si="2"/>
        <v>0.59478569434636797</v>
      </c>
      <c r="O17" s="11">
        <f t="shared" si="3"/>
        <v>0.17166797802309547</v>
      </c>
      <c r="P17" s="1">
        <f t="shared" si="4"/>
        <v>-6.6299937701277512E-2</v>
      </c>
      <c r="Q17" s="1">
        <f t="shared" si="5"/>
        <v>-0.4231177163232725</v>
      </c>
      <c r="R17" s="4" t="s">
        <v>27</v>
      </c>
    </row>
    <row r="18" spans="1:18" x14ac:dyDescent="0.2">
      <c r="A18" s="2" t="s">
        <v>34</v>
      </c>
      <c r="B18">
        <v>26.14</v>
      </c>
      <c r="C18" t="s">
        <v>31</v>
      </c>
      <c r="D18" t="s">
        <v>20</v>
      </c>
      <c r="E18">
        <v>0.30599999999999999</v>
      </c>
      <c r="F18" s="1">
        <v>0.24686007793152501</v>
      </c>
      <c r="G18" s="1">
        <v>0.10765084803844401</v>
      </c>
      <c r="H18" s="6">
        <v>0.269868765618971</v>
      </c>
      <c r="I18" s="1">
        <v>0.271712902757478</v>
      </c>
      <c r="J18" s="1">
        <v>0.214780090292569</v>
      </c>
      <c r="K18" s="1">
        <v>7.6048914264231299E-2</v>
      </c>
      <c r="L18" s="5">
        <f t="shared" si="0"/>
        <v>0.88192407065023204</v>
      </c>
      <c r="M18" s="9">
        <f t="shared" si="1"/>
        <v>0.88795066260613731</v>
      </c>
      <c r="N18" s="9">
        <f t="shared" si="2"/>
        <v>0.70189571991035626</v>
      </c>
      <c r="O18" s="11">
        <f t="shared" si="3"/>
        <v>0.24852586360859902</v>
      </c>
      <c r="P18" s="1">
        <f t="shared" si="4"/>
        <v>6.0265919559052694E-3</v>
      </c>
      <c r="Q18" s="1">
        <f t="shared" si="5"/>
        <v>-0.45336985630175725</v>
      </c>
      <c r="R18" s="4" t="s">
        <v>27</v>
      </c>
    </row>
    <row r="19" spans="1:18" x14ac:dyDescent="0.2">
      <c r="A19" s="2" t="s">
        <v>44</v>
      </c>
      <c r="B19">
        <v>26.24</v>
      </c>
      <c r="C19" t="s">
        <v>31</v>
      </c>
      <c r="D19" t="s">
        <v>20</v>
      </c>
      <c r="E19">
        <v>0.19900000000000001</v>
      </c>
      <c r="F19" s="1">
        <v>0.18834811483587499</v>
      </c>
      <c r="G19" s="1">
        <v>0.10765084803844401</v>
      </c>
      <c r="H19" s="6">
        <v>0.15799001397439399</v>
      </c>
      <c r="I19" s="1">
        <v>0.123055571714343</v>
      </c>
      <c r="J19" s="1">
        <v>0.13571375287857501</v>
      </c>
      <c r="K19" s="1">
        <v>7.6048914264231299E-2</v>
      </c>
      <c r="L19" s="5">
        <f t="shared" si="0"/>
        <v>0.79391966821303506</v>
      </c>
      <c r="M19" s="9">
        <f t="shared" si="1"/>
        <v>0.61836970710725125</v>
      </c>
      <c r="N19" s="9">
        <f t="shared" si="2"/>
        <v>0.68197865768128141</v>
      </c>
      <c r="O19" s="11">
        <f t="shared" si="3"/>
        <v>0.38215534806146378</v>
      </c>
      <c r="P19" s="1">
        <f t="shared" si="4"/>
        <v>-0.1755499611057838</v>
      </c>
      <c r="Q19" s="1">
        <f t="shared" si="5"/>
        <v>-0.29982330961981762</v>
      </c>
      <c r="R19" s="4" t="s">
        <v>27</v>
      </c>
    </row>
    <row r="20" spans="1:18" x14ac:dyDescent="0.2">
      <c r="A20" s="2" t="s">
        <v>35</v>
      </c>
      <c r="B20">
        <v>30.9</v>
      </c>
      <c r="C20" t="s">
        <v>31</v>
      </c>
      <c r="D20" t="s">
        <v>20</v>
      </c>
      <c r="E20">
        <v>0.20399999999999999</v>
      </c>
      <c r="F20" s="1">
        <v>0.18360599461038801</v>
      </c>
      <c r="G20" s="1">
        <v>0.10765084803844401</v>
      </c>
      <c r="H20" s="6">
        <v>0.14162725034698501</v>
      </c>
      <c r="I20" s="1">
        <v>0.106627718869217</v>
      </c>
      <c r="J20" s="1">
        <v>0.136782468562274</v>
      </c>
      <c r="K20" s="1">
        <v>7.6048914264231299E-2</v>
      </c>
      <c r="L20" s="5">
        <f t="shared" si="0"/>
        <v>0.69425122719110299</v>
      </c>
      <c r="M20" s="9">
        <f t="shared" si="1"/>
        <v>0.52268489641773042</v>
      </c>
      <c r="N20" s="9">
        <f t="shared" si="2"/>
        <v>0.67050229687389218</v>
      </c>
      <c r="O20" s="11">
        <f t="shared" si="3"/>
        <v>0.37278879541289855</v>
      </c>
      <c r="P20" s="1">
        <f t="shared" si="4"/>
        <v>-0.17156633077337258</v>
      </c>
      <c r="Q20" s="1">
        <f t="shared" si="5"/>
        <v>-0.29771350146099362</v>
      </c>
      <c r="R20" s="4" t="s">
        <v>27</v>
      </c>
    </row>
    <row r="21" spans="1:18" x14ac:dyDescent="0.2">
      <c r="A21" t="s">
        <v>42</v>
      </c>
      <c r="B21">
        <v>42.81</v>
      </c>
      <c r="C21" t="s">
        <v>15</v>
      </c>
      <c r="D21" t="s">
        <v>20</v>
      </c>
      <c r="E21">
        <v>1.49</v>
      </c>
      <c r="F21" s="1">
        <v>5.9620992454714798</v>
      </c>
      <c r="G21" s="1">
        <v>0.10353340165693101</v>
      </c>
      <c r="H21" s="6">
        <v>1.0764764792036099</v>
      </c>
      <c r="I21" s="1">
        <v>0.59234382808919095</v>
      </c>
      <c r="J21" s="1">
        <v>1.6501891077645601</v>
      </c>
      <c r="K21" s="1">
        <v>6.540371198686E-2</v>
      </c>
      <c r="L21" s="5">
        <f t="shared" si="0"/>
        <v>0.72246743570712069</v>
      </c>
      <c r="M21" s="9">
        <f t="shared" si="1"/>
        <v>0.39754619334845032</v>
      </c>
      <c r="N21" s="9">
        <f t="shared" si="2"/>
        <v>1.1075094682983624</v>
      </c>
      <c r="O21" s="11">
        <f t="shared" si="3"/>
        <v>4.3895108716013424E-2</v>
      </c>
      <c r="P21" s="1">
        <f>M21-L21</f>
        <v>-0.32492124235867037</v>
      </c>
      <c r="Q21" s="3">
        <f t="shared" si="5"/>
        <v>-1.0636143595823491</v>
      </c>
      <c r="R21" s="4" t="s">
        <v>43</v>
      </c>
    </row>
    <row r="22" spans="1:18" x14ac:dyDescent="0.2">
      <c r="A22" t="s">
        <v>30</v>
      </c>
      <c r="B22">
        <v>42.81</v>
      </c>
      <c r="C22" t="s">
        <v>15</v>
      </c>
      <c r="D22" t="s">
        <v>20</v>
      </c>
      <c r="E22">
        <v>3.42</v>
      </c>
      <c r="F22" s="1">
        <v>4.6107915743369601</v>
      </c>
      <c r="G22" s="1">
        <v>0.105736785295763</v>
      </c>
      <c r="H22" s="6">
        <v>1.85236602696273</v>
      </c>
      <c r="I22" s="1">
        <v>0.97845228226719205</v>
      </c>
      <c r="J22" s="1">
        <v>0.75247044638371097</v>
      </c>
      <c r="K22" s="1">
        <v>6.9594400675073095E-2</v>
      </c>
      <c r="L22" s="5">
        <f t="shared" si="0"/>
        <v>0.54162749326395621</v>
      </c>
      <c r="M22" s="9">
        <f t="shared" si="1"/>
        <v>0.28609715855765849</v>
      </c>
      <c r="N22" s="9">
        <f t="shared" si="2"/>
        <v>0.22002059835781024</v>
      </c>
      <c r="O22" s="11">
        <f t="shared" si="3"/>
        <v>2.0349239963471665E-2</v>
      </c>
      <c r="P22" s="1">
        <f t="shared" si="4"/>
        <v>-0.25553033470629771</v>
      </c>
      <c r="Q22" s="1">
        <f t="shared" si="5"/>
        <v>-0.19967135839433858</v>
      </c>
      <c r="R22" s="4" t="s">
        <v>27</v>
      </c>
    </row>
    <row r="23" spans="1:18" x14ac:dyDescent="0.2">
      <c r="A23" s="2" t="s">
        <v>36</v>
      </c>
      <c r="B23">
        <v>35.270000000000003</v>
      </c>
      <c r="C23" t="s">
        <v>31</v>
      </c>
      <c r="D23" t="s">
        <v>20</v>
      </c>
      <c r="E23">
        <v>0.33200000000000002</v>
      </c>
      <c r="F23" s="1">
        <v>0.38419801429721001</v>
      </c>
      <c r="G23" s="1">
        <v>0.10765084803844401</v>
      </c>
      <c r="H23" s="6">
        <v>0.18836463447604301</v>
      </c>
      <c r="I23" s="1">
        <v>0.25241819238494601</v>
      </c>
      <c r="J23" s="1">
        <v>0.16610628680722</v>
      </c>
      <c r="K23" s="1">
        <v>7.6048914264231299E-2</v>
      </c>
      <c r="L23" s="5">
        <f t="shared" si="0"/>
        <v>0.56736335685555117</v>
      </c>
      <c r="M23" s="9">
        <f t="shared" si="1"/>
        <v>0.76029576019562051</v>
      </c>
      <c r="N23" s="9">
        <f t="shared" si="2"/>
        <v>0.5003201409856024</v>
      </c>
      <c r="O23" s="11">
        <f t="shared" si="3"/>
        <v>0.22906299477178102</v>
      </c>
      <c r="P23" s="1">
        <f t="shared" si="4"/>
        <v>0.19293240334006934</v>
      </c>
      <c r="Q23" s="1">
        <f t="shared" si="5"/>
        <v>-0.27125714621382135</v>
      </c>
      <c r="R23" s="4" t="s">
        <v>27</v>
      </c>
    </row>
    <row r="24" spans="1:18" x14ac:dyDescent="0.2">
      <c r="A24" s="2" t="s">
        <v>37</v>
      </c>
      <c r="B24">
        <v>36.07</v>
      </c>
      <c r="C24" t="s">
        <v>15</v>
      </c>
      <c r="D24" t="s">
        <v>20</v>
      </c>
      <c r="E24">
        <v>0.39700000000000002</v>
      </c>
      <c r="F24" s="1">
        <v>0.66367864783091901</v>
      </c>
      <c r="G24" s="1">
        <v>0.102475615870694</v>
      </c>
      <c r="H24" s="6">
        <v>0.249323306258773</v>
      </c>
      <c r="I24" s="1">
        <v>0.239715134888036</v>
      </c>
      <c r="J24" s="1">
        <v>0.22804623532638299</v>
      </c>
      <c r="K24" s="1">
        <v>6.2153585278196102E-2</v>
      </c>
      <c r="L24" s="5">
        <f t="shared" si="0"/>
        <v>0.62801840367449113</v>
      </c>
      <c r="M24" s="9">
        <f t="shared" si="1"/>
        <v>0.6038164606751536</v>
      </c>
      <c r="N24" s="9">
        <f t="shared" si="2"/>
        <v>0.57442376656519645</v>
      </c>
      <c r="O24" s="11">
        <f t="shared" si="3"/>
        <v>0.15655814931535542</v>
      </c>
      <c r="P24" s="1">
        <f t="shared" si="4"/>
        <v>-2.4201942999337533E-2</v>
      </c>
      <c r="Q24" s="1">
        <f t="shared" si="5"/>
        <v>-0.41786561724984106</v>
      </c>
      <c r="R24" s="4" t="s">
        <v>27</v>
      </c>
    </row>
    <row r="25" spans="1:18" x14ac:dyDescent="0.2">
      <c r="A25" s="2" t="s">
        <v>38</v>
      </c>
      <c r="B25">
        <v>42.42</v>
      </c>
      <c r="C25" t="s">
        <v>15</v>
      </c>
      <c r="D25" t="s">
        <v>20</v>
      </c>
      <c r="E25">
        <v>0.46400000000000002</v>
      </c>
      <c r="F25" s="1">
        <v>0.73646044311496905</v>
      </c>
      <c r="G25" s="1">
        <v>0.10559231324722899</v>
      </c>
      <c r="H25" s="6">
        <v>0.257707305823206</v>
      </c>
      <c r="I25" s="1">
        <v>4.5339396403023403E-2</v>
      </c>
      <c r="J25" s="1">
        <v>0.31192149614585502</v>
      </c>
      <c r="K25" s="1">
        <v>6.9382862541566698E-2</v>
      </c>
      <c r="L25" s="5">
        <f t="shared" si="0"/>
        <v>0.55540367634311638</v>
      </c>
      <c r="M25" s="9">
        <f t="shared" si="1"/>
        <v>9.7714216385826294E-2</v>
      </c>
      <c r="N25" s="9">
        <f t="shared" si="2"/>
        <v>0.67224460376261852</v>
      </c>
      <c r="O25" s="11">
        <f t="shared" si="3"/>
        <v>0.1495320313395834</v>
      </c>
      <c r="P25" s="1">
        <f t="shared" si="4"/>
        <v>-0.4576894599572901</v>
      </c>
      <c r="Q25" s="1">
        <f t="shared" si="5"/>
        <v>-0.52271257242303515</v>
      </c>
      <c r="R25" s="4" t="s">
        <v>43</v>
      </c>
    </row>
    <row r="26" spans="1:18" x14ac:dyDescent="0.2">
      <c r="A26" s="2" t="s">
        <v>39</v>
      </c>
      <c r="B26">
        <v>38.93</v>
      </c>
      <c r="C26" t="s">
        <v>15</v>
      </c>
      <c r="D26" t="s">
        <v>20</v>
      </c>
      <c r="E26">
        <v>0.13900000000000001</v>
      </c>
      <c r="F26" s="1">
        <v>0.55135861840743605</v>
      </c>
      <c r="G26" s="1">
        <v>0.10620596693152699</v>
      </c>
      <c r="H26" s="6">
        <v>7.3876774379645099E-2</v>
      </c>
      <c r="I26" s="1">
        <v>-0.192488679515598</v>
      </c>
      <c r="J26" s="1">
        <v>7.1035866798894606E-2</v>
      </c>
      <c r="K26" s="1">
        <v>6.9874698220433198E-2</v>
      </c>
      <c r="L26" s="5">
        <f t="shared" si="0"/>
        <v>0.53148758546507258</v>
      </c>
      <c r="M26" s="9">
        <f t="shared" si="1"/>
        <v>-1.3848106439971077</v>
      </c>
      <c r="N26" s="9">
        <f t="shared" si="2"/>
        <v>0.51104940143089639</v>
      </c>
      <c r="O26" s="11">
        <f t="shared" si="3"/>
        <v>0.5026956706505985</v>
      </c>
      <c r="P26" s="3">
        <f>M26-L26</f>
        <v>-1.9162982294621802</v>
      </c>
      <c r="Q26" s="1">
        <f>O26-N26</f>
        <v>-8.3537307802978855E-3</v>
      </c>
      <c r="R26" s="4" t="s">
        <v>43</v>
      </c>
    </row>
    <row r="27" spans="1:18" x14ac:dyDescent="0.2">
      <c r="A27" s="2" t="s">
        <v>40</v>
      </c>
      <c r="B27">
        <v>38.93</v>
      </c>
      <c r="C27" t="s">
        <v>15</v>
      </c>
      <c r="D27" t="s">
        <v>20</v>
      </c>
      <c r="E27">
        <v>0.29899999999999999</v>
      </c>
      <c r="F27" s="1">
        <v>0.46745129124900398</v>
      </c>
      <c r="G27" s="1">
        <v>0.10720947127057601</v>
      </c>
      <c r="H27" s="6">
        <v>0.16739930154852101</v>
      </c>
      <c r="I27" s="1">
        <v>-0.186311854490254</v>
      </c>
      <c r="J27" s="1">
        <v>0.20967061456966801</v>
      </c>
      <c r="K27" s="1">
        <v>7.2584941927661295E-2</v>
      </c>
      <c r="L27" s="5">
        <f t="shared" si="0"/>
        <v>0.55986388477766225</v>
      </c>
      <c r="M27" s="9">
        <f t="shared" si="1"/>
        <v>-0.62311657020151845</v>
      </c>
      <c r="N27" s="9">
        <f t="shared" si="2"/>
        <v>0.70123951361092984</v>
      </c>
      <c r="O27" s="11">
        <f t="shared" si="3"/>
        <v>0.24275900310254614</v>
      </c>
      <c r="P27" s="1">
        <f t="shared" si="4"/>
        <v>-1.1829804549791807</v>
      </c>
      <c r="Q27" s="1">
        <f t="shared" si="5"/>
        <v>-0.45848051050838368</v>
      </c>
      <c r="R27" s="4" t="s">
        <v>43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0.35699999999999998</v>
      </c>
      <c r="F28" s="1">
        <v>0.607433662285915</v>
      </c>
      <c r="G28" s="1">
        <v>0.10631405466563</v>
      </c>
      <c r="H28" s="6">
        <v>0.211769839863961</v>
      </c>
      <c r="I28" s="1">
        <v>0.117632335905912</v>
      </c>
      <c r="J28" s="1">
        <v>0.28031150580671799</v>
      </c>
      <c r="K28" s="1">
        <v>7.0195405549016598E-2</v>
      </c>
      <c r="L28" s="5">
        <f t="shared" si="0"/>
        <v>0.59319282875059109</v>
      </c>
      <c r="M28" s="9">
        <f t="shared" si="1"/>
        <v>0.32950234147314289</v>
      </c>
      <c r="N28" s="9">
        <f t="shared" si="2"/>
        <v>0.78518629077512048</v>
      </c>
      <c r="O28" s="11">
        <f t="shared" si="3"/>
        <v>0.19662578585158713</v>
      </c>
      <c r="P28" s="1">
        <f t="shared" si="4"/>
        <v>-0.2636904872774482</v>
      </c>
      <c r="Q28" s="1">
        <f t="shared" si="5"/>
        <v>-0.5885605049235334</v>
      </c>
      <c r="R28" s="4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2022-01-15T18:32:41Z</dcterms:modified>
</cp:coreProperties>
</file>