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canuo2_unl_edu/Documents/Deep Soil C paper/Plant &amp; Soil/Raw data/"/>
    </mc:Choice>
  </mc:AlternateContent>
  <xr:revisionPtr revIDLastSave="0" documentId="14_{3D3BFA08-E3C8-4EDC-98DC-4A2A47D9FF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bon and all A GRASS(26306)" sheetId="1" r:id="rId1"/>
    <sheet name="SOC and N St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D16" i="2"/>
  <c r="C16" i="2"/>
  <c r="AF2" i="1"/>
  <c r="AF3" i="1"/>
  <c r="AF5" i="1"/>
  <c r="AF6" i="1"/>
  <c r="AF9" i="1"/>
  <c r="AF10" i="1"/>
  <c r="AF11" i="1"/>
  <c r="AF12" i="1"/>
  <c r="AF14" i="1"/>
  <c r="AF15" i="1"/>
  <c r="AF17" i="1"/>
  <c r="AF19" i="1"/>
  <c r="AF20" i="1"/>
  <c r="AF21" i="1"/>
  <c r="AF23" i="1"/>
  <c r="AF24" i="1"/>
  <c r="AF27" i="1"/>
  <c r="AF28" i="1"/>
  <c r="AF33" i="1"/>
</calcChain>
</file>

<file path=xl/sharedStrings.xml><?xml version="1.0" encoding="utf-8"?>
<sst xmlns="http://schemas.openxmlformats.org/spreadsheetml/2006/main" count="123" uniqueCount="48">
  <si>
    <t>Site Number</t>
  </si>
  <si>
    <t>block</t>
  </si>
  <si>
    <t>Site</t>
  </si>
  <si>
    <t>mgt</t>
  </si>
  <si>
    <t>rep</t>
  </si>
  <si>
    <t>Horizon</t>
  </si>
  <si>
    <t>Depth (cm)</t>
  </si>
  <si>
    <t>SOCconcentation</t>
  </si>
  <si>
    <t>STNconcentation</t>
  </si>
  <si>
    <t>SoilpH</t>
  </si>
  <si>
    <t>BD</t>
  </si>
  <si>
    <t>Sand</t>
  </si>
  <si>
    <t>Silt</t>
  </si>
  <si>
    <t>Clay</t>
  </si>
  <si>
    <t>ClaySilt</t>
  </si>
  <si>
    <t>K</t>
  </si>
  <si>
    <t>Ca</t>
  </si>
  <si>
    <t>Mg</t>
  </si>
  <si>
    <t>nitrate</t>
  </si>
  <si>
    <t>phosphate</t>
  </si>
  <si>
    <t>sulphur</t>
  </si>
  <si>
    <t>CEC</t>
  </si>
  <si>
    <t>AOAl</t>
  </si>
  <si>
    <t>AOFe</t>
  </si>
  <si>
    <t>DCBAl</t>
  </si>
  <si>
    <t>DCBFe</t>
  </si>
  <si>
    <t>CarbonThirteen</t>
  </si>
  <si>
    <t>Nine mile Prairie</t>
  </si>
  <si>
    <t>Prairie</t>
  </si>
  <si>
    <t>A</t>
  </si>
  <si>
    <t>Pokorny prairie</t>
  </si>
  <si>
    <t>Bauermeister Prairie</t>
  </si>
  <si>
    <t>Derrhouse Prairie</t>
  </si>
  <si>
    <t>Prairie Pine</t>
  </si>
  <si>
    <t>Marie Ratz laff prairie</t>
  </si>
  <si>
    <t>Frickie cemetery prairie</t>
  </si>
  <si>
    <t>Pearl Harbor prairie</t>
  </si>
  <si>
    <t>Belz cemetery prairie</t>
  </si>
  <si>
    <t>Philips Prairie</t>
  </si>
  <si>
    <t>Wildcat Prairie</t>
  </si>
  <si>
    <t>Carbon Fourtheen</t>
  </si>
  <si>
    <t>M-DNA conc (mg/kg)</t>
  </si>
  <si>
    <t>M-DNA conc (ug/kg)</t>
  </si>
  <si>
    <t>Sites</t>
  </si>
  <si>
    <t xml:space="preserve">Means-A Horizon SOC </t>
  </si>
  <si>
    <t>Means-A Horizon N</t>
  </si>
  <si>
    <t>C/N</t>
  </si>
  <si>
    <t>0-17-38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</si>
</sst>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6" fillId="0" borderId="0" xfId="0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workbookViewId="0">
      <pane xSplit="8" topLeftCell="I1" activePane="topRight" state="frozen"/>
      <selection pane="topRight" activeCell="H10" sqref="H10"/>
    </sheetView>
  </sheetViews>
  <sheetFormatPr defaultRowHeight="14.4" x14ac:dyDescent="0.3"/>
  <cols>
    <col min="4" max="4" width="18.109375" customWidth="1"/>
    <col min="5" max="5" width="9.88671875" customWidth="1"/>
    <col min="8" max="8" width="11" customWidth="1"/>
    <col min="9" max="9" width="15.6640625" customWidth="1"/>
    <col min="10" max="10" width="15.5546875" customWidth="1"/>
    <col min="11" max="11" width="10.88671875" customWidth="1"/>
    <col min="22" max="23" width="12" bestFit="1" customWidth="1"/>
    <col min="27" max="27" width="7.88671875" customWidth="1"/>
    <col min="28" max="28" width="7" customWidth="1"/>
    <col min="29" max="29" width="13.6640625" customWidth="1"/>
    <col min="30" max="30" width="16.21875" customWidth="1"/>
    <col min="31" max="31" width="19.21875" customWidth="1"/>
    <col min="32" max="32" width="18.109375" bestFit="1" customWidth="1"/>
    <col min="33" max="33" width="11.109375" customWidth="1"/>
    <col min="34" max="34" width="14.44140625" customWidth="1"/>
    <col min="35" max="35" width="9.88671875" customWidth="1"/>
    <col min="36" max="36" width="11" customWidth="1"/>
  </cols>
  <sheetData>
    <row r="1" spans="1:37" x14ac:dyDescent="0.3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8</v>
      </c>
      <c r="K1" s="3" t="s">
        <v>46</v>
      </c>
      <c r="L1" s="3" t="s">
        <v>9</v>
      </c>
      <c r="M1" s="4" t="s">
        <v>10</v>
      </c>
      <c r="N1" s="4" t="s">
        <v>11</v>
      </c>
      <c r="O1" s="3" t="s">
        <v>12</v>
      </c>
      <c r="P1" s="3" t="s">
        <v>13</v>
      </c>
      <c r="Q1" s="4" t="s">
        <v>14</v>
      </c>
      <c r="R1" s="4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40</v>
      </c>
      <c r="AE1" s="4" t="s">
        <v>42</v>
      </c>
      <c r="AF1" s="3" t="s">
        <v>41</v>
      </c>
      <c r="AG1" s="4"/>
      <c r="AH1" s="1"/>
      <c r="AI1" s="1"/>
      <c r="AJ1" s="1"/>
      <c r="AK1" s="1"/>
    </row>
    <row r="2" spans="1:37" x14ac:dyDescent="0.3">
      <c r="A2">
        <v>2</v>
      </c>
      <c r="B2">
        <v>1</v>
      </c>
      <c r="C2">
        <v>1</v>
      </c>
      <c r="D2" t="s">
        <v>27</v>
      </c>
      <c r="E2" t="s">
        <v>28</v>
      </c>
      <c r="F2">
        <v>1</v>
      </c>
      <c r="G2" t="s">
        <v>29</v>
      </c>
      <c r="H2" t="s">
        <v>47</v>
      </c>
      <c r="I2" s="4">
        <v>26.51742754</v>
      </c>
      <c r="J2" s="4">
        <v>1.9808883559999999</v>
      </c>
      <c r="K2" s="4">
        <f>I2/J2</f>
        <v>13.386634062278269</v>
      </c>
      <c r="L2" s="4">
        <v>5.6</v>
      </c>
      <c r="M2" s="4">
        <v>1.492947799</v>
      </c>
      <c r="N2" s="4">
        <v>49.82</v>
      </c>
      <c r="O2" s="4">
        <v>30.06</v>
      </c>
      <c r="P2" s="4">
        <v>20.12</v>
      </c>
      <c r="Q2" s="4">
        <v>50.18</v>
      </c>
      <c r="R2" s="4">
        <v>225.17353030000001</v>
      </c>
      <c r="S2" s="4">
        <v>1800.369357</v>
      </c>
      <c r="T2" s="4">
        <v>496.19687440000001</v>
      </c>
      <c r="U2" s="4">
        <v>0.6</v>
      </c>
      <c r="V2" s="4">
        <v>10</v>
      </c>
      <c r="W2" s="4">
        <v>12.8</v>
      </c>
      <c r="X2" s="4">
        <v>19.3</v>
      </c>
      <c r="Y2" s="4">
        <v>1168.92</v>
      </c>
      <c r="Z2" s="4">
        <v>1029.915</v>
      </c>
      <c r="AA2" s="4">
        <v>790.9</v>
      </c>
      <c r="AB2" s="4">
        <v>2688.1</v>
      </c>
      <c r="AC2" s="4">
        <v>-15.4</v>
      </c>
      <c r="AD2" s="4">
        <v>-10.251999635358722</v>
      </c>
      <c r="AE2" s="4">
        <v>176700</v>
      </c>
      <c r="AF2" s="4">
        <f>AE2*0.001</f>
        <v>176.70000000000002</v>
      </c>
      <c r="AG2" s="4"/>
    </row>
    <row r="3" spans="1:37" x14ac:dyDescent="0.3">
      <c r="A3">
        <v>3</v>
      </c>
      <c r="C3">
        <v>1</v>
      </c>
      <c r="E3" t="s">
        <v>28</v>
      </c>
      <c r="F3">
        <v>2</v>
      </c>
      <c r="G3" t="s">
        <v>29</v>
      </c>
      <c r="I3" s="4">
        <v>21.874266309999999</v>
      </c>
      <c r="J3" s="4">
        <v>1.709844449</v>
      </c>
      <c r="K3" s="4">
        <f t="shared" ref="K3:K34" si="0">I3/J3</f>
        <v>12.793132335981284</v>
      </c>
      <c r="L3" s="4">
        <v>5.9</v>
      </c>
      <c r="M3" s="4">
        <v>1.20381893</v>
      </c>
      <c r="N3" s="4">
        <v>48.98</v>
      </c>
      <c r="O3" s="4">
        <v>27.94</v>
      </c>
      <c r="P3" s="4">
        <v>23.08</v>
      </c>
      <c r="Q3" s="4">
        <v>51.02</v>
      </c>
      <c r="R3" s="4">
        <v>197.75078490000001</v>
      </c>
      <c r="S3" s="4">
        <v>2122.2532679999999</v>
      </c>
      <c r="T3" s="4">
        <v>553.49833079999996</v>
      </c>
      <c r="U3" s="4">
        <v>0.9</v>
      </c>
      <c r="V3" s="4">
        <v>4</v>
      </c>
      <c r="W3" s="4">
        <v>9.8000000000000007</v>
      </c>
      <c r="X3" s="4">
        <v>21.5</v>
      </c>
      <c r="Y3" s="4">
        <v>161.19</v>
      </c>
      <c r="Z3" s="4">
        <v>731.38499999999999</v>
      </c>
      <c r="AA3" s="4">
        <v>739.1</v>
      </c>
      <c r="AB3" s="4">
        <v>3481.1</v>
      </c>
      <c r="AC3" s="4">
        <v>-17</v>
      </c>
      <c r="AD3" s="4"/>
      <c r="AE3" s="4">
        <v>138100</v>
      </c>
      <c r="AF3" s="4">
        <f t="shared" ref="AF3:AF33" si="1">AE3*0.001</f>
        <v>138.1</v>
      </c>
      <c r="AG3" s="4"/>
    </row>
    <row r="4" spans="1:37" x14ac:dyDescent="0.3">
      <c r="A4">
        <v>4</v>
      </c>
      <c r="C4">
        <v>1</v>
      </c>
      <c r="E4" t="s">
        <v>28</v>
      </c>
      <c r="F4">
        <v>3</v>
      </c>
      <c r="G4" t="s">
        <v>29</v>
      </c>
      <c r="I4" s="4">
        <v>29.028386940000001</v>
      </c>
      <c r="J4" s="4">
        <v>2.3261708219999999</v>
      </c>
      <c r="K4" s="4">
        <f t="shared" si="0"/>
        <v>12.47904352744048</v>
      </c>
      <c r="L4" s="4">
        <v>6.4</v>
      </c>
      <c r="M4" s="4">
        <v>1.3</v>
      </c>
      <c r="N4" s="4">
        <v>49.4</v>
      </c>
      <c r="O4" s="4">
        <v>29</v>
      </c>
      <c r="P4" s="4">
        <v>21.6</v>
      </c>
      <c r="Q4" s="4">
        <v>50.6</v>
      </c>
      <c r="R4" s="4">
        <v>339.80990689999999</v>
      </c>
      <c r="S4" s="4">
        <v>3263.3996459999998</v>
      </c>
      <c r="T4" s="4">
        <v>346.95305810000002</v>
      </c>
      <c r="U4" s="4">
        <v>1.3</v>
      </c>
      <c r="V4" s="4">
        <v>8</v>
      </c>
      <c r="W4" s="4">
        <v>12.7</v>
      </c>
      <c r="X4" s="4">
        <v>23.1</v>
      </c>
      <c r="Y4" s="4">
        <v>183.78</v>
      </c>
      <c r="Z4" s="4">
        <v>556.83000000000004</v>
      </c>
      <c r="AA4" s="4">
        <v>606.20000000000005</v>
      </c>
      <c r="AB4" s="4">
        <v>3920.7</v>
      </c>
      <c r="AC4" s="4">
        <v>-16.399999999999999</v>
      </c>
      <c r="AD4" s="4"/>
      <c r="AE4" s="4"/>
      <c r="AF4" s="4"/>
      <c r="AG4" s="4"/>
    </row>
    <row r="5" spans="1:37" x14ac:dyDescent="0.3">
      <c r="A5">
        <v>12</v>
      </c>
      <c r="B5">
        <v>3</v>
      </c>
      <c r="C5">
        <v>3</v>
      </c>
      <c r="D5" t="s">
        <v>30</v>
      </c>
      <c r="E5" t="s">
        <v>28</v>
      </c>
      <c r="F5">
        <v>1</v>
      </c>
      <c r="G5" t="s">
        <v>29</v>
      </c>
      <c r="I5" s="4">
        <v>36.566323429999997</v>
      </c>
      <c r="J5" s="4">
        <v>2.9576293140000001</v>
      </c>
      <c r="K5" s="4">
        <f t="shared" si="0"/>
        <v>12.363389575871642</v>
      </c>
      <c r="L5" s="4">
        <v>6.3</v>
      </c>
      <c r="M5" s="4">
        <v>1.274203282</v>
      </c>
      <c r="N5" s="4">
        <v>25.92</v>
      </c>
      <c r="O5" s="4">
        <v>54.24</v>
      </c>
      <c r="P5" s="4">
        <v>19.84</v>
      </c>
      <c r="Q5" s="4">
        <v>74.08</v>
      </c>
      <c r="R5" s="4">
        <v>418.0117151</v>
      </c>
      <c r="S5" s="4">
        <v>2356.8093279999998</v>
      </c>
      <c r="T5" s="4">
        <v>415.96764810000002</v>
      </c>
      <c r="U5" s="4">
        <v>1.4</v>
      </c>
      <c r="V5" s="4">
        <v>18</v>
      </c>
      <c r="W5" s="4">
        <v>14.7</v>
      </c>
      <c r="X5" s="4">
        <v>20.9</v>
      </c>
      <c r="Y5" s="4">
        <v>1104.1199999999999</v>
      </c>
      <c r="Z5" s="4">
        <v>1052.82</v>
      </c>
      <c r="AA5" s="4">
        <v>1030.366667</v>
      </c>
      <c r="AB5" s="4">
        <v>4847</v>
      </c>
      <c r="AC5" s="4">
        <v>-14.7</v>
      </c>
      <c r="AD5" s="4">
        <v>-48.395589989273844</v>
      </c>
      <c r="AE5" s="4">
        <v>142700</v>
      </c>
      <c r="AF5" s="4">
        <f t="shared" si="1"/>
        <v>142.70000000000002</v>
      </c>
      <c r="AG5" s="4"/>
    </row>
    <row r="6" spans="1:37" x14ac:dyDescent="0.3">
      <c r="A6">
        <v>13</v>
      </c>
      <c r="C6">
        <v>3</v>
      </c>
      <c r="E6" t="s">
        <v>28</v>
      </c>
      <c r="F6">
        <v>2</v>
      </c>
      <c r="G6" t="s">
        <v>29</v>
      </c>
      <c r="I6" s="4">
        <v>28.77164702</v>
      </c>
      <c r="J6" s="4">
        <v>2.3403441850000002</v>
      </c>
      <c r="K6" s="4">
        <f t="shared" si="0"/>
        <v>12.293767388748419</v>
      </c>
      <c r="L6" s="4">
        <v>6.2</v>
      </c>
      <c r="M6" s="4">
        <v>1.2653380139999999</v>
      </c>
      <c r="N6" s="4">
        <v>23.66</v>
      </c>
      <c r="O6" s="4">
        <v>52.5</v>
      </c>
      <c r="P6" s="4">
        <v>23.84</v>
      </c>
      <c r="Q6" s="4">
        <v>76.34</v>
      </c>
      <c r="R6" s="4">
        <v>352.36658849999998</v>
      </c>
      <c r="S6" s="4">
        <v>2602.8008759999998</v>
      </c>
      <c r="T6" s="4">
        <v>515.23370350000005</v>
      </c>
      <c r="U6" s="4">
        <v>2.2999999999999998</v>
      </c>
      <c r="V6" s="4">
        <v>16</v>
      </c>
      <c r="W6" s="4">
        <v>11.2</v>
      </c>
      <c r="X6" s="4">
        <v>24.6</v>
      </c>
      <c r="Y6" s="4">
        <v>1296.675</v>
      </c>
      <c r="Z6" s="4">
        <v>1225.395</v>
      </c>
      <c r="AA6" s="4">
        <v>892.95</v>
      </c>
      <c r="AB6" s="4">
        <v>3375.9666670000001</v>
      </c>
      <c r="AC6" s="4">
        <v>-14.8</v>
      </c>
      <c r="AD6" s="4"/>
      <c r="AE6" s="4">
        <v>143900</v>
      </c>
      <c r="AF6" s="4">
        <f t="shared" si="1"/>
        <v>143.9</v>
      </c>
      <c r="AG6" s="4"/>
    </row>
    <row r="7" spans="1:37" x14ac:dyDescent="0.3">
      <c r="A7">
        <v>14</v>
      </c>
      <c r="C7">
        <v>3</v>
      </c>
      <c r="E7" t="s">
        <v>28</v>
      </c>
      <c r="F7">
        <v>3</v>
      </c>
      <c r="G7" t="s">
        <v>29</v>
      </c>
      <c r="I7" s="4">
        <v>35.959928439999999</v>
      </c>
      <c r="J7" s="4">
        <v>3.0884348660000001</v>
      </c>
      <c r="K7" s="4">
        <f t="shared" si="0"/>
        <v>11.643414868766087</v>
      </c>
      <c r="L7" s="4">
        <v>6.1</v>
      </c>
      <c r="M7" s="4">
        <v>1.250312487</v>
      </c>
      <c r="N7" s="4">
        <v>27.92</v>
      </c>
      <c r="O7" s="4">
        <v>57.08</v>
      </c>
      <c r="P7" s="4">
        <v>15</v>
      </c>
      <c r="Q7" s="4">
        <v>72.08</v>
      </c>
      <c r="R7" s="4">
        <v>524.97317899999996</v>
      </c>
      <c r="S7" s="4">
        <v>2851.0239310000002</v>
      </c>
      <c r="T7" s="4">
        <v>557.72004389999995</v>
      </c>
      <c r="U7" s="4">
        <v>3.5</v>
      </c>
      <c r="V7" s="4">
        <v>19</v>
      </c>
      <c r="W7" s="4">
        <v>22.5</v>
      </c>
      <c r="X7" s="4">
        <v>25.1</v>
      </c>
      <c r="Y7" s="4">
        <v>1234.08</v>
      </c>
      <c r="Z7" s="4">
        <v>1359.9</v>
      </c>
      <c r="AA7" s="4">
        <v>781.66666669999995</v>
      </c>
      <c r="AB7" s="4">
        <v>3699.083333</v>
      </c>
      <c r="AC7" s="4">
        <v>-16.8</v>
      </c>
      <c r="AD7" s="4"/>
      <c r="AE7" s="4"/>
      <c r="AF7" s="4"/>
      <c r="AG7" s="4"/>
    </row>
    <row r="8" spans="1:37" x14ac:dyDescent="0.3">
      <c r="A8">
        <v>22</v>
      </c>
      <c r="B8">
        <v>5</v>
      </c>
      <c r="C8">
        <v>5</v>
      </c>
      <c r="D8" t="s">
        <v>31</v>
      </c>
      <c r="E8" t="s">
        <v>28</v>
      </c>
      <c r="F8">
        <v>1</v>
      </c>
      <c r="G8" t="s">
        <v>29</v>
      </c>
      <c r="I8" s="4">
        <v>29.955014290000001</v>
      </c>
      <c r="J8" s="4">
        <v>3.0610917519999998</v>
      </c>
      <c r="K8" s="4">
        <f t="shared" si="0"/>
        <v>9.7857289871917583</v>
      </c>
      <c r="L8" s="4">
        <v>6.4</v>
      </c>
      <c r="M8" s="4">
        <v>1.0549999999999999</v>
      </c>
      <c r="N8" s="4">
        <v>32.08</v>
      </c>
      <c r="O8" s="4">
        <v>52.8</v>
      </c>
      <c r="P8" s="4">
        <v>15.12</v>
      </c>
      <c r="Q8" s="4">
        <v>67.92</v>
      </c>
      <c r="R8" s="4">
        <v>439.32521279999997</v>
      </c>
      <c r="S8" s="4">
        <v>2575.8116300000002</v>
      </c>
      <c r="T8" s="4">
        <v>525.96707609999999</v>
      </c>
      <c r="U8" s="4">
        <v>1.9</v>
      </c>
      <c r="V8" s="4">
        <v>10</v>
      </c>
      <c r="W8" s="4">
        <v>10.8</v>
      </c>
      <c r="X8" s="4">
        <v>20.3</v>
      </c>
      <c r="Y8" s="4">
        <v>785.43</v>
      </c>
      <c r="Z8" s="4">
        <v>1133.0999999999999</v>
      </c>
      <c r="AA8" s="4">
        <v>776.15</v>
      </c>
      <c r="AB8" s="4">
        <v>5814.3666670000002</v>
      </c>
      <c r="AC8" s="4">
        <v>-17.7</v>
      </c>
      <c r="AD8" s="4"/>
      <c r="AE8" s="4"/>
      <c r="AF8" s="4"/>
      <c r="AG8" s="4"/>
    </row>
    <row r="9" spans="1:37" x14ac:dyDescent="0.3">
      <c r="A9">
        <v>23</v>
      </c>
      <c r="C9">
        <v>5</v>
      </c>
      <c r="E9" t="s">
        <v>28</v>
      </c>
      <c r="F9">
        <v>2</v>
      </c>
      <c r="G9" t="s">
        <v>29</v>
      </c>
      <c r="I9" s="4">
        <v>30.745028170000001</v>
      </c>
      <c r="J9" s="4">
        <v>2.4747620449999999</v>
      </c>
      <c r="K9" s="4">
        <f t="shared" si="0"/>
        <v>12.423428035078016</v>
      </c>
      <c r="L9" s="4">
        <v>6.7</v>
      </c>
      <c r="M9" s="4">
        <v>1.124908869</v>
      </c>
      <c r="N9" s="4">
        <v>36.479999999999997</v>
      </c>
      <c r="O9" s="4">
        <v>50.4</v>
      </c>
      <c r="P9" s="4">
        <v>13.12</v>
      </c>
      <c r="Q9" s="4">
        <v>63.52</v>
      </c>
      <c r="R9" s="4">
        <v>415.10948020000001</v>
      </c>
      <c r="S9" s="4">
        <v>2321.3493290000001</v>
      </c>
      <c r="T9" s="4">
        <v>439.58768049999998</v>
      </c>
      <c r="U9" s="4">
        <v>2.7</v>
      </c>
      <c r="V9" s="4">
        <v>19</v>
      </c>
      <c r="W9" s="4">
        <v>11.6</v>
      </c>
      <c r="X9" s="4">
        <v>16.100000000000001</v>
      </c>
      <c r="Y9" s="4">
        <v>736.2</v>
      </c>
      <c r="Z9" s="4">
        <v>959.26499999999999</v>
      </c>
      <c r="AA9" s="4">
        <v>674.8</v>
      </c>
      <c r="AB9" s="4">
        <v>4359.3833329999998</v>
      </c>
      <c r="AC9" s="4">
        <v>-17.100000000000001</v>
      </c>
      <c r="AD9" s="4">
        <v>-0.2119895904424407</v>
      </c>
      <c r="AE9" s="4">
        <v>309600.00000000006</v>
      </c>
      <c r="AF9" s="4">
        <f t="shared" si="1"/>
        <v>309.60000000000008</v>
      </c>
      <c r="AG9" s="4"/>
    </row>
    <row r="10" spans="1:37" x14ac:dyDescent="0.3">
      <c r="A10">
        <v>24</v>
      </c>
      <c r="C10">
        <v>5</v>
      </c>
      <c r="E10" t="s">
        <v>28</v>
      </c>
      <c r="F10">
        <v>3</v>
      </c>
      <c r="G10" t="s">
        <v>29</v>
      </c>
      <c r="I10" s="4">
        <v>18.54768533</v>
      </c>
      <c r="J10" s="4">
        <v>1.805111817</v>
      </c>
      <c r="K10" s="4">
        <f t="shared" si="0"/>
        <v>10.275089418463432</v>
      </c>
      <c r="L10" s="4">
        <v>6.3</v>
      </c>
      <c r="M10" s="4">
        <v>0.98786981699999998</v>
      </c>
      <c r="N10" s="4">
        <v>24.32</v>
      </c>
      <c r="O10" s="4">
        <v>60.04</v>
      </c>
      <c r="P10" s="4">
        <v>15.64</v>
      </c>
      <c r="Q10" s="4">
        <v>75.680000000000007</v>
      </c>
      <c r="R10" s="4">
        <v>320.91853309999999</v>
      </c>
      <c r="S10" s="4">
        <v>2278.0121899999999</v>
      </c>
      <c r="T10" s="4">
        <v>511.43207489999998</v>
      </c>
      <c r="U10" s="4">
        <v>1</v>
      </c>
      <c r="V10" s="4">
        <v>14</v>
      </c>
      <c r="W10" s="4">
        <v>13.9</v>
      </c>
      <c r="X10" s="4">
        <v>18</v>
      </c>
      <c r="Y10" s="4">
        <v>573.34500000000003</v>
      </c>
      <c r="Z10" s="4">
        <v>667.755</v>
      </c>
      <c r="AA10" s="4">
        <v>452.1166667</v>
      </c>
      <c r="AB10" s="4">
        <v>2684.5166669999999</v>
      </c>
      <c r="AC10" s="4">
        <v>-16.3</v>
      </c>
      <c r="AD10" s="4"/>
      <c r="AE10" s="4">
        <v>215800.00000000003</v>
      </c>
      <c r="AF10" s="4">
        <f t="shared" si="1"/>
        <v>215.80000000000004</v>
      </c>
      <c r="AG10" s="4"/>
    </row>
    <row r="11" spans="1:37" x14ac:dyDescent="0.3">
      <c r="A11">
        <v>32</v>
      </c>
      <c r="B11">
        <v>7</v>
      </c>
      <c r="C11">
        <v>7</v>
      </c>
      <c r="D11" t="s">
        <v>32</v>
      </c>
      <c r="E11" t="s">
        <v>28</v>
      </c>
      <c r="F11">
        <v>1</v>
      </c>
      <c r="G11" t="s">
        <v>29</v>
      </c>
      <c r="I11" s="4">
        <v>7.3876415350000002</v>
      </c>
      <c r="J11" s="4">
        <v>0.68295194999999997</v>
      </c>
      <c r="K11" s="4">
        <f t="shared" si="0"/>
        <v>10.817220062114179</v>
      </c>
      <c r="L11" s="4">
        <v>6.4</v>
      </c>
      <c r="M11" s="4">
        <v>1.1210800000000001</v>
      </c>
      <c r="N11" s="4">
        <v>92.16</v>
      </c>
      <c r="O11" s="4">
        <v>0</v>
      </c>
      <c r="P11" s="4">
        <v>7.96</v>
      </c>
      <c r="Q11" s="4">
        <v>7.96</v>
      </c>
      <c r="R11" s="4">
        <v>208.3791822</v>
      </c>
      <c r="S11" s="4">
        <v>723.3161996</v>
      </c>
      <c r="T11" s="4">
        <v>108.196883</v>
      </c>
      <c r="U11" s="4">
        <v>0.6</v>
      </c>
      <c r="V11" s="4">
        <v>27</v>
      </c>
      <c r="W11" s="4">
        <v>1.3</v>
      </c>
      <c r="X11" s="4">
        <v>5.5</v>
      </c>
      <c r="Y11" s="4">
        <v>150.345</v>
      </c>
      <c r="Z11" s="4">
        <v>138.96</v>
      </c>
      <c r="AA11" s="4">
        <v>126.66666669999999</v>
      </c>
      <c r="AB11" s="4">
        <v>359.68333330000002</v>
      </c>
      <c r="AC11" s="4">
        <v>-16.8</v>
      </c>
      <c r="AD11" s="4"/>
      <c r="AE11" s="4">
        <v>25730</v>
      </c>
      <c r="AF11" s="4">
        <f t="shared" si="1"/>
        <v>25.73</v>
      </c>
      <c r="AG11" s="4"/>
    </row>
    <row r="12" spans="1:37" x14ac:dyDescent="0.3">
      <c r="A12">
        <v>33</v>
      </c>
      <c r="C12">
        <v>7</v>
      </c>
      <c r="E12" t="s">
        <v>28</v>
      </c>
      <c r="F12">
        <v>2</v>
      </c>
      <c r="G12" t="s">
        <v>29</v>
      </c>
      <c r="I12" s="4">
        <v>9.1914529490000003</v>
      </c>
      <c r="J12" s="4">
        <v>0.90506244499999999</v>
      </c>
      <c r="K12" s="4">
        <f t="shared" si="0"/>
        <v>10.155600864645312</v>
      </c>
      <c r="L12" s="4">
        <v>6.6</v>
      </c>
      <c r="M12" s="4">
        <v>1.0547500000000001</v>
      </c>
      <c r="N12" s="4">
        <v>67.599999999999994</v>
      </c>
      <c r="O12" s="4">
        <v>22.2</v>
      </c>
      <c r="P12" s="4">
        <v>10.199999999999999</v>
      </c>
      <c r="Q12" s="4">
        <v>32.4</v>
      </c>
      <c r="R12" s="4">
        <v>323.7344397</v>
      </c>
      <c r="S12" s="4">
        <v>1220.769497</v>
      </c>
      <c r="T12" s="4">
        <v>201.45703520000001</v>
      </c>
      <c r="U12" s="4">
        <v>9</v>
      </c>
      <c r="V12" s="4">
        <v>34</v>
      </c>
      <c r="W12" s="4">
        <v>15.6</v>
      </c>
      <c r="X12" s="4">
        <v>8.6999999999999993</v>
      </c>
      <c r="Y12" s="4">
        <v>212.22</v>
      </c>
      <c r="Z12" s="4">
        <v>255.78</v>
      </c>
      <c r="AA12" s="4">
        <v>176.21666669999999</v>
      </c>
      <c r="AB12" s="4">
        <v>632.51666669999997</v>
      </c>
      <c r="AC12" s="4">
        <v>-17</v>
      </c>
      <c r="AD12" s="4">
        <v>36.195923341416858</v>
      </c>
      <c r="AE12" s="4">
        <v>60110.000000000007</v>
      </c>
      <c r="AF12" s="4">
        <f t="shared" si="1"/>
        <v>60.110000000000007</v>
      </c>
      <c r="AG12" s="4"/>
    </row>
    <row r="13" spans="1:37" x14ac:dyDescent="0.3">
      <c r="A13">
        <v>34</v>
      </c>
      <c r="C13">
        <v>7</v>
      </c>
      <c r="E13" t="s">
        <v>28</v>
      </c>
      <c r="F13">
        <v>3</v>
      </c>
      <c r="G13" t="s">
        <v>29</v>
      </c>
      <c r="I13" s="4">
        <v>12.576449</v>
      </c>
      <c r="J13" s="4">
        <v>1.001718273</v>
      </c>
      <c r="K13" s="4">
        <f t="shared" si="0"/>
        <v>12.554876295043886</v>
      </c>
      <c r="L13" s="4">
        <v>6.1</v>
      </c>
      <c r="M13" s="4">
        <v>1.0909642859999999</v>
      </c>
      <c r="N13" s="4">
        <v>82.04</v>
      </c>
      <c r="O13" s="4">
        <v>16.04</v>
      </c>
      <c r="P13" s="4">
        <v>1.92</v>
      </c>
      <c r="Q13" s="4">
        <v>17.96</v>
      </c>
      <c r="R13" s="4">
        <v>191.4638204</v>
      </c>
      <c r="S13" s="4">
        <v>1074.6032230000001</v>
      </c>
      <c r="T13" s="4">
        <v>176.42739470000001</v>
      </c>
      <c r="U13" s="4">
        <v>2</v>
      </c>
      <c r="V13" s="4">
        <v>16</v>
      </c>
      <c r="W13" s="4">
        <v>7.1</v>
      </c>
      <c r="X13" s="4">
        <v>8.1999999999999993</v>
      </c>
      <c r="Y13" s="4">
        <v>203.13</v>
      </c>
      <c r="Z13" s="4">
        <v>219.73500000000001</v>
      </c>
      <c r="AA13" s="4">
        <v>215.06666670000001</v>
      </c>
      <c r="AB13" s="4">
        <v>619.1166667</v>
      </c>
      <c r="AC13" s="4">
        <v>-17.600000000000001</v>
      </c>
      <c r="AD13" s="4"/>
      <c r="AE13" s="4"/>
      <c r="AF13" s="4"/>
      <c r="AG13" s="4"/>
    </row>
    <row r="14" spans="1:37" x14ac:dyDescent="0.3">
      <c r="A14">
        <v>42</v>
      </c>
      <c r="B14">
        <v>9</v>
      </c>
      <c r="C14">
        <v>9</v>
      </c>
      <c r="D14" t="s">
        <v>33</v>
      </c>
      <c r="E14" t="s">
        <v>28</v>
      </c>
      <c r="F14">
        <v>1</v>
      </c>
      <c r="G14" t="s">
        <v>29</v>
      </c>
      <c r="I14" s="4">
        <v>27.923012029999999</v>
      </c>
      <c r="J14" s="4">
        <v>2.2229945029999998</v>
      </c>
      <c r="K14" s="4">
        <f t="shared" si="0"/>
        <v>12.560990138444801</v>
      </c>
      <c r="L14" s="4">
        <v>6.2</v>
      </c>
      <c r="M14" s="4">
        <v>1.3128672290000001</v>
      </c>
      <c r="N14" s="4">
        <v>26.04</v>
      </c>
      <c r="O14" s="4">
        <v>51.28</v>
      </c>
      <c r="P14" s="4">
        <v>22.68</v>
      </c>
      <c r="Q14" s="4">
        <v>73.959999999999994</v>
      </c>
      <c r="R14" s="4">
        <v>387.6682237</v>
      </c>
      <c r="S14" s="4">
        <v>3041.3750150000001</v>
      </c>
      <c r="T14" s="4">
        <v>688.59300519999999</v>
      </c>
      <c r="U14" s="4">
        <v>2.6</v>
      </c>
      <c r="V14" s="4">
        <v>8</v>
      </c>
      <c r="W14" s="4">
        <v>9</v>
      </c>
      <c r="X14" s="4">
        <v>24.7</v>
      </c>
      <c r="Y14" s="4">
        <v>684.04499999999996</v>
      </c>
      <c r="Z14" s="4">
        <v>803.745</v>
      </c>
      <c r="AA14" s="4">
        <v>2196.166667</v>
      </c>
      <c r="AB14" s="4">
        <v>2320.35</v>
      </c>
      <c r="AC14" s="4">
        <v>-16.8</v>
      </c>
      <c r="AD14" s="4">
        <v>-8.3169656685738715</v>
      </c>
      <c r="AE14" s="4">
        <v>246500</v>
      </c>
      <c r="AF14" s="4">
        <f t="shared" si="1"/>
        <v>246.5</v>
      </c>
      <c r="AG14" s="4"/>
    </row>
    <row r="15" spans="1:37" x14ac:dyDescent="0.3">
      <c r="A15">
        <v>43</v>
      </c>
      <c r="C15">
        <v>9</v>
      </c>
      <c r="E15" t="s">
        <v>28</v>
      </c>
      <c r="F15">
        <v>2</v>
      </c>
      <c r="G15" t="s">
        <v>29</v>
      </c>
      <c r="I15" s="4">
        <v>23.335062059999998</v>
      </c>
      <c r="J15" s="4">
        <v>1.9343878969999999</v>
      </c>
      <c r="K15" s="4">
        <f t="shared" si="0"/>
        <v>12.063279601878113</v>
      </c>
      <c r="L15" s="4">
        <v>5.9</v>
      </c>
      <c r="M15" s="4">
        <v>1.32</v>
      </c>
      <c r="N15" s="4">
        <v>27.24</v>
      </c>
      <c r="O15" s="4">
        <v>49.92</v>
      </c>
      <c r="P15" s="4">
        <v>22.84</v>
      </c>
      <c r="Q15" s="4">
        <v>72.760000000000005</v>
      </c>
      <c r="R15" s="4">
        <v>459.91845089999998</v>
      </c>
      <c r="S15" s="4">
        <v>2922.3771499999998</v>
      </c>
      <c r="T15" s="4">
        <v>757.99477439999998</v>
      </c>
      <c r="U15" s="4">
        <v>1.2</v>
      </c>
      <c r="V15" s="4">
        <v>5</v>
      </c>
      <c r="W15" s="4">
        <v>9.1999999999999993</v>
      </c>
      <c r="X15" s="4">
        <v>27.4</v>
      </c>
      <c r="Y15" s="4">
        <v>910.62</v>
      </c>
      <c r="Z15" s="4">
        <v>1107.9449999999999</v>
      </c>
      <c r="AA15" s="4">
        <v>783.1333333</v>
      </c>
      <c r="AB15" s="4">
        <v>4148.2833330000003</v>
      </c>
      <c r="AC15" s="4">
        <v>-15.7</v>
      </c>
      <c r="AD15" s="4"/>
      <c r="AE15" s="4">
        <v>142000.00000000003</v>
      </c>
      <c r="AF15" s="4">
        <f t="shared" si="1"/>
        <v>142.00000000000003</v>
      </c>
      <c r="AG15" s="4"/>
    </row>
    <row r="16" spans="1:37" x14ac:dyDescent="0.3">
      <c r="A16">
        <v>44</v>
      </c>
      <c r="C16">
        <v>9</v>
      </c>
      <c r="E16" t="s">
        <v>28</v>
      </c>
      <c r="F16">
        <v>3</v>
      </c>
      <c r="G16" t="s">
        <v>29</v>
      </c>
      <c r="I16" s="4">
        <v>23.357279630000001</v>
      </c>
      <c r="J16" s="4">
        <v>1.8826200900000001</v>
      </c>
      <c r="K16" s="4">
        <f t="shared" si="0"/>
        <v>12.406793996339431</v>
      </c>
      <c r="L16" s="4">
        <v>6.1</v>
      </c>
      <c r="M16" s="4">
        <v>1.3240381160000001</v>
      </c>
      <c r="N16" s="4">
        <v>18.440000000000001</v>
      </c>
      <c r="O16" s="4">
        <v>46.64</v>
      </c>
      <c r="P16" s="4">
        <v>34.92</v>
      </c>
      <c r="Q16" s="4">
        <v>81.56</v>
      </c>
      <c r="R16" s="4">
        <v>374.8105516</v>
      </c>
      <c r="S16" s="4">
        <v>2979.0270340000002</v>
      </c>
      <c r="T16" s="4">
        <v>822.33025380000004</v>
      </c>
      <c r="U16" s="4">
        <v>1.5</v>
      </c>
      <c r="V16" s="4">
        <v>8</v>
      </c>
      <c r="W16" s="4">
        <v>17.2</v>
      </c>
      <c r="X16" s="4">
        <v>26.5</v>
      </c>
      <c r="Y16" s="4">
        <v>885.06</v>
      </c>
      <c r="Z16" s="4">
        <v>1032.3900000000001</v>
      </c>
      <c r="AA16" s="4">
        <v>727.41666669999995</v>
      </c>
      <c r="AB16" s="4">
        <v>3778.166667</v>
      </c>
      <c r="AC16" s="4">
        <v>-16</v>
      </c>
      <c r="AD16" s="4"/>
      <c r="AE16" s="4"/>
      <c r="AF16" s="4"/>
      <c r="AG16" s="4"/>
    </row>
    <row r="17" spans="1:33" x14ac:dyDescent="0.3">
      <c r="A17">
        <v>57</v>
      </c>
      <c r="B17">
        <v>12</v>
      </c>
      <c r="C17">
        <v>12</v>
      </c>
      <c r="D17" t="s">
        <v>34</v>
      </c>
      <c r="E17" t="s">
        <v>28</v>
      </c>
      <c r="F17">
        <v>1</v>
      </c>
      <c r="G17" t="s">
        <v>29</v>
      </c>
      <c r="I17" s="4">
        <v>22.796774970000001</v>
      </c>
      <c r="J17" s="4">
        <v>1.990386948</v>
      </c>
      <c r="K17" s="4">
        <f t="shared" si="0"/>
        <v>11.453438736074348</v>
      </c>
      <c r="L17" s="4">
        <v>6.6</v>
      </c>
      <c r="M17" s="4">
        <v>1.371638632</v>
      </c>
      <c r="N17" s="4">
        <v>40.479999999999997</v>
      </c>
      <c r="O17" s="4">
        <v>43</v>
      </c>
      <c r="P17" s="4">
        <v>16.52</v>
      </c>
      <c r="Q17" s="4">
        <v>59.52</v>
      </c>
      <c r="R17" s="4">
        <v>575.082716</v>
      </c>
      <c r="S17" s="4">
        <v>2790.3300410000002</v>
      </c>
      <c r="T17" s="4">
        <v>600.71028809999996</v>
      </c>
      <c r="U17" s="4">
        <v>6.6</v>
      </c>
      <c r="V17" s="4">
        <v>27</v>
      </c>
      <c r="W17" s="4">
        <v>8.6999999999999993</v>
      </c>
      <c r="X17" s="4">
        <v>20.100000000000001</v>
      </c>
      <c r="Y17" s="4">
        <v>555.255</v>
      </c>
      <c r="Z17" s="4">
        <v>555.52499999999998</v>
      </c>
      <c r="AA17" s="4">
        <v>534.03333329999998</v>
      </c>
      <c r="AB17" s="4">
        <v>3577.15</v>
      </c>
      <c r="AC17" s="4">
        <v>-19.7</v>
      </c>
      <c r="AD17" s="4"/>
      <c r="AE17" s="4">
        <v>223100</v>
      </c>
      <c r="AF17" s="4">
        <f t="shared" si="1"/>
        <v>223.1</v>
      </c>
      <c r="AG17" s="4"/>
    </row>
    <row r="18" spans="1:33" x14ac:dyDescent="0.3">
      <c r="A18">
        <v>58</v>
      </c>
      <c r="C18">
        <v>12</v>
      </c>
      <c r="E18" t="s">
        <v>28</v>
      </c>
      <c r="F18">
        <v>2</v>
      </c>
      <c r="G18" t="s">
        <v>29</v>
      </c>
      <c r="I18" s="4">
        <v>16.402115569999999</v>
      </c>
      <c r="J18" s="4">
        <v>1.3716913049999999</v>
      </c>
      <c r="K18" s="4">
        <f t="shared" si="0"/>
        <v>11.95758514340076</v>
      </c>
      <c r="L18" s="4">
        <v>6.4</v>
      </c>
      <c r="M18" s="4">
        <v>1.466974912</v>
      </c>
      <c r="N18" s="4">
        <v>33.200000000000003</v>
      </c>
      <c r="O18" s="4">
        <v>44.52</v>
      </c>
      <c r="P18" s="4">
        <v>22.28</v>
      </c>
      <c r="Q18" s="4">
        <v>66.8</v>
      </c>
      <c r="R18" s="4">
        <v>414.41347710000002</v>
      </c>
      <c r="S18" s="4">
        <v>3286.1531</v>
      </c>
      <c r="T18" s="4">
        <v>596.63045820000002</v>
      </c>
      <c r="U18" s="4">
        <v>3.2</v>
      </c>
      <c r="V18" s="4">
        <v>8</v>
      </c>
      <c r="W18" s="4">
        <v>13.4</v>
      </c>
      <c r="X18" s="4">
        <v>22.5</v>
      </c>
      <c r="Y18" s="4">
        <v>671.53499999999997</v>
      </c>
      <c r="Z18" s="4">
        <v>536.35500000000002</v>
      </c>
      <c r="AA18" s="4">
        <v>189.05</v>
      </c>
      <c r="AB18" s="4">
        <v>1192.4000000000001</v>
      </c>
      <c r="AC18" s="4">
        <v>-16.2</v>
      </c>
      <c r="AD18" s="4">
        <v>43.426605522184801</v>
      </c>
      <c r="AE18" s="4"/>
      <c r="AF18" s="4"/>
      <c r="AG18" s="4"/>
    </row>
    <row r="19" spans="1:33" x14ac:dyDescent="0.3">
      <c r="A19">
        <v>59</v>
      </c>
      <c r="C19">
        <v>12</v>
      </c>
      <c r="E19" t="s">
        <v>28</v>
      </c>
      <c r="F19">
        <v>3</v>
      </c>
      <c r="G19" t="s">
        <v>29</v>
      </c>
      <c r="I19" s="4">
        <v>18.40305244</v>
      </c>
      <c r="J19" s="4">
        <v>1.520949033</v>
      </c>
      <c r="K19" s="4">
        <f t="shared" si="0"/>
        <v>12.099716716805986</v>
      </c>
      <c r="L19" s="4">
        <v>6.4</v>
      </c>
      <c r="M19" s="4">
        <v>1.2466438630000001</v>
      </c>
      <c r="N19" s="4">
        <v>25.32</v>
      </c>
      <c r="O19" s="4">
        <v>50.32</v>
      </c>
      <c r="P19" s="4">
        <v>24.36</v>
      </c>
      <c r="Q19" s="4">
        <v>74.680000000000007</v>
      </c>
      <c r="R19" s="4">
        <v>407.7248869</v>
      </c>
      <c r="S19" s="4">
        <v>2827.4389139999998</v>
      </c>
      <c r="T19" s="4">
        <v>727.34841630000005</v>
      </c>
      <c r="U19" s="4">
        <v>1.6</v>
      </c>
      <c r="V19" s="4">
        <v>7</v>
      </c>
      <c r="W19" s="4">
        <v>10.1</v>
      </c>
      <c r="X19" s="4">
        <v>22</v>
      </c>
      <c r="Y19" s="4">
        <v>509.22</v>
      </c>
      <c r="Z19" s="4">
        <v>247.63499999999999</v>
      </c>
      <c r="AA19" s="4">
        <v>331.68333330000002</v>
      </c>
      <c r="AB19" s="4">
        <v>2792.2333330000001</v>
      </c>
      <c r="AC19" s="4">
        <v>-13.6</v>
      </c>
      <c r="AD19" s="4"/>
      <c r="AE19" s="4">
        <v>128599.99999999999</v>
      </c>
      <c r="AF19" s="4">
        <f t="shared" si="1"/>
        <v>128.6</v>
      </c>
      <c r="AG19" s="4"/>
    </row>
    <row r="20" spans="1:33" x14ac:dyDescent="0.3">
      <c r="A20">
        <v>62</v>
      </c>
      <c r="B20">
        <v>13</v>
      </c>
      <c r="C20">
        <v>13</v>
      </c>
      <c r="D20" t="s">
        <v>35</v>
      </c>
      <c r="E20" t="s">
        <v>28</v>
      </c>
      <c r="F20">
        <v>1</v>
      </c>
      <c r="G20" t="s">
        <v>29</v>
      </c>
      <c r="I20" s="4">
        <v>22.241481839999999</v>
      </c>
      <c r="J20" s="4">
        <v>1.8849988639999999</v>
      </c>
      <c r="K20" s="4">
        <f t="shared" si="0"/>
        <v>11.799201720898225</v>
      </c>
      <c r="L20" s="4">
        <v>6.2</v>
      </c>
      <c r="M20" s="4">
        <v>1.038974769</v>
      </c>
      <c r="N20" s="4">
        <v>44.64</v>
      </c>
      <c r="O20" s="4">
        <v>32.799999999999997</v>
      </c>
      <c r="P20" s="4">
        <v>22.56</v>
      </c>
      <c r="Q20" s="4">
        <v>55.36</v>
      </c>
      <c r="R20" s="4">
        <v>139.37678460000001</v>
      </c>
      <c r="S20" s="4">
        <v>2567.1973929999999</v>
      </c>
      <c r="T20" s="4">
        <v>493.96772190000002</v>
      </c>
      <c r="U20" s="4">
        <v>3.1</v>
      </c>
      <c r="V20" s="4">
        <v>3</v>
      </c>
      <c r="W20" s="4">
        <v>13.5</v>
      </c>
      <c r="X20" s="4">
        <v>20.399999999999999</v>
      </c>
      <c r="Y20" s="4">
        <v>404.77499999999998</v>
      </c>
      <c r="Z20" s="4">
        <v>839.02499999999998</v>
      </c>
      <c r="AA20" s="4">
        <v>288.2</v>
      </c>
      <c r="AB20" s="4">
        <v>2447.583333</v>
      </c>
      <c r="AC20" s="4">
        <v>-19.899999999999999</v>
      </c>
      <c r="AD20" s="4">
        <v>-26.724297098059012</v>
      </c>
      <c r="AE20" s="4">
        <v>7243</v>
      </c>
      <c r="AF20" s="4">
        <f t="shared" si="1"/>
        <v>7.2430000000000003</v>
      </c>
      <c r="AG20" s="4"/>
    </row>
    <row r="21" spans="1:33" x14ac:dyDescent="0.3">
      <c r="A21">
        <v>63</v>
      </c>
      <c r="C21">
        <v>13</v>
      </c>
      <c r="E21" t="s">
        <v>28</v>
      </c>
      <c r="F21">
        <v>2</v>
      </c>
      <c r="G21" t="s">
        <v>29</v>
      </c>
      <c r="I21" s="4">
        <v>21.868985330000001</v>
      </c>
      <c r="J21" s="4">
        <v>1.851314613</v>
      </c>
      <c r="K21" s="4">
        <f t="shared" si="0"/>
        <v>11.812679042468078</v>
      </c>
      <c r="L21" s="4">
        <v>6.2</v>
      </c>
      <c r="M21" s="4">
        <v>1.2032221430000001</v>
      </c>
      <c r="N21" s="4">
        <v>47.16</v>
      </c>
      <c r="O21" s="4">
        <v>36.6</v>
      </c>
      <c r="P21" s="4">
        <v>16.239999999999998</v>
      </c>
      <c r="Q21" s="4">
        <v>52.84</v>
      </c>
      <c r="R21" s="4">
        <v>128.47116260000001</v>
      </c>
      <c r="S21" s="4">
        <v>2588.9508700000001</v>
      </c>
      <c r="T21" s="4">
        <v>483.05157159999999</v>
      </c>
      <c r="U21" s="4">
        <v>1</v>
      </c>
      <c r="V21" s="4">
        <v>9</v>
      </c>
      <c r="W21" s="4">
        <v>17.7</v>
      </c>
      <c r="X21" s="4">
        <v>20.2</v>
      </c>
      <c r="Y21" s="4">
        <v>373.36500000000001</v>
      </c>
      <c r="Z21" s="4">
        <v>1465.92</v>
      </c>
      <c r="AA21" s="4">
        <v>300</v>
      </c>
      <c r="AB21" s="4">
        <v>8050</v>
      </c>
      <c r="AC21" s="4">
        <v>-14.7</v>
      </c>
      <c r="AD21" s="4"/>
      <c r="AE21" s="4">
        <v>45620</v>
      </c>
      <c r="AF21" s="4">
        <f t="shared" si="1"/>
        <v>45.62</v>
      </c>
      <c r="AG21" s="4"/>
    </row>
    <row r="22" spans="1:33" x14ac:dyDescent="0.3">
      <c r="A22">
        <v>64</v>
      </c>
      <c r="C22">
        <v>13</v>
      </c>
      <c r="E22" t="s">
        <v>28</v>
      </c>
      <c r="F22">
        <v>3</v>
      </c>
      <c r="G22" t="s">
        <v>29</v>
      </c>
      <c r="I22" s="4">
        <v>20.45418871</v>
      </c>
      <c r="J22" s="4">
        <v>1.733802507</v>
      </c>
      <c r="K22" s="4">
        <f t="shared" si="0"/>
        <v>11.797300227343598</v>
      </c>
      <c r="L22" s="4">
        <v>6.1</v>
      </c>
      <c r="M22" s="4">
        <v>1.1263295149999999</v>
      </c>
      <c r="N22" s="4">
        <v>61.64</v>
      </c>
      <c r="O22" s="4">
        <v>22.12</v>
      </c>
      <c r="P22" s="4">
        <v>16.239999999999998</v>
      </c>
      <c r="Q22" s="4">
        <v>38.36</v>
      </c>
      <c r="R22" s="4">
        <v>108.0913437</v>
      </c>
      <c r="S22" s="4">
        <v>2315.2136390000001</v>
      </c>
      <c r="T22" s="4">
        <v>433.3948163</v>
      </c>
      <c r="U22" s="4">
        <v>2.2999999999999998</v>
      </c>
      <c r="V22" s="4">
        <v>3</v>
      </c>
      <c r="W22" s="4">
        <v>17.2</v>
      </c>
      <c r="X22" s="4">
        <v>19</v>
      </c>
      <c r="Y22" s="4">
        <v>242.55</v>
      </c>
      <c r="Z22" s="4">
        <v>1029.105</v>
      </c>
      <c r="AA22" s="4">
        <v>288.33333329999999</v>
      </c>
      <c r="AB22" s="4">
        <v>8066.6666670000004</v>
      </c>
      <c r="AC22" s="4">
        <v>-15.4</v>
      </c>
      <c r="AD22" s="4"/>
      <c r="AE22" s="4"/>
      <c r="AF22" s="4"/>
      <c r="AG22" s="4"/>
    </row>
    <row r="23" spans="1:33" x14ac:dyDescent="0.3">
      <c r="A23">
        <v>77</v>
      </c>
      <c r="B23">
        <v>16</v>
      </c>
      <c r="C23">
        <v>16</v>
      </c>
      <c r="D23" t="s">
        <v>36</v>
      </c>
      <c r="E23" t="s">
        <v>28</v>
      </c>
      <c r="F23">
        <v>1</v>
      </c>
      <c r="G23" t="s">
        <v>29</v>
      </c>
      <c r="I23" s="4">
        <v>17.64828284</v>
      </c>
      <c r="J23" s="4">
        <v>1.4350550010000001</v>
      </c>
      <c r="K23" s="4">
        <f t="shared" si="0"/>
        <v>12.297983580909454</v>
      </c>
      <c r="L23" s="4">
        <v>7.3</v>
      </c>
      <c r="M23" s="4">
        <v>1.2782137609999999</v>
      </c>
      <c r="N23" s="4">
        <v>53.64</v>
      </c>
      <c r="O23" s="4">
        <v>29.56</v>
      </c>
      <c r="P23" s="4">
        <v>16.8</v>
      </c>
      <c r="Q23" s="4">
        <v>46.36</v>
      </c>
      <c r="R23" s="4">
        <v>563.34043180000003</v>
      </c>
      <c r="S23" s="4">
        <v>3282.2046730000002</v>
      </c>
      <c r="T23" s="4">
        <v>522.1455191</v>
      </c>
      <c r="U23" s="4">
        <v>3.8</v>
      </c>
      <c r="V23" s="4">
        <v>1</v>
      </c>
      <c r="W23" s="4">
        <v>3.5</v>
      </c>
      <c r="X23" s="4">
        <v>21.7</v>
      </c>
      <c r="Y23" s="4">
        <v>634.77</v>
      </c>
      <c r="Z23" s="4">
        <v>498.46499999999997</v>
      </c>
      <c r="AA23" s="4">
        <v>200.21666669999999</v>
      </c>
      <c r="AB23" s="4">
        <v>889.7</v>
      </c>
      <c r="AC23" s="4">
        <v>-16.899999999999999</v>
      </c>
      <c r="AD23" s="4">
        <v>-1.5027428116896058</v>
      </c>
      <c r="AE23" s="4">
        <v>117900</v>
      </c>
      <c r="AF23" s="4">
        <f t="shared" si="1"/>
        <v>117.9</v>
      </c>
      <c r="AG23" s="4"/>
    </row>
    <row r="24" spans="1:33" x14ac:dyDescent="0.3">
      <c r="A24">
        <v>78</v>
      </c>
      <c r="C24">
        <v>16</v>
      </c>
      <c r="E24" t="s">
        <v>28</v>
      </c>
      <c r="F24">
        <v>2</v>
      </c>
      <c r="G24" t="s">
        <v>29</v>
      </c>
      <c r="I24" s="4">
        <v>7.0384792799999998</v>
      </c>
      <c r="J24" s="4">
        <v>0.60820329900000003</v>
      </c>
      <c r="K24" s="4">
        <f t="shared" si="0"/>
        <v>11.572576622936074</v>
      </c>
      <c r="L24" s="4">
        <v>6.6</v>
      </c>
      <c r="M24" s="4">
        <v>1.1651494760000001</v>
      </c>
      <c r="N24" s="4">
        <v>47.08</v>
      </c>
      <c r="O24" s="4">
        <v>28.52</v>
      </c>
      <c r="P24" s="4">
        <v>24.4</v>
      </c>
      <c r="Q24" s="4">
        <v>52.92</v>
      </c>
      <c r="R24" s="4">
        <v>634.30250779999994</v>
      </c>
      <c r="S24" s="4">
        <v>2916.547806</v>
      </c>
      <c r="T24" s="4">
        <v>653.99490600000001</v>
      </c>
      <c r="U24" s="4">
        <v>1.5</v>
      </c>
      <c r="V24" s="4">
        <v>3</v>
      </c>
      <c r="W24" s="4">
        <v>6.2</v>
      </c>
      <c r="X24" s="4">
        <v>21</v>
      </c>
      <c r="Y24" s="4">
        <v>702.99</v>
      </c>
      <c r="Z24" s="4">
        <v>596.65499999999997</v>
      </c>
      <c r="AA24" s="4">
        <v>272.10000000000002</v>
      </c>
      <c r="AB24" s="4">
        <v>1108.9833329999999</v>
      </c>
      <c r="AC24" s="4">
        <v>-17.899999999999999</v>
      </c>
      <c r="AD24" s="4"/>
      <c r="AE24" s="4">
        <v>168400.00000000003</v>
      </c>
      <c r="AF24" s="4">
        <f t="shared" si="1"/>
        <v>168.40000000000003</v>
      </c>
      <c r="AG24" s="4"/>
    </row>
    <row r="25" spans="1:33" x14ac:dyDescent="0.3">
      <c r="A25">
        <v>79</v>
      </c>
      <c r="C25">
        <v>16</v>
      </c>
      <c r="E25" t="s">
        <v>28</v>
      </c>
      <c r="F25">
        <v>3</v>
      </c>
      <c r="G25" t="s">
        <v>29</v>
      </c>
      <c r="I25" s="4">
        <v>21.803701090000001</v>
      </c>
      <c r="J25" s="4">
        <v>1.7738493529999999</v>
      </c>
      <c r="K25" s="4">
        <f t="shared" si="0"/>
        <v>12.291743407141521</v>
      </c>
      <c r="L25" s="4">
        <v>6.4</v>
      </c>
      <c r="M25" s="4">
        <v>1.2334285570000001</v>
      </c>
      <c r="N25" s="4">
        <v>45.96</v>
      </c>
      <c r="O25" s="4">
        <v>31.24</v>
      </c>
      <c r="P25" s="4">
        <v>22.8</v>
      </c>
      <c r="Q25" s="4">
        <v>54.04</v>
      </c>
      <c r="R25" s="4">
        <v>501.56971379999999</v>
      </c>
      <c r="S25" s="4">
        <v>2425.1154200000001</v>
      </c>
      <c r="T25" s="4">
        <v>488.12557709999999</v>
      </c>
      <c r="U25" s="4">
        <v>1.4</v>
      </c>
      <c r="V25" s="4">
        <v>1</v>
      </c>
      <c r="W25" s="4">
        <v>5.2</v>
      </c>
      <c r="X25" s="4">
        <v>18.600000000000001</v>
      </c>
      <c r="Y25" s="4">
        <v>681.16499999999996</v>
      </c>
      <c r="Z25" s="4">
        <v>500.76</v>
      </c>
      <c r="AA25" s="4">
        <v>284.05</v>
      </c>
      <c r="AB25" s="4">
        <v>1317.7166669999999</v>
      </c>
      <c r="AC25" s="4">
        <v>-15.6</v>
      </c>
      <c r="AD25" s="4"/>
      <c r="AE25" s="4"/>
      <c r="AF25" s="4"/>
      <c r="AG25" s="4"/>
    </row>
    <row r="26" spans="1:33" x14ac:dyDescent="0.3">
      <c r="A26">
        <v>87</v>
      </c>
      <c r="B26">
        <v>18</v>
      </c>
      <c r="C26">
        <v>18</v>
      </c>
      <c r="D26" t="s">
        <v>37</v>
      </c>
      <c r="E26" t="s">
        <v>28</v>
      </c>
      <c r="F26">
        <v>1</v>
      </c>
      <c r="G26" t="s">
        <v>29</v>
      </c>
      <c r="I26" s="4">
        <v>24.938467979999999</v>
      </c>
      <c r="J26" s="4">
        <v>2.2066819309999999</v>
      </c>
      <c r="K26" s="4">
        <f t="shared" si="0"/>
        <v>11.301342359158511</v>
      </c>
      <c r="L26" s="4">
        <v>6.5</v>
      </c>
      <c r="M26" s="4">
        <v>0.92475676799999995</v>
      </c>
      <c r="N26" s="4">
        <v>38.24</v>
      </c>
      <c r="O26" s="4">
        <v>39.200000000000003</v>
      </c>
      <c r="P26" s="4">
        <v>22.56</v>
      </c>
      <c r="Q26" s="4">
        <v>61.76</v>
      </c>
      <c r="R26" s="4">
        <v>366.60049190000001</v>
      </c>
      <c r="S26" s="4">
        <v>2744.8566409999999</v>
      </c>
      <c r="T26" s="4">
        <v>562.80920590000005</v>
      </c>
      <c r="U26" s="4">
        <v>3.8</v>
      </c>
      <c r="V26" s="4">
        <v>1</v>
      </c>
      <c r="W26" s="4">
        <v>7.9</v>
      </c>
      <c r="X26" s="4">
        <v>20.9</v>
      </c>
      <c r="Y26" s="4">
        <v>923.58</v>
      </c>
      <c r="Z26" s="4">
        <v>1011.87</v>
      </c>
      <c r="AA26" s="4">
        <v>454.23333330000003</v>
      </c>
      <c r="AB26" s="4">
        <v>1891.616667</v>
      </c>
      <c r="AC26" s="4">
        <v>-17.399999999999999</v>
      </c>
      <c r="AD26" s="4"/>
      <c r="AE26" s="4"/>
      <c r="AF26" s="4"/>
      <c r="AG26" s="4"/>
    </row>
    <row r="27" spans="1:33" x14ac:dyDescent="0.3">
      <c r="A27">
        <v>88</v>
      </c>
      <c r="C27">
        <v>18</v>
      </c>
      <c r="E27" t="s">
        <v>28</v>
      </c>
      <c r="F27">
        <v>2</v>
      </c>
      <c r="G27" t="s">
        <v>29</v>
      </c>
      <c r="I27" s="4">
        <v>27.137114270000001</v>
      </c>
      <c r="J27" s="4">
        <v>2.421913118</v>
      </c>
      <c r="K27" s="4">
        <f t="shared" si="0"/>
        <v>11.20482566790408</v>
      </c>
      <c r="L27" s="4">
        <v>6.4</v>
      </c>
      <c r="M27" s="4">
        <v>0.98737214600000001</v>
      </c>
      <c r="N27" s="4">
        <v>38.92</v>
      </c>
      <c r="O27" s="4">
        <v>38.72</v>
      </c>
      <c r="P27" s="4">
        <v>22.36</v>
      </c>
      <c r="Q27" s="4">
        <v>61.08</v>
      </c>
      <c r="R27" s="4">
        <v>466.4176258</v>
      </c>
      <c r="S27" s="4">
        <v>3002.8214400000002</v>
      </c>
      <c r="T27" s="4">
        <v>653.19105560000003</v>
      </c>
      <c r="U27" s="4">
        <v>5.7</v>
      </c>
      <c r="V27" s="4">
        <v>2</v>
      </c>
      <c r="W27" s="4">
        <v>13</v>
      </c>
      <c r="X27" s="4">
        <v>23.7</v>
      </c>
      <c r="Y27" s="4">
        <v>1015.65</v>
      </c>
      <c r="Z27" s="4">
        <v>1143.135</v>
      </c>
      <c r="AA27" s="4">
        <v>466.16666670000001</v>
      </c>
      <c r="AB27" s="4">
        <v>2387.85</v>
      </c>
      <c r="AC27" s="4">
        <v>-15.7</v>
      </c>
      <c r="AD27" s="4"/>
      <c r="AE27" s="4">
        <v>228400.00000000003</v>
      </c>
      <c r="AF27" s="4">
        <f t="shared" si="1"/>
        <v>228.40000000000003</v>
      </c>
      <c r="AG27" s="4"/>
    </row>
    <row r="28" spans="1:33" x14ac:dyDescent="0.3">
      <c r="A28">
        <v>89</v>
      </c>
      <c r="C28">
        <v>18</v>
      </c>
      <c r="E28" t="s">
        <v>28</v>
      </c>
      <c r="F28">
        <v>3</v>
      </c>
      <c r="G28" t="s">
        <v>29</v>
      </c>
      <c r="I28" s="4">
        <v>26.78009033</v>
      </c>
      <c r="J28" s="4">
        <v>2.414278693</v>
      </c>
      <c r="K28" s="4">
        <f t="shared" si="0"/>
        <v>11.092377366228117</v>
      </c>
      <c r="L28" s="4">
        <v>6.3</v>
      </c>
      <c r="M28" s="4">
        <v>1.0788828960000001</v>
      </c>
      <c r="N28" s="4">
        <v>40.96</v>
      </c>
      <c r="O28" s="4">
        <v>36.76</v>
      </c>
      <c r="P28" s="4">
        <v>22.28</v>
      </c>
      <c r="Q28" s="4">
        <v>59.04</v>
      </c>
      <c r="R28" s="4">
        <v>463.67217149999999</v>
      </c>
      <c r="S28" s="4">
        <v>2639.5235419999999</v>
      </c>
      <c r="T28" s="4">
        <v>525.63281800000004</v>
      </c>
      <c r="U28" s="4">
        <v>10.1</v>
      </c>
      <c r="V28" s="4">
        <v>5</v>
      </c>
      <c r="W28" s="4">
        <v>10</v>
      </c>
      <c r="X28" s="4">
        <v>19.600000000000001</v>
      </c>
      <c r="Y28" s="4">
        <v>1017.54</v>
      </c>
      <c r="Z28" s="4">
        <v>1099.665</v>
      </c>
      <c r="AA28" s="4">
        <v>397.43333330000002</v>
      </c>
      <c r="AB28" s="4">
        <v>1804.5</v>
      </c>
      <c r="AC28" s="4">
        <v>-14.7</v>
      </c>
      <c r="AD28" s="4">
        <v>-30.145511330813889</v>
      </c>
      <c r="AE28" s="4">
        <v>262399.99999999994</v>
      </c>
      <c r="AF28" s="4">
        <f t="shared" si="1"/>
        <v>262.39999999999992</v>
      </c>
      <c r="AG28" s="4"/>
    </row>
    <row r="29" spans="1:33" x14ac:dyDescent="0.3">
      <c r="A29">
        <v>97</v>
      </c>
      <c r="B29">
        <v>20</v>
      </c>
      <c r="C29">
        <v>20</v>
      </c>
      <c r="D29" t="s">
        <v>38</v>
      </c>
      <c r="E29" t="s">
        <v>28</v>
      </c>
      <c r="F29">
        <v>1</v>
      </c>
      <c r="G29" t="s">
        <v>29</v>
      </c>
      <c r="I29" s="4">
        <v>15.22310339</v>
      </c>
      <c r="J29" s="4">
        <v>1.337085297</v>
      </c>
      <c r="K29" s="4">
        <f t="shared" si="0"/>
        <v>11.385289647680571</v>
      </c>
      <c r="L29" s="4">
        <v>6.8</v>
      </c>
      <c r="M29" s="4">
        <v>1.2620617199999999</v>
      </c>
      <c r="N29" s="4">
        <v>65.12</v>
      </c>
      <c r="O29" s="4">
        <v>20.48</v>
      </c>
      <c r="P29" s="4">
        <v>14.4</v>
      </c>
      <c r="Q29" s="4">
        <v>34.880000000000003</v>
      </c>
      <c r="R29" s="4">
        <v>615.89054090000002</v>
      </c>
      <c r="S29" s="4">
        <v>2185.948731</v>
      </c>
      <c r="T29" s="4">
        <v>428.75852350000002</v>
      </c>
      <c r="U29" s="4">
        <v>5.3</v>
      </c>
      <c r="V29" s="4">
        <v>6</v>
      </c>
      <c r="W29" s="4">
        <v>10.199999999999999</v>
      </c>
      <c r="X29" s="4">
        <v>15.8</v>
      </c>
      <c r="Y29" s="4">
        <v>585</v>
      </c>
      <c r="Z29" s="4">
        <v>416.7</v>
      </c>
      <c r="AA29" s="4">
        <v>103.3666667</v>
      </c>
      <c r="AB29" s="4">
        <v>517.68333329999996</v>
      </c>
      <c r="AC29" s="4">
        <v>-16.5</v>
      </c>
      <c r="AD29" s="4"/>
      <c r="AE29" s="4"/>
      <c r="AF29" s="4"/>
      <c r="AG29" s="4"/>
    </row>
    <row r="30" spans="1:33" x14ac:dyDescent="0.3">
      <c r="A30">
        <v>98</v>
      </c>
      <c r="C30">
        <v>20</v>
      </c>
      <c r="E30" t="s">
        <v>28</v>
      </c>
      <c r="F30">
        <v>2</v>
      </c>
      <c r="G30" t="s">
        <v>29</v>
      </c>
      <c r="I30" s="4">
        <v>17.522112490000001</v>
      </c>
      <c r="J30" s="4">
        <v>3.4790547169999999</v>
      </c>
      <c r="K30" s="4">
        <f t="shared" si="0"/>
        <v>5.0364578643676454</v>
      </c>
      <c r="L30" s="4">
        <v>6.6</v>
      </c>
      <c r="M30" s="4">
        <v>1.2434624000000001</v>
      </c>
      <c r="N30" s="4">
        <v>57.12</v>
      </c>
      <c r="O30" s="4">
        <v>28.6</v>
      </c>
      <c r="P30" s="4">
        <v>14.28</v>
      </c>
      <c r="Q30" s="4">
        <v>42.88</v>
      </c>
      <c r="R30" s="4">
        <v>590.33643159999997</v>
      </c>
      <c r="S30" s="4">
        <v>2343.8923009999999</v>
      </c>
      <c r="T30" s="4">
        <v>463.02909679999999</v>
      </c>
      <c r="U30" s="4">
        <v>2.6</v>
      </c>
      <c r="V30" s="4">
        <v>16</v>
      </c>
      <c r="W30" s="4">
        <v>11.5</v>
      </c>
      <c r="X30" s="4">
        <v>16.7</v>
      </c>
      <c r="Y30" s="4">
        <v>639</v>
      </c>
      <c r="Z30" s="4">
        <v>486</v>
      </c>
      <c r="AA30" s="4">
        <v>104.3</v>
      </c>
      <c r="AB30" s="4">
        <v>465.75</v>
      </c>
      <c r="AC30" s="4">
        <v>-17.899999999999999</v>
      </c>
      <c r="AD30" s="4"/>
      <c r="AE30" s="4"/>
      <c r="AF30" s="4"/>
      <c r="AG30" s="4"/>
    </row>
    <row r="31" spans="1:33" x14ac:dyDescent="0.3">
      <c r="A31">
        <v>99</v>
      </c>
      <c r="C31">
        <v>20</v>
      </c>
      <c r="E31" t="s">
        <v>28</v>
      </c>
      <c r="F31">
        <v>3</v>
      </c>
      <c r="G31" t="s">
        <v>29</v>
      </c>
      <c r="I31" s="4">
        <v>19.950263280000001</v>
      </c>
      <c r="J31" s="4">
        <v>1.703125727</v>
      </c>
      <c r="K31" s="4">
        <f t="shared" si="0"/>
        <v>11.713911054083914</v>
      </c>
      <c r="L31" s="4">
        <v>6.6</v>
      </c>
      <c r="M31" s="4">
        <v>1.280759972</v>
      </c>
      <c r="N31" s="4">
        <v>45.12</v>
      </c>
      <c r="O31" s="4">
        <v>42.48</v>
      </c>
      <c r="P31" s="4">
        <v>12.4</v>
      </c>
      <c r="Q31" s="4">
        <v>54.88</v>
      </c>
      <c r="R31" s="4">
        <v>472.93006600000001</v>
      </c>
      <c r="S31" s="4">
        <v>2122.5183790000001</v>
      </c>
      <c r="T31" s="4">
        <v>362.68275210000002</v>
      </c>
      <c r="U31" s="4">
        <v>9.6999999999999993</v>
      </c>
      <c r="V31" s="4">
        <v>23</v>
      </c>
      <c r="W31" s="4">
        <v>7.1</v>
      </c>
      <c r="X31" s="4">
        <v>14.5</v>
      </c>
      <c r="Y31" s="4">
        <v>589.5</v>
      </c>
      <c r="Z31" s="4">
        <v>459</v>
      </c>
      <c r="AA31" s="4">
        <v>126.9</v>
      </c>
      <c r="AB31" s="4">
        <v>597.15</v>
      </c>
      <c r="AC31" s="4">
        <v>-17.3</v>
      </c>
      <c r="AD31" s="4"/>
      <c r="AE31" s="4"/>
      <c r="AF31" s="4"/>
      <c r="AG31" s="4"/>
    </row>
    <row r="32" spans="1:33" x14ac:dyDescent="0.3">
      <c r="A32">
        <v>102</v>
      </c>
      <c r="B32">
        <v>21</v>
      </c>
      <c r="C32">
        <v>21</v>
      </c>
      <c r="D32" t="s">
        <v>39</v>
      </c>
      <c r="E32" t="s">
        <v>28</v>
      </c>
      <c r="F32">
        <v>1</v>
      </c>
      <c r="G32" t="s">
        <v>29</v>
      </c>
      <c r="I32" s="4">
        <v>21.486719300000001</v>
      </c>
      <c r="J32" s="4">
        <v>1.6342792530000001</v>
      </c>
      <c r="K32" s="4">
        <f t="shared" si="0"/>
        <v>13.147520082970789</v>
      </c>
      <c r="L32" s="4">
        <v>6</v>
      </c>
      <c r="M32" s="4">
        <v>1.0877848720000001</v>
      </c>
      <c r="N32" s="4">
        <v>64.56</v>
      </c>
      <c r="O32" s="4">
        <v>17</v>
      </c>
      <c r="P32" s="4">
        <v>18.440000000000001</v>
      </c>
      <c r="Q32" s="4">
        <v>35.44</v>
      </c>
      <c r="R32" s="4">
        <v>116.20588239999999</v>
      </c>
      <c r="S32" s="4">
        <v>2311.6670170000002</v>
      </c>
      <c r="T32" s="4">
        <v>605.93067229999997</v>
      </c>
      <c r="U32" s="4">
        <v>4.2</v>
      </c>
      <c r="V32" s="4">
        <v>2</v>
      </c>
      <c r="W32" s="4">
        <v>13.7</v>
      </c>
      <c r="X32" s="4">
        <v>22.4</v>
      </c>
      <c r="Y32" s="4">
        <v>1044</v>
      </c>
      <c r="Z32" s="4">
        <v>1543.5</v>
      </c>
      <c r="AA32" s="4">
        <v>604.33333330000005</v>
      </c>
      <c r="AB32" s="4">
        <v>3287.0166669999999</v>
      </c>
      <c r="AC32" s="4">
        <v>-13.6</v>
      </c>
      <c r="AD32" s="4"/>
      <c r="AE32" s="4"/>
      <c r="AF32" s="4"/>
      <c r="AG32" s="4"/>
    </row>
    <row r="33" spans="1:33" x14ac:dyDescent="0.3">
      <c r="A33">
        <v>103</v>
      </c>
      <c r="C33">
        <v>21</v>
      </c>
      <c r="E33" t="s">
        <v>28</v>
      </c>
      <c r="F33">
        <v>2</v>
      </c>
      <c r="G33" t="s">
        <v>29</v>
      </c>
      <c r="I33" s="4">
        <v>23.50422412</v>
      </c>
      <c r="J33" s="4">
        <v>1.8038292600000001</v>
      </c>
      <c r="K33" s="4">
        <f t="shared" si="0"/>
        <v>13.030182313374825</v>
      </c>
      <c r="L33" s="4">
        <v>6.5</v>
      </c>
      <c r="M33" s="4">
        <v>1.0211026409999999</v>
      </c>
      <c r="N33" s="4">
        <v>47.04</v>
      </c>
      <c r="O33" s="4">
        <v>36.6</v>
      </c>
      <c r="P33" s="4">
        <v>16.36</v>
      </c>
      <c r="Q33" s="4">
        <v>52.96</v>
      </c>
      <c r="R33" s="4">
        <v>99.754214730000001</v>
      </c>
      <c r="S33" s="4">
        <v>2483.5714290000001</v>
      </c>
      <c r="T33" s="4">
        <v>556.36113580000006</v>
      </c>
      <c r="U33" s="4">
        <v>1.4</v>
      </c>
      <c r="V33" s="4">
        <v>1</v>
      </c>
      <c r="W33" s="4">
        <v>9.6</v>
      </c>
      <c r="X33" s="4">
        <v>21</v>
      </c>
      <c r="Y33" s="4">
        <v>823.5</v>
      </c>
      <c r="Z33" s="4">
        <v>1237.5</v>
      </c>
      <c r="AA33" s="4">
        <v>476.96666670000002</v>
      </c>
      <c r="AB33" s="4">
        <v>2374.2833329999999</v>
      </c>
      <c r="AC33" s="4">
        <v>-13.3</v>
      </c>
      <c r="AD33" s="4">
        <v>-21.610439407761419</v>
      </c>
      <c r="AE33" s="4">
        <v>138900</v>
      </c>
      <c r="AF33" s="4">
        <f t="shared" si="1"/>
        <v>138.9</v>
      </c>
      <c r="AG33" s="4"/>
    </row>
    <row r="34" spans="1:33" x14ac:dyDescent="0.3">
      <c r="A34">
        <v>104</v>
      </c>
      <c r="C34">
        <v>21</v>
      </c>
      <c r="E34" t="s">
        <v>28</v>
      </c>
      <c r="F34">
        <v>3</v>
      </c>
      <c r="G34" t="s">
        <v>29</v>
      </c>
      <c r="I34" s="4">
        <v>14.36476096</v>
      </c>
      <c r="J34" s="4">
        <v>1.127101828</v>
      </c>
      <c r="K34" s="4">
        <f t="shared" si="0"/>
        <v>12.744865284700788</v>
      </c>
      <c r="L34" s="4">
        <v>6.2</v>
      </c>
      <c r="M34" s="4">
        <v>1.0307938649999999</v>
      </c>
      <c r="N34" s="4">
        <v>53.24</v>
      </c>
      <c r="O34" s="4">
        <v>22.48</v>
      </c>
      <c r="P34" s="4">
        <v>24.28</v>
      </c>
      <c r="Q34" s="4">
        <v>46.76</v>
      </c>
      <c r="R34" s="4">
        <v>92.537532040000002</v>
      </c>
      <c r="S34" s="4">
        <v>2721.631637</v>
      </c>
      <c r="T34" s="4">
        <v>712.53899669999998</v>
      </c>
      <c r="U34" s="4">
        <v>0.2</v>
      </c>
      <c r="V34" s="4">
        <v>1</v>
      </c>
      <c r="W34" s="4">
        <v>9.6999999999999993</v>
      </c>
      <c r="X34" s="4">
        <v>23.8</v>
      </c>
      <c r="Y34" s="4">
        <v>1039.5</v>
      </c>
      <c r="Z34" s="4">
        <v>1543.5</v>
      </c>
      <c r="AA34" s="4">
        <v>298.31666669999998</v>
      </c>
      <c r="AB34" s="4">
        <v>1592.0666670000001</v>
      </c>
      <c r="AC34" s="4">
        <v>-13.3</v>
      </c>
      <c r="AD34" s="4"/>
      <c r="AE34" s="4"/>
      <c r="AF34" s="4"/>
      <c r="AG3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79D0-13F8-4C06-A67A-A7A1CCAFC1BC}">
  <dimension ref="A2:D16"/>
  <sheetViews>
    <sheetView workbookViewId="0">
      <selection activeCell="T10" sqref="T10"/>
    </sheetView>
  </sheetViews>
  <sheetFormatPr defaultRowHeight="14.4" x14ac:dyDescent="0.3"/>
  <cols>
    <col min="2" max="2" width="19.33203125" customWidth="1"/>
    <col min="3" max="3" width="19.6640625" customWidth="1"/>
    <col min="4" max="4" width="16.44140625" customWidth="1"/>
  </cols>
  <sheetData>
    <row r="2" spans="1:4" x14ac:dyDescent="0.3">
      <c r="B2" t="s">
        <v>43</v>
      </c>
      <c r="C2" t="s">
        <v>44</v>
      </c>
      <c r="D2" t="s">
        <v>45</v>
      </c>
    </row>
    <row r="3" spans="1:4" x14ac:dyDescent="0.3">
      <c r="A3">
        <v>1</v>
      </c>
      <c r="B3" t="s">
        <v>27</v>
      </c>
      <c r="C3">
        <v>9.4847406498420259</v>
      </c>
      <c r="D3">
        <v>0.73427997280537072</v>
      </c>
    </row>
    <row r="4" spans="1:4" x14ac:dyDescent="0.3">
      <c r="A4">
        <v>2</v>
      </c>
      <c r="B4" t="s">
        <v>30</v>
      </c>
      <c r="C4">
        <v>12.84679008623514</v>
      </c>
      <c r="D4">
        <v>1.0545372656634473</v>
      </c>
    </row>
    <row r="5" spans="1:4" x14ac:dyDescent="0.3">
      <c r="A5">
        <v>3</v>
      </c>
      <c r="B5" t="s">
        <v>31</v>
      </c>
      <c r="C5">
        <v>5.5767548021055591</v>
      </c>
      <c r="D5">
        <v>0.52052811337250804</v>
      </c>
    </row>
    <row r="6" spans="1:4" x14ac:dyDescent="0.3">
      <c r="A6">
        <v>4</v>
      </c>
      <c r="B6" t="s">
        <v>32</v>
      </c>
      <c r="C6">
        <v>3.2217085275027402</v>
      </c>
      <c r="D6">
        <v>0.28884372544317166</v>
      </c>
    </row>
    <row r="7" spans="1:4" x14ac:dyDescent="0.3">
      <c r="A7">
        <v>5</v>
      </c>
      <c r="B7" t="s">
        <v>33</v>
      </c>
      <c r="C7">
        <v>7.5060499779661969</v>
      </c>
      <c r="D7">
        <v>0.60716923668468603</v>
      </c>
    </row>
    <row r="8" spans="1:4" x14ac:dyDescent="0.3">
      <c r="A8">
        <v>6</v>
      </c>
      <c r="B8" t="s">
        <v>34</v>
      </c>
      <c r="C8">
        <v>6.3037204182437021</v>
      </c>
      <c r="D8">
        <v>0.5325932250806058</v>
      </c>
    </row>
    <row r="9" spans="1:4" x14ac:dyDescent="0.3">
      <c r="A9">
        <v>7</v>
      </c>
      <c r="B9" t="s">
        <v>35</v>
      </c>
      <c r="C9">
        <v>10.932825585348619</v>
      </c>
      <c r="D9">
        <v>0.92618904174003813</v>
      </c>
    </row>
    <row r="10" spans="1:4" x14ac:dyDescent="0.3">
      <c r="A10">
        <v>8</v>
      </c>
      <c r="B10" t="s">
        <v>36</v>
      </c>
      <c r="C10">
        <v>6.0793560818816559</v>
      </c>
      <c r="D10">
        <v>0.49674090343119098</v>
      </c>
    </row>
    <row r="11" spans="1:4" x14ac:dyDescent="0.3">
      <c r="A11">
        <v>9</v>
      </c>
      <c r="B11" t="s">
        <v>37</v>
      </c>
      <c r="C11">
        <v>8.71983138621375</v>
      </c>
      <c r="D11">
        <v>0.77895861514403519</v>
      </c>
    </row>
    <row r="12" spans="1:4" x14ac:dyDescent="0.3">
      <c r="A12">
        <v>10</v>
      </c>
      <c r="B12" t="s">
        <v>39</v>
      </c>
      <c r="C12">
        <v>5.0419813050962992</v>
      </c>
      <c r="D12">
        <v>0.38769130451456574</v>
      </c>
    </row>
    <row r="13" spans="1:4" x14ac:dyDescent="0.3">
      <c r="A13">
        <v>11</v>
      </c>
      <c r="B13" t="s">
        <v>38</v>
      </c>
      <c r="C13">
        <v>12.473920623301822</v>
      </c>
      <c r="D13">
        <v>1.4417325521009563</v>
      </c>
    </row>
    <row r="16" spans="1:4" x14ac:dyDescent="0.3">
      <c r="C16" s="2">
        <f>AVERAGE(C3:C13)</f>
        <v>8.0170617676125016</v>
      </c>
      <c r="D16" s="2">
        <f>AVERAGE(D3:D13)</f>
        <v>0.70629672327096149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 and all A GRASS(26306)</vt:lpstr>
      <vt:lpstr>SOC and N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Ogochukwu Christopher Anuo</dc:creator>
  <cp:lastModifiedBy>Ogochukwu Christopher Anuo</cp:lastModifiedBy>
  <dcterms:created xsi:type="dcterms:W3CDTF">2022-09-29T17:40:00Z</dcterms:created>
  <dcterms:modified xsi:type="dcterms:W3CDTF">2024-06-16T15:09:57Z</dcterms:modified>
</cp:coreProperties>
</file>