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nelincoln-my.sharepoint.com/personal/canuo2_unl_edu/Documents/Deep Soil C paper/Plant &amp; Soil/Raw data/"/>
    </mc:Choice>
  </mc:AlternateContent>
  <xr:revisionPtr revIDLastSave="0" documentId="8_{9619D517-0323-4A14-8334-842683C65DF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rbon and all C GRASS(26310)" sheetId="1" r:id="rId1"/>
    <sheet name="SOC and N stoc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2" i="1"/>
  <c r="AF3" i="1"/>
  <c r="AF4" i="1"/>
  <c r="AF5" i="1"/>
  <c r="AF9" i="1"/>
  <c r="AF10" i="1"/>
  <c r="AF11" i="1"/>
  <c r="AF12" i="1"/>
  <c r="AF13" i="1"/>
  <c r="AF14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8" i="1"/>
  <c r="AF39" i="1"/>
  <c r="AF40" i="1"/>
  <c r="AF41" i="1"/>
  <c r="AF42" i="1"/>
  <c r="AF43" i="1"/>
  <c r="AF46" i="1"/>
  <c r="AF47" i="1"/>
  <c r="AF48" i="1"/>
  <c r="AF51" i="1"/>
  <c r="AF52" i="1"/>
  <c r="AF53" i="1"/>
  <c r="AF54" i="1"/>
  <c r="AF55" i="1"/>
  <c r="AF56" i="1"/>
  <c r="AF57" i="1"/>
  <c r="AF58" i="1"/>
  <c r="AF59" i="1"/>
  <c r="AF62" i="1"/>
  <c r="AF63" i="1"/>
  <c r="AF64" i="1"/>
  <c r="AF65" i="1"/>
  <c r="AF66" i="1"/>
  <c r="AF67" i="1"/>
  <c r="AF68" i="1"/>
  <c r="AF69" i="1"/>
  <c r="AF74" i="1"/>
  <c r="AF75" i="1"/>
  <c r="AF80" i="1"/>
  <c r="AF2" i="1"/>
</calcChain>
</file>

<file path=xl/sharedStrings.xml><?xml version="1.0" encoding="utf-8"?>
<sst xmlns="http://schemas.openxmlformats.org/spreadsheetml/2006/main" count="217" uniqueCount="48">
  <si>
    <t>Site Number</t>
  </si>
  <si>
    <t>block</t>
  </si>
  <si>
    <t>Site</t>
  </si>
  <si>
    <t>mgt</t>
  </si>
  <si>
    <t>rep</t>
  </si>
  <si>
    <t>Horizon</t>
  </si>
  <si>
    <t>Depth (cm)</t>
  </si>
  <si>
    <t>SOCconcentation</t>
  </si>
  <si>
    <t>STNconcentation</t>
  </si>
  <si>
    <t>SoilpH</t>
  </si>
  <si>
    <t>BD</t>
  </si>
  <si>
    <t>Sand</t>
  </si>
  <si>
    <t>Silt</t>
  </si>
  <si>
    <t>Clay</t>
  </si>
  <si>
    <t>ClaySilt</t>
  </si>
  <si>
    <t>K</t>
  </si>
  <si>
    <t>Ca</t>
  </si>
  <si>
    <t>Mg</t>
  </si>
  <si>
    <t>nitrate</t>
  </si>
  <si>
    <t>phosphate</t>
  </si>
  <si>
    <t>sulphur</t>
  </si>
  <si>
    <t>CEC</t>
  </si>
  <si>
    <t>AOAl</t>
  </si>
  <si>
    <t>AOFe</t>
  </si>
  <si>
    <t>DCBAl</t>
  </si>
  <si>
    <t>DCBFe</t>
  </si>
  <si>
    <t>CarbonThirteen</t>
  </si>
  <si>
    <t>Nine mile Prairie</t>
  </si>
  <si>
    <t>Prairie</t>
  </si>
  <si>
    <t>C</t>
  </si>
  <si>
    <t>Pokorny prairie</t>
  </si>
  <si>
    <t>Bauermeister Prairie</t>
  </si>
  <si>
    <t>Derrhouse Prairie</t>
  </si>
  <si>
    <t>Prairie Pine</t>
  </si>
  <si>
    <t>Marie Ratz laff prairie</t>
  </si>
  <si>
    <t>Frickie cemetery prairie</t>
  </si>
  <si>
    <t>Pearl Harbor prairie</t>
  </si>
  <si>
    <t>Belz cemetery prairie</t>
  </si>
  <si>
    <t>Philips Prairie</t>
  </si>
  <si>
    <t>Wildcat Prairie</t>
  </si>
  <si>
    <t>Carbon Fourteen</t>
  </si>
  <si>
    <t>M-DNA conc (ug/kg)</t>
  </si>
  <si>
    <t>M-DNA conc. (mg/kg)</t>
  </si>
  <si>
    <t>Sites</t>
  </si>
  <si>
    <t xml:space="preserve">Means-C Horizon SOC </t>
  </si>
  <si>
    <t xml:space="preserve">Means-C Horizon N </t>
  </si>
  <si>
    <t>C/N</t>
  </si>
  <si>
    <t>28-176-300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</si>
</sst>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6" fillId="0" borderId="0" xfId="0" applyFont="1" applyFill="1"/>
    <xf numFmtId="0" fontId="0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81"/>
  <sheetViews>
    <sheetView tabSelected="1" topLeftCell="D1" workbookViewId="0">
      <pane xSplit="5" topLeftCell="I1" activePane="topRight" state="frozen"/>
      <selection activeCell="D1" sqref="D1"/>
      <selection pane="topRight" activeCell="AF85" sqref="AF85"/>
    </sheetView>
  </sheetViews>
  <sheetFormatPr defaultRowHeight="14.4" x14ac:dyDescent="0.3"/>
  <cols>
    <col min="4" max="4" width="16.21875" customWidth="1"/>
    <col min="8" max="8" width="13.6640625" customWidth="1"/>
    <col min="9" max="9" width="16.77734375" customWidth="1"/>
    <col min="10" max="10" width="10" customWidth="1"/>
    <col min="11" max="11" width="17" customWidth="1"/>
    <col min="22" max="22" width="10.44140625" customWidth="1"/>
    <col min="24" max="24" width="8" customWidth="1"/>
    <col min="27" max="27" width="9.6640625" customWidth="1"/>
    <col min="29" max="29" width="13.21875" customWidth="1"/>
    <col min="30" max="30" width="14.88671875" customWidth="1"/>
    <col min="31" max="31" width="17.5546875" bestFit="1" customWidth="1"/>
    <col min="32" max="32" width="20" customWidth="1"/>
    <col min="34" max="34" width="13.21875" bestFit="1" customWidth="1"/>
    <col min="36" max="36" width="9.5546875" bestFit="1" customWidth="1"/>
  </cols>
  <sheetData>
    <row r="1" spans="1:37" x14ac:dyDescent="0.3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7</v>
      </c>
      <c r="J1" s="2" t="s">
        <v>46</v>
      </c>
      <c r="K1" s="2" t="s">
        <v>8</v>
      </c>
      <c r="L1" s="2" t="s">
        <v>9</v>
      </c>
      <c r="M1" s="3" t="s">
        <v>10</v>
      </c>
      <c r="N1" s="3" t="s">
        <v>11</v>
      </c>
      <c r="O1" s="2" t="s">
        <v>12</v>
      </c>
      <c r="P1" s="2" t="s">
        <v>13</v>
      </c>
      <c r="Q1" s="3" t="s">
        <v>14</v>
      </c>
      <c r="R1" s="3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3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40</v>
      </c>
      <c r="AE1" s="3" t="s">
        <v>41</v>
      </c>
      <c r="AF1" s="2" t="s">
        <v>42</v>
      </c>
      <c r="AG1" s="3"/>
      <c r="AH1" s="2"/>
      <c r="AI1" s="1"/>
      <c r="AJ1" s="1"/>
      <c r="AK1" s="1"/>
    </row>
    <row r="2" spans="1:37" x14ac:dyDescent="0.3">
      <c r="A2">
        <v>2</v>
      </c>
      <c r="B2">
        <v>1</v>
      </c>
      <c r="C2">
        <v>1</v>
      </c>
      <c r="D2" t="s">
        <v>27</v>
      </c>
      <c r="E2" t="s">
        <v>28</v>
      </c>
      <c r="F2">
        <v>1</v>
      </c>
      <c r="G2" t="s">
        <v>29</v>
      </c>
      <c r="H2" t="s">
        <v>47</v>
      </c>
      <c r="I2" s="3">
        <v>2.3003507710000002</v>
      </c>
      <c r="J2" s="3">
        <f>I2/K2</f>
        <v>16.10719247398502</v>
      </c>
      <c r="K2" s="3">
        <v>0.14281512900000001</v>
      </c>
      <c r="L2" s="3">
        <v>8.4</v>
      </c>
      <c r="M2" s="3">
        <v>1.9794937610000001</v>
      </c>
      <c r="N2" s="3">
        <v>45.84</v>
      </c>
      <c r="O2" s="3">
        <v>39.04</v>
      </c>
      <c r="P2" s="3">
        <v>15.12</v>
      </c>
      <c r="Q2" s="3">
        <v>54.16</v>
      </c>
      <c r="R2" s="3">
        <v>145.08976419999999</v>
      </c>
      <c r="S2" s="3">
        <v>4928.9649460000001</v>
      </c>
      <c r="T2" s="3">
        <v>756.10158790000003</v>
      </c>
      <c r="U2" s="3">
        <v>0.4</v>
      </c>
      <c r="V2" s="3">
        <v>2</v>
      </c>
      <c r="W2" s="3">
        <v>53.1</v>
      </c>
      <c r="X2" s="3">
        <v>32.200000000000003</v>
      </c>
      <c r="Y2" s="3">
        <v>1005.21</v>
      </c>
      <c r="Z2" s="3">
        <v>955.17</v>
      </c>
      <c r="AA2" s="3">
        <v>155.9</v>
      </c>
      <c r="AB2" s="3">
        <v>3683.2</v>
      </c>
      <c r="AC2" s="3">
        <v>-23.429026216557592</v>
      </c>
      <c r="AD2" s="3">
        <v>-605.99109180992787</v>
      </c>
      <c r="AE2" s="3">
        <v>1066</v>
      </c>
      <c r="AF2" s="3">
        <f>AE2*0.001</f>
        <v>1.0660000000000001</v>
      </c>
      <c r="AG2" s="3"/>
      <c r="AH2" s="3"/>
    </row>
    <row r="3" spans="1:37" x14ac:dyDescent="0.3">
      <c r="A3">
        <v>3</v>
      </c>
      <c r="C3">
        <v>1</v>
      </c>
      <c r="E3" t="s">
        <v>28</v>
      </c>
      <c r="F3">
        <v>1</v>
      </c>
      <c r="G3" t="s">
        <v>29</v>
      </c>
      <c r="I3" s="3">
        <v>2.7201524400000001</v>
      </c>
      <c r="J3" s="3">
        <f t="shared" ref="J3:J66" si="0">I3/K3</f>
        <v>18.917088398473705</v>
      </c>
      <c r="K3" s="3">
        <v>0.14379339899999999</v>
      </c>
      <c r="L3" s="3">
        <v>8.5</v>
      </c>
      <c r="M3" s="3">
        <v>2.0310823999999998</v>
      </c>
      <c r="N3" s="3">
        <v>47.84</v>
      </c>
      <c r="O3" s="3">
        <v>33.159999999999997</v>
      </c>
      <c r="P3" s="3">
        <v>19</v>
      </c>
      <c r="Q3" s="3">
        <v>52.16</v>
      </c>
      <c r="R3" s="3">
        <v>193.33138389999999</v>
      </c>
      <c r="S3" s="3">
        <v>5225.0350340000005</v>
      </c>
      <c r="T3" s="3">
        <v>711.25598609999997</v>
      </c>
      <c r="U3" s="3">
        <v>3.7</v>
      </c>
      <c r="V3" s="3">
        <v>4</v>
      </c>
      <c r="W3" s="3">
        <v>36.9</v>
      </c>
      <c r="X3" s="3">
        <v>33.200000000000003</v>
      </c>
      <c r="Y3" s="3">
        <v>264.77999999999997</v>
      </c>
      <c r="Z3" s="3">
        <v>640.35</v>
      </c>
      <c r="AA3" s="3">
        <v>100.8166667</v>
      </c>
      <c r="AB3" s="3">
        <v>3061.9</v>
      </c>
      <c r="AC3" s="3">
        <v>-26.235491641347011</v>
      </c>
      <c r="AD3" s="3">
        <v>-557.90249551784825</v>
      </c>
      <c r="AE3" s="3">
        <v>1749.0000000000002</v>
      </c>
      <c r="AF3" s="3">
        <f t="shared" ref="AF3:AF66" si="1">AE3*0.001</f>
        <v>1.7490000000000003</v>
      </c>
      <c r="AG3" s="3"/>
      <c r="AH3" s="3"/>
    </row>
    <row r="4" spans="1:37" x14ac:dyDescent="0.3">
      <c r="A4">
        <v>5</v>
      </c>
      <c r="C4">
        <v>1</v>
      </c>
      <c r="E4" t="s">
        <v>28</v>
      </c>
      <c r="F4">
        <v>2</v>
      </c>
      <c r="G4" t="s">
        <v>29</v>
      </c>
      <c r="I4" s="3">
        <v>1.609408851</v>
      </c>
      <c r="J4" s="3">
        <f t="shared" si="0"/>
        <v>9.6023152144118846</v>
      </c>
      <c r="K4" s="3">
        <v>0.167606334</v>
      </c>
      <c r="L4" s="3">
        <v>8.4</v>
      </c>
      <c r="M4" s="3">
        <v>2.0103123439999999</v>
      </c>
      <c r="N4" s="3">
        <v>46.08</v>
      </c>
      <c r="O4" s="3">
        <v>32.840000000000003</v>
      </c>
      <c r="P4" s="3">
        <v>21.08</v>
      </c>
      <c r="Q4" s="3">
        <v>53.92</v>
      </c>
      <c r="R4" s="3">
        <v>175.41912780000001</v>
      </c>
      <c r="S4" s="3">
        <v>4857.6820090000001</v>
      </c>
      <c r="T4" s="3">
        <v>731.25299189999998</v>
      </c>
      <c r="U4" s="3">
        <v>1</v>
      </c>
      <c r="V4" s="3">
        <v>7</v>
      </c>
      <c r="W4" s="3">
        <v>28.1</v>
      </c>
      <c r="X4" s="3">
        <v>31.5</v>
      </c>
      <c r="Y4" s="3">
        <v>510.07499999999999</v>
      </c>
      <c r="Z4" s="3">
        <v>599.58000000000004</v>
      </c>
      <c r="AA4" s="3">
        <v>111.5</v>
      </c>
      <c r="AB4" s="3">
        <v>2242.5166669999999</v>
      </c>
      <c r="AC4" s="3">
        <v>-25.473431130142469</v>
      </c>
      <c r="AD4" s="3"/>
      <c r="AE4" s="3">
        <v>1131</v>
      </c>
      <c r="AF4" s="3">
        <f t="shared" si="1"/>
        <v>1.131</v>
      </c>
      <c r="AG4" s="3"/>
      <c r="AH4" s="3"/>
    </row>
    <row r="5" spans="1:37" x14ac:dyDescent="0.3">
      <c r="A5">
        <v>6</v>
      </c>
      <c r="C5">
        <v>1</v>
      </c>
      <c r="E5" t="s">
        <v>28</v>
      </c>
      <c r="F5">
        <v>2</v>
      </c>
      <c r="G5" t="s">
        <v>29</v>
      </c>
      <c r="I5" s="3">
        <v>0.90640308800000002</v>
      </c>
      <c r="J5" s="3">
        <f t="shared" si="0"/>
        <v>5.6097950401151273</v>
      </c>
      <c r="K5" s="3">
        <v>0.16157508100000001</v>
      </c>
      <c r="L5" s="3">
        <v>8.4</v>
      </c>
      <c r="M5" s="3">
        <v>2.0977331659999998</v>
      </c>
      <c r="N5" s="3">
        <v>48</v>
      </c>
      <c r="O5" s="3">
        <v>31</v>
      </c>
      <c r="P5" s="3">
        <v>21</v>
      </c>
      <c r="Q5" s="3">
        <v>52</v>
      </c>
      <c r="R5" s="3">
        <v>159.87769109999999</v>
      </c>
      <c r="S5" s="3">
        <v>4898.1636559999997</v>
      </c>
      <c r="T5" s="3">
        <v>617.10752090000005</v>
      </c>
      <c r="U5" s="3">
        <v>1</v>
      </c>
      <c r="V5" s="3">
        <v>2</v>
      </c>
      <c r="W5" s="3">
        <v>23.9</v>
      </c>
      <c r="X5" s="3">
        <v>30.5</v>
      </c>
      <c r="Y5" s="3">
        <v>156.69</v>
      </c>
      <c r="Z5" s="3">
        <v>387.495</v>
      </c>
      <c r="AA5" s="3">
        <v>135.53333330000001</v>
      </c>
      <c r="AB5" s="3">
        <v>5728</v>
      </c>
      <c r="AC5" s="3">
        <v>-25.382068792031358</v>
      </c>
      <c r="AD5" s="3"/>
      <c r="AE5" s="3">
        <v>4483</v>
      </c>
      <c r="AF5" s="3">
        <f t="shared" si="1"/>
        <v>4.4829999999999997</v>
      </c>
      <c r="AG5" s="3"/>
      <c r="AH5" s="3"/>
    </row>
    <row r="6" spans="1:37" x14ac:dyDescent="0.3">
      <c r="A6">
        <v>8</v>
      </c>
      <c r="C6">
        <v>1</v>
      </c>
      <c r="E6" t="s">
        <v>28</v>
      </c>
      <c r="F6">
        <v>3</v>
      </c>
      <c r="G6" t="s">
        <v>29</v>
      </c>
      <c r="I6" s="3">
        <v>4.66264302</v>
      </c>
      <c r="J6" s="3">
        <f t="shared" si="0"/>
        <v>19.022001696069999</v>
      </c>
      <c r="K6" s="3">
        <v>0.245118421</v>
      </c>
      <c r="L6" s="3">
        <v>8.3000000000000007</v>
      </c>
      <c r="M6" s="3">
        <v>1.943620476</v>
      </c>
      <c r="N6" s="3">
        <v>43.08</v>
      </c>
      <c r="O6" s="3">
        <v>23.68</v>
      </c>
      <c r="P6" s="3">
        <v>33.24</v>
      </c>
      <c r="Q6" s="3">
        <v>56.92</v>
      </c>
      <c r="R6" s="3">
        <v>129.41384049999999</v>
      </c>
      <c r="S6" s="3">
        <v>5446.5903740000003</v>
      </c>
      <c r="T6" s="3">
        <v>269.01774719999997</v>
      </c>
      <c r="U6" s="3">
        <v>0.6</v>
      </c>
      <c r="V6" s="3">
        <v>1</v>
      </c>
      <c r="W6" s="3">
        <v>4.4000000000000004</v>
      </c>
      <c r="X6" s="3">
        <v>29.3</v>
      </c>
      <c r="Y6" s="3">
        <v>647.1</v>
      </c>
      <c r="Z6" s="3">
        <v>603.36</v>
      </c>
      <c r="AA6" s="3">
        <v>265.3833333</v>
      </c>
      <c r="AB6" s="3">
        <v>5933.8</v>
      </c>
      <c r="AC6" s="3">
        <v>-18.507285573816635</v>
      </c>
      <c r="AD6" s="3"/>
      <c r="AE6" s="3"/>
      <c r="AF6" s="3"/>
      <c r="AG6" s="3"/>
      <c r="AH6" s="3"/>
    </row>
    <row r="7" spans="1:37" x14ac:dyDescent="0.3">
      <c r="A7">
        <v>9</v>
      </c>
      <c r="C7">
        <v>1</v>
      </c>
      <c r="E7" t="s">
        <v>28</v>
      </c>
      <c r="F7">
        <v>3</v>
      </c>
      <c r="G7" t="s">
        <v>29</v>
      </c>
      <c r="I7" s="3">
        <v>3.0057306060000002</v>
      </c>
      <c r="J7" s="3">
        <f t="shared" si="0"/>
        <v>20.548520940973351</v>
      </c>
      <c r="K7" s="3">
        <v>0.14627479099999999</v>
      </c>
      <c r="L7" s="3">
        <v>8.4</v>
      </c>
      <c r="M7" s="3">
        <v>2.002372995</v>
      </c>
      <c r="N7" s="3">
        <v>43.8</v>
      </c>
      <c r="O7" s="3">
        <v>25.08</v>
      </c>
      <c r="P7" s="3">
        <v>31.12</v>
      </c>
      <c r="Q7" s="3">
        <v>56.2</v>
      </c>
      <c r="R7" s="3">
        <v>153.10226900000001</v>
      </c>
      <c r="S7" s="3">
        <v>5193.2289639999999</v>
      </c>
      <c r="T7" s="3">
        <v>420.5208988</v>
      </c>
      <c r="U7" s="3">
        <v>1.3</v>
      </c>
      <c r="V7" s="3">
        <v>1</v>
      </c>
      <c r="W7" s="3">
        <v>8.1</v>
      </c>
      <c r="X7" s="3">
        <v>29.4</v>
      </c>
      <c r="Y7" s="3">
        <v>228.82499999999999</v>
      </c>
      <c r="Z7" s="3">
        <v>441.72</v>
      </c>
      <c r="AA7" s="3">
        <v>221.41666670000001</v>
      </c>
      <c r="AB7" s="3">
        <v>7012.8333329999996</v>
      </c>
      <c r="AC7" s="3">
        <v>-24.915314995892626</v>
      </c>
      <c r="AD7" s="3"/>
      <c r="AE7" s="3"/>
      <c r="AF7" s="3"/>
      <c r="AG7" s="3"/>
      <c r="AH7" s="3"/>
    </row>
    <row r="8" spans="1:37" x14ac:dyDescent="0.3">
      <c r="A8">
        <v>10</v>
      </c>
      <c r="C8">
        <v>1</v>
      </c>
      <c r="E8" t="s">
        <v>28</v>
      </c>
      <c r="F8">
        <v>3</v>
      </c>
      <c r="G8" t="s">
        <v>29</v>
      </c>
      <c r="I8" s="3">
        <v>0.54627034900000004</v>
      </c>
      <c r="J8" s="3">
        <f t="shared" si="0"/>
        <v>3.5710850810950956</v>
      </c>
      <c r="K8" s="3">
        <v>0.15297041</v>
      </c>
      <c r="L8" s="3">
        <v>8.4</v>
      </c>
      <c r="M8" s="3">
        <v>2.002372995</v>
      </c>
      <c r="N8" s="3">
        <v>43.24</v>
      </c>
      <c r="O8" s="3">
        <v>25.6</v>
      </c>
      <c r="P8" s="3">
        <v>31.16</v>
      </c>
      <c r="Q8" s="3">
        <v>56.76</v>
      </c>
      <c r="R8" s="3">
        <v>224.5499945</v>
      </c>
      <c r="S8" s="3">
        <v>5310.6073699999997</v>
      </c>
      <c r="T8" s="3">
        <v>680.79475600000001</v>
      </c>
      <c r="U8" s="3">
        <v>0.5</v>
      </c>
      <c r="V8" s="3">
        <v>3</v>
      </c>
      <c r="W8" s="3">
        <v>7.5</v>
      </c>
      <c r="X8" s="3">
        <v>32.299999999999997</v>
      </c>
      <c r="Y8" s="3">
        <v>164.88</v>
      </c>
      <c r="Z8" s="3">
        <v>324.76499999999999</v>
      </c>
      <c r="AA8" s="3">
        <v>177.3</v>
      </c>
      <c r="AB8" s="3">
        <v>3062.0166669999999</v>
      </c>
      <c r="AC8" s="3">
        <v>-23.628680368787077</v>
      </c>
      <c r="AD8" s="3"/>
      <c r="AE8" s="3"/>
      <c r="AF8" s="3"/>
      <c r="AG8" s="3"/>
      <c r="AH8" s="3"/>
    </row>
    <row r="9" spans="1:37" x14ac:dyDescent="0.3">
      <c r="A9">
        <v>43</v>
      </c>
      <c r="B9">
        <v>3</v>
      </c>
      <c r="C9">
        <v>3</v>
      </c>
      <c r="D9" t="s">
        <v>30</v>
      </c>
      <c r="E9" t="s">
        <v>28</v>
      </c>
      <c r="F9">
        <v>1</v>
      </c>
      <c r="G9" t="s">
        <v>29</v>
      </c>
      <c r="I9" s="3">
        <v>4.0223937420000002</v>
      </c>
      <c r="J9" s="3">
        <f t="shared" si="0"/>
        <v>12.727965359173337</v>
      </c>
      <c r="K9" s="3">
        <v>0.31602802400000002</v>
      </c>
      <c r="L9" s="3">
        <v>6.4</v>
      </c>
      <c r="M9" s="3">
        <v>1.7450467380000001</v>
      </c>
      <c r="N9" s="3">
        <v>24.44</v>
      </c>
      <c r="O9" s="3">
        <v>46.6</v>
      </c>
      <c r="P9" s="3">
        <v>28.96</v>
      </c>
      <c r="Q9" s="3">
        <v>75.56</v>
      </c>
      <c r="R9" s="3">
        <v>276.46416499999998</v>
      </c>
      <c r="S9" s="3">
        <v>3051.3832929999999</v>
      </c>
      <c r="T9" s="3">
        <v>695.78527759999997</v>
      </c>
      <c r="U9" s="3">
        <v>0.6</v>
      </c>
      <c r="V9" s="3">
        <v>24</v>
      </c>
      <c r="W9" s="3">
        <v>11.2</v>
      </c>
      <c r="X9" s="3">
        <v>22.1</v>
      </c>
      <c r="Y9" s="3">
        <v>719.64</v>
      </c>
      <c r="Z9" s="3">
        <v>1589.13</v>
      </c>
      <c r="AA9" s="3">
        <v>481.91666670000001</v>
      </c>
      <c r="AB9" s="3">
        <v>5582.2</v>
      </c>
      <c r="AC9" s="3">
        <v>-20.9</v>
      </c>
      <c r="AD9" s="3">
        <v>-598.39583981602073</v>
      </c>
      <c r="AE9" s="3">
        <v>2500.9999999999995</v>
      </c>
      <c r="AF9" s="3">
        <f t="shared" si="1"/>
        <v>2.5009999999999994</v>
      </c>
      <c r="AG9" s="3"/>
      <c r="AH9" s="3"/>
    </row>
    <row r="10" spans="1:37" x14ac:dyDescent="0.3">
      <c r="A10">
        <v>44</v>
      </c>
      <c r="C10">
        <v>3</v>
      </c>
      <c r="E10" t="s">
        <v>28</v>
      </c>
      <c r="F10">
        <v>1</v>
      </c>
      <c r="G10" t="s">
        <v>29</v>
      </c>
      <c r="I10" s="3">
        <v>3.5701568300000002</v>
      </c>
      <c r="J10" s="3">
        <f t="shared" si="0"/>
        <v>7.525922671316204</v>
      </c>
      <c r="K10" s="3">
        <v>0.47438128000000002</v>
      </c>
      <c r="L10" s="3">
        <v>7</v>
      </c>
      <c r="M10" s="3">
        <v>1.7600071070000001</v>
      </c>
      <c r="N10" s="3">
        <v>34.200000000000003</v>
      </c>
      <c r="O10" s="3">
        <v>44.92</v>
      </c>
      <c r="P10" s="3">
        <v>20.88</v>
      </c>
      <c r="Q10" s="3">
        <v>65.8</v>
      </c>
      <c r="R10" s="3">
        <v>265.4478709</v>
      </c>
      <c r="S10" s="3">
        <v>3171.0259169999999</v>
      </c>
      <c r="T10" s="3">
        <v>706.15283030000001</v>
      </c>
      <c r="U10" s="3">
        <v>0.2</v>
      </c>
      <c r="V10" s="3">
        <v>30</v>
      </c>
      <c r="W10" s="3">
        <v>5.5</v>
      </c>
      <c r="X10" s="3">
        <v>22.1</v>
      </c>
      <c r="Y10" s="3">
        <v>529.875</v>
      </c>
      <c r="Z10" s="3">
        <v>1360.89</v>
      </c>
      <c r="AA10" s="3">
        <v>339.56666669999998</v>
      </c>
      <c r="AB10" s="3">
        <v>4349.95</v>
      </c>
      <c r="AC10" s="3">
        <v>-15</v>
      </c>
      <c r="AD10" s="3">
        <v>-728.31043626435007</v>
      </c>
      <c r="AE10" s="3">
        <v>11830</v>
      </c>
      <c r="AF10" s="3">
        <f t="shared" si="1"/>
        <v>11.83</v>
      </c>
      <c r="AG10" s="3"/>
      <c r="AH10" s="3"/>
    </row>
    <row r="11" spans="1:37" x14ac:dyDescent="0.3">
      <c r="A11">
        <v>45</v>
      </c>
      <c r="C11">
        <v>3</v>
      </c>
      <c r="E11" t="s">
        <v>28</v>
      </c>
      <c r="F11">
        <v>1</v>
      </c>
      <c r="G11" t="s">
        <v>29</v>
      </c>
      <c r="I11" s="3">
        <v>3.56989695</v>
      </c>
      <c r="J11" s="3">
        <f t="shared" si="0"/>
        <v>8.2505051153568321</v>
      </c>
      <c r="K11" s="3">
        <v>0.43268828999999998</v>
      </c>
      <c r="L11" s="3">
        <v>7.1</v>
      </c>
      <c r="M11" s="3">
        <v>1.845132032</v>
      </c>
      <c r="N11" s="3">
        <v>26.04</v>
      </c>
      <c r="O11" s="3">
        <v>46.84</v>
      </c>
      <c r="P11" s="3">
        <v>27.12</v>
      </c>
      <c r="Q11" s="3">
        <v>73.959999999999994</v>
      </c>
      <c r="R11" s="3">
        <v>311.54547760000003</v>
      </c>
      <c r="S11" s="3">
        <v>3488.4894920000002</v>
      </c>
      <c r="T11" s="3">
        <v>697.90286260000005</v>
      </c>
      <c r="U11" s="3">
        <v>0.6</v>
      </c>
      <c r="V11" s="3">
        <v>19</v>
      </c>
      <c r="W11" s="3">
        <v>1.2</v>
      </c>
      <c r="X11" s="3">
        <v>23.9</v>
      </c>
      <c r="Y11" s="3">
        <v>565.74</v>
      </c>
      <c r="Z11" s="3">
        <v>1779.345</v>
      </c>
      <c r="AA11" s="3">
        <v>419.66666670000001</v>
      </c>
      <c r="AB11" s="3">
        <v>7349.3333329999996</v>
      </c>
      <c r="AC11" s="3">
        <v>-16.100000000000001</v>
      </c>
      <c r="AD11" s="3"/>
      <c r="AE11" s="3">
        <v>3260</v>
      </c>
      <c r="AF11" s="3">
        <f t="shared" si="1"/>
        <v>3.2600000000000002</v>
      </c>
      <c r="AG11" s="3"/>
      <c r="AH11" s="3"/>
    </row>
    <row r="12" spans="1:37" x14ac:dyDescent="0.3">
      <c r="A12">
        <v>47</v>
      </c>
      <c r="C12">
        <v>3</v>
      </c>
      <c r="E12" t="s">
        <v>28</v>
      </c>
      <c r="F12">
        <v>2</v>
      </c>
      <c r="G12" t="s">
        <v>29</v>
      </c>
      <c r="I12" s="3">
        <v>1.8656764619999999</v>
      </c>
      <c r="J12" s="3">
        <f t="shared" si="0"/>
        <v>6.0829983213229903</v>
      </c>
      <c r="K12" s="3">
        <v>0.306703432</v>
      </c>
      <c r="L12" s="3">
        <v>6.6</v>
      </c>
      <c r="M12" s="3">
        <v>1.738872712</v>
      </c>
      <c r="N12" s="3">
        <v>27.28</v>
      </c>
      <c r="O12" s="3">
        <v>57.56</v>
      </c>
      <c r="P12" s="3">
        <v>15.16</v>
      </c>
      <c r="Q12" s="3">
        <v>72.72</v>
      </c>
      <c r="R12" s="3">
        <v>283.75828919999998</v>
      </c>
      <c r="S12" s="3">
        <v>2971.7790500000001</v>
      </c>
      <c r="T12" s="3">
        <v>695.56634780000002</v>
      </c>
      <c r="U12" s="3">
        <v>0.3</v>
      </c>
      <c r="V12" s="3">
        <v>35</v>
      </c>
      <c r="W12" s="3">
        <v>5.8</v>
      </c>
      <c r="X12" s="3">
        <v>21.1</v>
      </c>
      <c r="Y12" s="3">
        <v>524.20500000000004</v>
      </c>
      <c r="Z12" s="3">
        <v>1145.3399999999999</v>
      </c>
      <c r="AA12" s="3">
        <v>355.33333329999999</v>
      </c>
      <c r="AB12" s="3">
        <v>3790.8833330000002</v>
      </c>
      <c r="AC12" s="3">
        <v>-19.100000000000001</v>
      </c>
      <c r="AD12" s="3"/>
      <c r="AE12" s="3">
        <v>2361.0000000000005</v>
      </c>
      <c r="AF12" s="3">
        <f t="shared" si="1"/>
        <v>2.3610000000000007</v>
      </c>
      <c r="AG12" s="3"/>
      <c r="AH12" s="3"/>
    </row>
    <row r="13" spans="1:37" x14ac:dyDescent="0.3">
      <c r="A13">
        <v>48</v>
      </c>
      <c r="C13">
        <v>3</v>
      </c>
      <c r="E13" t="s">
        <v>28</v>
      </c>
      <c r="F13">
        <v>2</v>
      </c>
      <c r="G13" t="s">
        <v>29</v>
      </c>
      <c r="I13" s="3">
        <v>1.6255672050000001</v>
      </c>
      <c r="J13" s="3">
        <f t="shared" si="0"/>
        <v>6.478734196074277</v>
      </c>
      <c r="K13" s="3">
        <v>0.25090814900000002</v>
      </c>
      <c r="L13" s="3">
        <v>8</v>
      </c>
      <c r="M13" s="3">
        <v>1.9496568430000001</v>
      </c>
      <c r="N13" s="3">
        <v>37.799999999999997</v>
      </c>
      <c r="O13" s="3">
        <v>47.28</v>
      </c>
      <c r="P13" s="3">
        <v>14.92</v>
      </c>
      <c r="Q13" s="3">
        <v>62.2</v>
      </c>
      <c r="R13" s="3">
        <v>274.86689610000002</v>
      </c>
      <c r="S13" s="3">
        <v>4477.5715190000001</v>
      </c>
      <c r="T13" s="3">
        <v>699.9398655</v>
      </c>
      <c r="U13" s="3">
        <v>0.8</v>
      </c>
      <c r="V13" s="3">
        <v>11</v>
      </c>
      <c r="W13" s="3">
        <v>1.9</v>
      </c>
      <c r="X13" s="3">
        <v>28.5</v>
      </c>
      <c r="Y13" s="3">
        <v>412.38</v>
      </c>
      <c r="Z13" s="3">
        <v>1035.72</v>
      </c>
      <c r="AA13" s="3">
        <v>214.33333329999999</v>
      </c>
      <c r="AB13" s="3">
        <v>3454.2333330000001</v>
      </c>
      <c r="AC13" s="3">
        <v>-26.557943548033524</v>
      </c>
      <c r="AD13" s="3"/>
      <c r="AE13" s="3">
        <v>1107</v>
      </c>
      <c r="AF13" s="3">
        <f t="shared" si="1"/>
        <v>1.107</v>
      </c>
      <c r="AG13" s="3"/>
      <c r="AH13" s="3"/>
    </row>
    <row r="14" spans="1:37" x14ac:dyDescent="0.3">
      <c r="A14">
        <v>49</v>
      </c>
      <c r="C14">
        <v>3</v>
      </c>
      <c r="E14" t="s">
        <v>28</v>
      </c>
      <c r="F14">
        <v>2</v>
      </c>
      <c r="G14" t="s">
        <v>29</v>
      </c>
      <c r="I14" s="3">
        <v>1.43524965</v>
      </c>
      <c r="J14" s="3">
        <f t="shared" si="0"/>
        <v>4.1309892231106797</v>
      </c>
      <c r="K14" s="3">
        <v>0.34743485699999999</v>
      </c>
      <c r="L14" s="3">
        <v>8.1999999999999993</v>
      </c>
      <c r="M14" s="3">
        <v>1.9692788189999999</v>
      </c>
      <c r="N14" s="3">
        <v>27.64</v>
      </c>
      <c r="O14" s="3">
        <v>49.48</v>
      </c>
      <c r="P14" s="3">
        <v>22.88</v>
      </c>
      <c r="Q14" s="3">
        <v>72.36</v>
      </c>
      <c r="R14" s="3">
        <v>307.7744821</v>
      </c>
      <c r="S14" s="3">
        <v>4743.8306839999996</v>
      </c>
      <c r="T14" s="3">
        <v>796.10999360000005</v>
      </c>
      <c r="U14" s="3">
        <v>0.3</v>
      </c>
      <c r="V14" s="3">
        <v>15</v>
      </c>
      <c r="W14" s="3">
        <v>11.1</v>
      </c>
      <c r="X14" s="3">
        <v>30.5</v>
      </c>
      <c r="Y14" s="3">
        <v>440.19</v>
      </c>
      <c r="Z14" s="3">
        <v>942.12</v>
      </c>
      <c r="AA14" s="3">
        <v>285.35000000000002</v>
      </c>
      <c r="AB14" s="3">
        <v>4791.5</v>
      </c>
      <c r="AC14" s="3">
        <v>-20.126932249999999</v>
      </c>
      <c r="AD14" s="3"/>
      <c r="AE14" s="3">
        <v>3525</v>
      </c>
      <c r="AF14" s="3">
        <f t="shared" si="1"/>
        <v>3.5249999999999999</v>
      </c>
      <c r="AG14" s="3"/>
      <c r="AH14" s="3"/>
    </row>
    <row r="15" spans="1:37" x14ac:dyDescent="0.3">
      <c r="A15">
        <v>51</v>
      </c>
      <c r="C15">
        <v>3</v>
      </c>
      <c r="E15" t="s">
        <v>28</v>
      </c>
      <c r="F15">
        <v>3</v>
      </c>
      <c r="G15" t="s">
        <v>29</v>
      </c>
      <c r="I15" s="3">
        <v>1.890331075</v>
      </c>
      <c r="J15" s="3">
        <f t="shared" si="0"/>
        <v>5.043974123373216</v>
      </c>
      <c r="K15" s="3">
        <v>0.37477017699999998</v>
      </c>
      <c r="L15" s="3">
        <v>6.8</v>
      </c>
      <c r="M15" s="3">
        <v>1.681360129</v>
      </c>
      <c r="N15" s="3">
        <v>23.52</v>
      </c>
      <c r="O15" s="3">
        <v>57.64</v>
      </c>
      <c r="P15" s="3">
        <v>18.84</v>
      </c>
      <c r="Q15" s="3">
        <v>76.48</v>
      </c>
      <c r="R15" s="3">
        <v>290.57138179999998</v>
      </c>
      <c r="S15" s="3">
        <v>3290.4139570000002</v>
      </c>
      <c r="T15" s="3">
        <v>747.91436650000003</v>
      </c>
      <c r="U15" s="3">
        <v>0.6</v>
      </c>
      <c r="V15" s="3">
        <v>34</v>
      </c>
      <c r="W15" s="3">
        <v>5.2</v>
      </c>
      <c r="X15" s="3">
        <v>23.1</v>
      </c>
      <c r="Y15" s="3">
        <v>672.34500000000003</v>
      </c>
      <c r="Z15" s="3">
        <v>1287.7650000000001</v>
      </c>
      <c r="AA15" s="3">
        <v>486.51666669999997</v>
      </c>
      <c r="AB15" s="3">
        <v>4237.55</v>
      </c>
      <c r="AC15" s="3">
        <v>-21.6</v>
      </c>
      <c r="AD15" s="3"/>
      <c r="AE15" s="3"/>
      <c r="AF15" s="3"/>
      <c r="AG15" s="3"/>
      <c r="AH15" s="3"/>
    </row>
    <row r="16" spans="1:37" x14ac:dyDescent="0.3">
      <c r="A16">
        <v>52</v>
      </c>
      <c r="C16">
        <v>3</v>
      </c>
      <c r="E16" t="s">
        <v>28</v>
      </c>
      <c r="F16">
        <v>3</v>
      </c>
      <c r="G16" t="s">
        <v>29</v>
      </c>
      <c r="I16" s="3">
        <v>1.6848643990000001</v>
      </c>
      <c r="J16" s="3">
        <f t="shared" si="0"/>
        <v>4.6940508756491317</v>
      </c>
      <c r="K16" s="3">
        <v>0.35893611800000003</v>
      </c>
      <c r="L16" s="3">
        <v>8</v>
      </c>
      <c r="M16" s="3">
        <v>1.7593365519999999</v>
      </c>
      <c r="N16" s="3">
        <v>38.28</v>
      </c>
      <c r="O16" s="3">
        <v>50.6</v>
      </c>
      <c r="P16" s="3">
        <v>11.12</v>
      </c>
      <c r="Q16" s="3">
        <v>61.72</v>
      </c>
      <c r="R16" s="3">
        <v>278.68133119999999</v>
      </c>
      <c r="S16" s="3">
        <v>5244.5564169999998</v>
      </c>
      <c r="T16" s="3">
        <v>657.11206870000001</v>
      </c>
      <c r="U16" s="3">
        <v>0.5</v>
      </c>
      <c r="V16" s="3">
        <v>2</v>
      </c>
      <c r="W16" s="3">
        <v>5.6</v>
      </c>
      <c r="X16" s="3">
        <v>31.8</v>
      </c>
      <c r="Y16" s="3">
        <v>374.76</v>
      </c>
      <c r="Z16" s="3">
        <v>593.37</v>
      </c>
      <c r="AA16" s="3">
        <v>225.08333329999999</v>
      </c>
      <c r="AB16" s="3">
        <v>2976.3166670000001</v>
      </c>
      <c r="AC16" s="3">
        <v>-22.247739149199806</v>
      </c>
      <c r="AD16" s="3"/>
      <c r="AE16" s="3"/>
      <c r="AF16" s="3"/>
      <c r="AG16" s="3"/>
      <c r="AH16" s="3"/>
    </row>
    <row r="17" spans="1:34" x14ac:dyDescent="0.3">
      <c r="A17">
        <v>53</v>
      </c>
      <c r="C17">
        <v>3</v>
      </c>
      <c r="E17" t="s">
        <v>28</v>
      </c>
      <c r="F17">
        <v>3</v>
      </c>
      <c r="G17" t="s">
        <v>29</v>
      </c>
      <c r="I17" s="3">
        <v>1.695579127</v>
      </c>
      <c r="J17" s="3">
        <f t="shared" si="0"/>
        <v>6.3712558965231878</v>
      </c>
      <c r="K17" s="3">
        <v>0.26612949699999999</v>
      </c>
      <c r="L17" s="3">
        <v>7.8</v>
      </c>
      <c r="M17" s="3">
        <v>1.815893167</v>
      </c>
      <c r="N17" s="3">
        <v>38.28</v>
      </c>
      <c r="O17" s="3">
        <v>50.6</v>
      </c>
      <c r="P17" s="3">
        <v>11.12</v>
      </c>
      <c r="Q17" s="3">
        <v>61.72</v>
      </c>
      <c r="R17" s="3">
        <v>266.63376829999999</v>
      </c>
      <c r="S17" s="3">
        <v>4920.976482</v>
      </c>
      <c r="T17" s="3">
        <v>584.34680249999997</v>
      </c>
      <c r="U17" s="3">
        <v>0.5</v>
      </c>
      <c r="V17" s="3">
        <v>5</v>
      </c>
      <c r="W17" s="3">
        <v>8.6</v>
      </c>
      <c r="X17" s="3">
        <v>29.7</v>
      </c>
      <c r="Y17" s="3">
        <v>324.58499999999998</v>
      </c>
      <c r="Z17" s="3">
        <v>485.82</v>
      </c>
      <c r="AA17" s="3">
        <v>224.93333329999999</v>
      </c>
      <c r="AB17" s="3">
        <v>2805.3166670000001</v>
      </c>
      <c r="AC17" s="3">
        <v>-23.02610970452821</v>
      </c>
      <c r="AD17" s="3"/>
      <c r="AE17" s="3"/>
      <c r="AF17" s="3"/>
      <c r="AG17" s="3"/>
      <c r="AH17" s="3"/>
    </row>
    <row r="18" spans="1:34" x14ac:dyDescent="0.3">
      <c r="A18">
        <v>54</v>
      </c>
      <c r="C18">
        <v>3</v>
      </c>
      <c r="E18" t="s">
        <v>28</v>
      </c>
      <c r="F18">
        <v>3</v>
      </c>
      <c r="G18" t="s">
        <v>29</v>
      </c>
      <c r="I18" s="3">
        <v>1.687641414</v>
      </c>
      <c r="J18" s="3">
        <f t="shared" si="0"/>
        <v>6.5301730723096272</v>
      </c>
      <c r="K18" s="3">
        <v>0.25843747099999997</v>
      </c>
      <c r="L18" s="3">
        <v>8.1</v>
      </c>
      <c r="M18" s="3">
        <v>1.8971515670000001</v>
      </c>
      <c r="N18" s="3">
        <v>35.799999999999997</v>
      </c>
      <c r="O18" s="3">
        <v>53.04</v>
      </c>
      <c r="P18" s="3">
        <v>11.16</v>
      </c>
      <c r="Q18" s="3">
        <v>64.2</v>
      </c>
      <c r="R18" s="3">
        <v>267.25655330000001</v>
      </c>
      <c r="S18" s="3">
        <v>5067.634798</v>
      </c>
      <c r="T18" s="3">
        <v>556.01650749999999</v>
      </c>
      <c r="U18" s="3">
        <v>0.4</v>
      </c>
      <c r="V18" s="3">
        <v>8</v>
      </c>
      <c r="W18" s="3">
        <v>4.8</v>
      </c>
      <c r="X18" s="3">
        <v>30.2</v>
      </c>
      <c r="Y18" s="3">
        <v>298.44</v>
      </c>
      <c r="Z18" s="3">
        <v>517.41</v>
      </c>
      <c r="AA18" s="3">
        <v>220.21666669999999</v>
      </c>
      <c r="AB18" s="3">
        <v>3249.6</v>
      </c>
      <c r="AC18" s="3">
        <v>-24.294595121504294</v>
      </c>
      <c r="AD18" s="3"/>
      <c r="AE18" s="3"/>
      <c r="AF18" s="3"/>
      <c r="AG18" s="3"/>
      <c r="AH18" s="3"/>
    </row>
    <row r="19" spans="1:34" x14ac:dyDescent="0.3">
      <c r="A19">
        <v>82</v>
      </c>
      <c r="B19">
        <v>5</v>
      </c>
      <c r="C19">
        <v>5</v>
      </c>
      <c r="D19" t="s">
        <v>31</v>
      </c>
      <c r="E19" t="s">
        <v>28</v>
      </c>
      <c r="F19">
        <v>1</v>
      </c>
      <c r="G19" t="s">
        <v>29</v>
      </c>
      <c r="I19" s="3">
        <v>4.003684217</v>
      </c>
      <c r="J19" s="3">
        <f t="shared" si="0"/>
        <v>13.013039290985381</v>
      </c>
      <c r="K19" s="3">
        <v>0.30766711200000002</v>
      </c>
      <c r="L19" s="3">
        <v>7.7</v>
      </c>
      <c r="M19" s="3">
        <v>1.1483440119999999</v>
      </c>
      <c r="N19" s="3">
        <v>22.44</v>
      </c>
      <c r="O19" s="3">
        <v>72.44</v>
      </c>
      <c r="P19" s="3">
        <v>5.12</v>
      </c>
      <c r="Q19" s="3">
        <v>77.56</v>
      </c>
      <c r="R19" s="3">
        <v>188.8516261</v>
      </c>
      <c r="S19" s="3">
        <v>2452.0086799999999</v>
      </c>
      <c r="T19" s="3">
        <v>809.50994319999995</v>
      </c>
      <c r="U19" s="3">
        <v>0.4</v>
      </c>
      <c r="V19" s="3">
        <v>21</v>
      </c>
      <c r="W19" s="3">
        <v>4.3</v>
      </c>
      <c r="X19" s="3">
        <v>19.2</v>
      </c>
      <c r="Y19" s="3">
        <v>354.10500000000002</v>
      </c>
      <c r="Z19" s="3">
        <v>444.55500000000001</v>
      </c>
      <c r="AA19" s="3">
        <v>268.7</v>
      </c>
      <c r="AB19" s="3">
        <v>5862.5</v>
      </c>
      <c r="AC19" s="3">
        <v>-20.81</v>
      </c>
      <c r="AD19" s="3"/>
      <c r="AE19" s="3"/>
      <c r="AF19" s="3"/>
      <c r="AG19" s="3"/>
      <c r="AH19" s="3"/>
    </row>
    <row r="20" spans="1:34" x14ac:dyDescent="0.3">
      <c r="A20">
        <v>83</v>
      </c>
      <c r="C20">
        <v>5</v>
      </c>
      <c r="E20" t="s">
        <v>28</v>
      </c>
      <c r="F20">
        <v>1</v>
      </c>
      <c r="G20" t="s">
        <v>29</v>
      </c>
      <c r="I20" s="3">
        <v>3.9635749389999999</v>
      </c>
      <c r="J20" s="3">
        <f t="shared" si="0"/>
        <v>12.8194607650364</v>
      </c>
      <c r="K20" s="3">
        <v>0.30918421699999998</v>
      </c>
      <c r="L20" s="3">
        <v>8.1999999999999993</v>
      </c>
      <c r="M20" s="3">
        <v>1.1564004539999999</v>
      </c>
      <c r="N20" s="3">
        <v>28.44</v>
      </c>
      <c r="O20" s="3">
        <v>66.44</v>
      </c>
      <c r="P20" s="3">
        <v>5.12</v>
      </c>
      <c r="Q20" s="3">
        <v>71.56</v>
      </c>
      <c r="R20" s="3">
        <v>202.2637948</v>
      </c>
      <c r="S20" s="3">
        <v>2645.773882</v>
      </c>
      <c r="T20" s="3">
        <v>736.52624290000006</v>
      </c>
      <c r="U20" s="3">
        <v>0.4</v>
      </c>
      <c r="V20" s="3">
        <v>11</v>
      </c>
      <c r="W20" s="3">
        <v>3.9</v>
      </c>
      <c r="X20" s="3">
        <v>19.600000000000001</v>
      </c>
      <c r="Y20" s="3">
        <v>342.09</v>
      </c>
      <c r="Z20" s="3">
        <v>481.86</v>
      </c>
      <c r="AA20" s="3">
        <v>239.21666669999999</v>
      </c>
      <c r="AB20" s="3">
        <v>6807.2</v>
      </c>
      <c r="AC20" s="3">
        <v>-19.416764787031042</v>
      </c>
      <c r="AD20" s="3"/>
      <c r="AE20" s="3"/>
      <c r="AF20" s="3"/>
      <c r="AG20" s="3"/>
      <c r="AH20" s="3"/>
    </row>
    <row r="21" spans="1:34" x14ac:dyDescent="0.3">
      <c r="A21">
        <v>85</v>
      </c>
      <c r="C21">
        <v>5</v>
      </c>
      <c r="E21" t="s">
        <v>28</v>
      </c>
      <c r="F21">
        <v>2</v>
      </c>
      <c r="G21" t="s">
        <v>29</v>
      </c>
      <c r="I21" s="3">
        <v>5.2754599600000001</v>
      </c>
      <c r="J21" s="3">
        <f t="shared" si="0"/>
        <v>14.010074843314694</v>
      </c>
      <c r="K21" s="3">
        <v>0.37654759300000001</v>
      </c>
      <c r="L21" s="3">
        <v>8.3000000000000007</v>
      </c>
      <c r="M21" s="3">
        <v>1.311269156</v>
      </c>
      <c r="N21" s="3">
        <v>32.28</v>
      </c>
      <c r="O21" s="3">
        <v>56.04</v>
      </c>
      <c r="P21" s="3">
        <v>11.68</v>
      </c>
      <c r="Q21" s="3">
        <v>67.72</v>
      </c>
      <c r="R21" s="3">
        <v>197.6038819</v>
      </c>
      <c r="S21" s="3">
        <v>3553.8141439999999</v>
      </c>
      <c r="T21" s="3">
        <v>750.69103580000001</v>
      </c>
      <c r="U21" s="3">
        <v>0.6</v>
      </c>
      <c r="V21" s="3">
        <v>3</v>
      </c>
      <c r="W21" s="3">
        <v>2.5</v>
      </c>
      <c r="X21" s="3">
        <v>24.2</v>
      </c>
      <c r="Y21" s="3">
        <v>277.38</v>
      </c>
      <c r="Z21" s="3">
        <v>264.73500000000001</v>
      </c>
      <c r="AA21" s="3">
        <v>160.75</v>
      </c>
      <c r="AB21" s="3">
        <v>2577.416667</v>
      </c>
      <c r="AC21" s="3">
        <v>-20.183687993847435</v>
      </c>
      <c r="AD21" s="3">
        <v>-780.09733232433291</v>
      </c>
      <c r="AE21" s="3">
        <v>6682</v>
      </c>
      <c r="AF21" s="3">
        <f t="shared" si="1"/>
        <v>6.6820000000000004</v>
      </c>
      <c r="AG21" s="3"/>
      <c r="AH21" s="3"/>
    </row>
    <row r="22" spans="1:34" x14ac:dyDescent="0.3">
      <c r="A22">
        <v>86</v>
      </c>
      <c r="C22">
        <v>5</v>
      </c>
      <c r="E22" t="s">
        <v>28</v>
      </c>
      <c r="F22">
        <v>2</v>
      </c>
      <c r="G22" t="s">
        <v>29</v>
      </c>
      <c r="I22" s="3">
        <v>5.2754599600000001</v>
      </c>
      <c r="J22" s="3">
        <f t="shared" si="0"/>
        <v>14.010074843314694</v>
      </c>
      <c r="K22" s="3">
        <v>0.37654759300000001</v>
      </c>
      <c r="L22" s="3">
        <v>8.1999999999999993</v>
      </c>
      <c r="M22" s="3">
        <v>1.311269156</v>
      </c>
      <c r="N22" s="3">
        <v>32.04</v>
      </c>
      <c r="O22" s="3">
        <v>56.36</v>
      </c>
      <c r="P22" s="3">
        <v>11.6</v>
      </c>
      <c r="Q22" s="3">
        <v>67.959999999999994</v>
      </c>
      <c r="R22" s="3">
        <v>179.26950110000001</v>
      </c>
      <c r="S22" s="3">
        <v>3836.9784690000001</v>
      </c>
      <c r="T22" s="3">
        <v>608.09029629999998</v>
      </c>
      <c r="U22" s="3">
        <v>2.1</v>
      </c>
      <c r="V22" s="3">
        <v>1</v>
      </c>
      <c r="W22" s="3">
        <v>6.5</v>
      </c>
      <c r="X22" s="3">
        <v>24.4</v>
      </c>
      <c r="Y22" s="3">
        <v>378.09</v>
      </c>
      <c r="Z22" s="3">
        <v>269.685</v>
      </c>
      <c r="AA22" s="3">
        <v>214.71666669999999</v>
      </c>
      <c r="AB22" s="3">
        <v>2926.5333329999999</v>
      </c>
      <c r="AC22" s="3">
        <v>-21.543213204004395</v>
      </c>
      <c r="AD22" s="3">
        <v>-583.71354653962658</v>
      </c>
      <c r="AE22" s="3">
        <v>4670</v>
      </c>
      <c r="AF22" s="3">
        <f t="shared" si="1"/>
        <v>4.67</v>
      </c>
      <c r="AG22" s="3"/>
      <c r="AH22" s="3"/>
    </row>
    <row r="23" spans="1:34" x14ac:dyDescent="0.3">
      <c r="A23">
        <v>87</v>
      </c>
      <c r="C23">
        <v>5</v>
      </c>
      <c r="E23" t="s">
        <v>28</v>
      </c>
      <c r="F23">
        <v>2</v>
      </c>
      <c r="G23" t="s">
        <v>29</v>
      </c>
      <c r="I23" s="3">
        <v>3.0693433880000001</v>
      </c>
      <c r="J23" s="3">
        <f t="shared" si="0"/>
        <v>10.610639488667399</v>
      </c>
      <c r="K23" s="3">
        <v>0.28927034899999998</v>
      </c>
      <c r="L23" s="3">
        <v>8.3000000000000007</v>
      </c>
      <c r="M23" s="3">
        <v>1.340111179</v>
      </c>
      <c r="N23" s="3">
        <v>22.68</v>
      </c>
      <c r="O23" s="3">
        <v>65.72</v>
      </c>
      <c r="P23" s="3">
        <v>11.6</v>
      </c>
      <c r="Q23" s="3">
        <v>77.319999999999993</v>
      </c>
      <c r="R23" s="3">
        <v>202.92510480000001</v>
      </c>
      <c r="S23" s="3">
        <v>2551.3498100000002</v>
      </c>
      <c r="T23" s="3">
        <v>851.46966090000001</v>
      </c>
      <c r="U23" s="3">
        <v>0.6</v>
      </c>
      <c r="V23" s="3">
        <v>20</v>
      </c>
      <c r="W23" s="3">
        <v>3.5</v>
      </c>
      <c r="X23" s="3">
        <v>20.100000000000001</v>
      </c>
      <c r="Y23" s="3">
        <v>276.57</v>
      </c>
      <c r="Z23" s="3">
        <v>209.745</v>
      </c>
      <c r="AA23" s="3">
        <v>139.30000000000001</v>
      </c>
      <c r="AB23" s="3">
        <v>1960.9666669999999</v>
      </c>
      <c r="AC23" s="3">
        <v>-18.767407043023926</v>
      </c>
      <c r="AD23" s="3">
        <v>-874.17392752993248</v>
      </c>
      <c r="AE23" s="3">
        <v>5363.0000000000009</v>
      </c>
      <c r="AF23" s="3">
        <f t="shared" si="1"/>
        <v>5.3630000000000013</v>
      </c>
      <c r="AG23" s="3"/>
      <c r="AH23" s="3"/>
    </row>
    <row r="24" spans="1:34" x14ac:dyDescent="0.3">
      <c r="A24">
        <v>89</v>
      </c>
      <c r="C24">
        <v>5</v>
      </c>
      <c r="E24" t="s">
        <v>28</v>
      </c>
      <c r="F24">
        <v>3</v>
      </c>
      <c r="G24" t="s">
        <v>29</v>
      </c>
      <c r="I24" s="3">
        <v>1.9883493640000001</v>
      </c>
      <c r="J24" s="3">
        <f t="shared" si="0"/>
        <v>6.643835770782764</v>
      </c>
      <c r="K24" s="3">
        <v>0.29927732000000001</v>
      </c>
      <c r="L24" s="3">
        <v>7.2</v>
      </c>
      <c r="M24" s="3">
        <v>1.372332914</v>
      </c>
      <c r="N24" s="3">
        <v>47.56</v>
      </c>
      <c r="O24" s="3">
        <v>40.68</v>
      </c>
      <c r="P24" s="3">
        <v>11.76</v>
      </c>
      <c r="Q24" s="3">
        <v>52.44</v>
      </c>
      <c r="R24" s="3">
        <v>210.00953269999999</v>
      </c>
      <c r="S24" s="3">
        <v>2767.8440839999998</v>
      </c>
      <c r="T24" s="3">
        <v>574.97755549999999</v>
      </c>
      <c r="U24" s="3">
        <v>0.9</v>
      </c>
      <c r="V24" s="3">
        <v>44</v>
      </c>
      <c r="W24" s="3">
        <v>2</v>
      </c>
      <c r="X24" s="3">
        <v>19</v>
      </c>
      <c r="Y24" s="3">
        <v>356.89499999999998</v>
      </c>
      <c r="Z24" s="3">
        <v>613.125</v>
      </c>
      <c r="AA24" s="3">
        <v>148.65</v>
      </c>
      <c r="AB24" s="3">
        <v>1856.1833329999999</v>
      </c>
      <c r="AC24" s="3">
        <v>-21</v>
      </c>
      <c r="AD24" s="3"/>
      <c r="AE24" s="3">
        <v>1648</v>
      </c>
      <c r="AF24" s="3">
        <f t="shared" si="1"/>
        <v>1.6480000000000001</v>
      </c>
      <c r="AG24" s="3"/>
      <c r="AH24" s="3"/>
    </row>
    <row r="25" spans="1:34" x14ac:dyDescent="0.3">
      <c r="A25">
        <v>90</v>
      </c>
      <c r="C25">
        <v>5</v>
      </c>
      <c r="E25" t="s">
        <v>28</v>
      </c>
      <c r="F25">
        <v>3</v>
      </c>
      <c r="G25" t="s">
        <v>29</v>
      </c>
      <c r="I25" s="3">
        <v>1.9905975789999999</v>
      </c>
      <c r="J25" s="3">
        <f t="shared" si="0"/>
        <v>6.6438357733516851</v>
      </c>
      <c r="K25" s="3">
        <v>0.29961571100000001</v>
      </c>
      <c r="L25" s="3">
        <v>8.1</v>
      </c>
      <c r="M25" s="3">
        <v>1.372332914</v>
      </c>
      <c r="N25" s="3">
        <v>36.76</v>
      </c>
      <c r="O25" s="3">
        <v>50.88</v>
      </c>
      <c r="P25" s="3">
        <v>12.36</v>
      </c>
      <c r="Q25" s="3">
        <v>63.24</v>
      </c>
      <c r="R25" s="3">
        <v>211.2676056</v>
      </c>
      <c r="S25" s="3">
        <v>3022.0453149999998</v>
      </c>
      <c r="T25" s="3">
        <v>570.52459690000001</v>
      </c>
      <c r="U25" s="3">
        <v>8.8000000000000007</v>
      </c>
      <c r="V25" s="3">
        <v>12</v>
      </c>
      <c r="W25" s="3">
        <v>4.7</v>
      </c>
      <c r="X25" s="3">
        <v>20.100000000000001</v>
      </c>
      <c r="Y25" s="3">
        <v>263.29500000000002</v>
      </c>
      <c r="Z25" s="3">
        <v>227.29499999999999</v>
      </c>
      <c r="AA25" s="3">
        <v>147.71666669999999</v>
      </c>
      <c r="AB25" s="3">
        <v>2597.1</v>
      </c>
      <c r="AC25" s="3">
        <v>-25.441719986151</v>
      </c>
      <c r="AD25" s="3"/>
      <c r="AE25" s="3">
        <v>4336</v>
      </c>
      <c r="AF25" s="3">
        <f t="shared" si="1"/>
        <v>4.3360000000000003</v>
      </c>
      <c r="AG25" s="3"/>
      <c r="AH25" s="3"/>
    </row>
    <row r="26" spans="1:34" x14ac:dyDescent="0.3">
      <c r="A26">
        <v>122</v>
      </c>
      <c r="B26">
        <v>7</v>
      </c>
      <c r="C26">
        <v>7</v>
      </c>
      <c r="D26" t="s">
        <v>32</v>
      </c>
      <c r="E26" t="s">
        <v>28</v>
      </c>
      <c r="F26">
        <v>1</v>
      </c>
      <c r="G26" t="s">
        <v>29</v>
      </c>
      <c r="I26" s="3">
        <v>4.0194199570000002</v>
      </c>
      <c r="J26" s="3">
        <f t="shared" si="0"/>
        <v>10.436230983111706</v>
      </c>
      <c r="K26" s="3">
        <v>0.38514095399999998</v>
      </c>
      <c r="L26" s="3">
        <v>6.1</v>
      </c>
      <c r="M26" s="3">
        <v>1.2410454550000001</v>
      </c>
      <c r="N26" s="3">
        <v>62.52</v>
      </c>
      <c r="O26" s="3">
        <v>31.64</v>
      </c>
      <c r="P26" s="3">
        <v>5.84</v>
      </c>
      <c r="Q26" s="3">
        <v>37.479999999999997</v>
      </c>
      <c r="R26" s="3">
        <v>239.16503499999999</v>
      </c>
      <c r="S26" s="3">
        <v>1552.5629369999999</v>
      </c>
      <c r="T26" s="3">
        <v>299.45874129999999</v>
      </c>
      <c r="U26" s="3">
        <v>0.7</v>
      </c>
      <c r="V26" s="3">
        <v>10</v>
      </c>
      <c r="W26" s="3">
        <v>3.4</v>
      </c>
      <c r="X26" s="3">
        <v>11.3</v>
      </c>
      <c r="Y26" s="3">
        <v>270.85500000000002</v>
      </c>
      <c r="Z26" s="3">
        <v>224.82</v>
      </c>
      <c r="AA26" s="3">
        <v>249.65</v>
      </c>
      <c r="AB26" s="3">
        <v>721.08333330000005</v>
      </c>
      <c r="AC26" s="3">
        <v>-15.8</v>
      </c>
      <c r="AD26" s="3"/>
      <c r="AE26" s="3">
        <v>35220</v>
      </c>
      <c r="AF26" s="3">
        <f t="shared" si="1"/>
        <v>35.22</v>
      </c>
      <c r="AG26" s="3"/>
      <c r="AH26" s="3"/>
    </row>
    <row r="27" spans="1:34" x14ac:dyDescent="0.3">
      <c r="A27">
        <v>123</v>
      </c>
      <c r="C27">
        <v>7</v>
      </c>
      <c r="E27" t="s">
        <v>28</v>
      </c>
      <c r="F27">
        <v>1</v>
      </c>
      <c r="G27" t="s">
        <v>29</v>
      </c>
      <c r="I27" s="3">
        <v>0.346706819</v>
      </c>
      <c r="J27" s="3">
        <f t="shared" si="0"/>
        <v>1.9399727987254691</v>
      </c>
      <c r="K27" s="3">
        <v>0.17871736099999999</v>
      </c>
      <c r="L27" s="3">
        <v>7.1</v>
      </c>
      <c r="M27" s="3">
        <v>1.4188750000000001</v>
      </c>
      <c r="N27" s="3">
        <v>98.44</v>
      </c>
      <c r="O27" s="3">
        <v>0</v>
      </c>
      <c r="P27" s="3">
        <v>1.72</v>
      </c>
      <c r="Q27" s="3">
        <v>1.72</v>
      </c>
      <c r="R27" s="3">
        <v>60.042316849999999</v>
      </c>
      <c r="S27" s="3">
        <v>342.24120599999998</v>
      </c>
      <c r="T27" s="3">
        <v>67.047253810000001</v>
      </c>
      <c r="U27" s="3">
        <v>0.6</v>
      </c>
      <c r="V27" s="3">
        <v>5</v>
      </c>
      <c r="W27" s="3">
        <v>7.5</v>
      </c>
      <c r="X27" s="3">
        <v>2.5</v>
      </c>
      <c r="Y27" s="3">
        <v>34.83</v>
      </c>
      <c r="Z27" s="3">
        <v>35.549999999999997</v>
      </c>
      <c r="AA27" s="3">
        <v>62.916666669999998</v>
      </c>
      <c r="AB27" s="3">
        <v>214.65</v>
      </c>
      <c r="AC27" s="3">
        <v>-20.9</v>
      </c>
      <c r="AD27" s="3"/>
      <c r="AE27" s="3">
        <v>2157.9999999999995</v>
      </c>
      <c r="AF27" s="3">
        <f t="shared" si="1"/>
        <v>2.1579999999999995</v>
      </c>
      <c r="AG27" s="3"/>
      <c r="AH27" s="3"/>
    </row>
    <row r="28" spans="1:34" x14ac:dyDescent="0.3">
      <c r="A28">
        <v>124</v>
      </c>
      <c r="C28">
        <v>7</v>
      </c>
      <c r="E28" t="s">
        <v>28</v>
      </c>
      <c r="F28">
        <v>1</v>
      </c>
      <c r="G28" t="s">
        <v>29</v>
      </c>
      <c r="I28" s="3">
        <v>0.29760524399999999</v>
      </c>
      <c r="J28" s="3">
        <f t="shared" si="0"/>
        <v>2.1257826426262696</v>
      </c>
      <c r="K28" s="3">
        <v>0.139997965</v>
      </c>
      <c r="L28" s="3">
        <v>7.1</v>
      </c>
      <c r="M28" s="3">
        <v>1.51228125</v>
      </c>
      <c r="N28" s="3">
        <v>96.2</v>
      </c>
      <c r="O28" s="3">
        <v>1.96</v>
      </c>
      <c r="P28" s="3">
        <v>1.84</v>
      </c>
      <c r="Q28" s="3">
        <v>3.8</v>
      </c>
      <c r="R28" s="3">
        <v>89.123391139999995</v>
      </c>
      <c r="S28" s="3">
        <v>699.9691057</v>
      </c>
      <c r="T28" s="3">
        <v>135.1871663</v>
      </c>
      <c r="U28" s="3">
        <v>0.5</v>
      </c>
      <c r="V28" s="3">
        <v>13</v>
      </c>
      <c r="W28" s="3">
        <v>6.3</v>
      </c>
      <c r="X28" s="3">
        <v>4.9000000000000004</v>
      </c>
      <c r="Y28" s="3">
        <v>121.68</v>
      </c>
      <c r="Z28" s="3">
        <v>217.57499999999999</v>
      </c>
      <c r="AA28" s="3">
        <v>108.9333333</v>
      </c>
      <c r="AB28" s="3">
        <v>322.1333333</v>
      </c>
      <c r="AC28" s="3">
        <v>-26.2</v>
      </c>
      <c r="AD28" s="3"/>
      <c r="AE28" s="3">
        <v>1623</v>
      </c>
      <c r="AF28" s="3">
        <f t="shared" si="1"/>
        <v>1.623</v>
      </c>
      <c r="AG28" s="3"/>
      <c r="AH28" s="3"/>
    </row>
    <row r="29" spans="1:34" x14ac:dyDescent="0.3">
      <c r="A29">
        <v>125</v>
      </c>
      <c r="C29">
        <v>7</v>
      </c>
      <c r="E29" t="s">
        <v>28</v>
      </c>
      <c r="F29">
        <v>1</v>
      </c>
      <c r="G29" t="s">
        <v>29</v>
      </c>
      <c r="I29" s="3">
        <v>0.29756292200000001</v>
      </c>
      <c r="J29" s="3">
        <f t="shared" si="0"/>
        <v>1.7575760672231868</v>
      </c>
      <c r="K29" s="3">
        <v>0.169303012</v>
      </c>
      <c r="L29" s="3">
        <v>7.2</v>
      </c>
      <c r="M29" s="3">
        <v>1.636533333</v>
      </c>
      <c r="N29" s="3">
        <v>97.6</v>
      </c>
      <c r="O29" s="3">
        <v>0.44</v>
      </c>
      <c r="P29" s="3">
        <v>1.96</v>
      </c>
      <c r="Q29" s="3">
        <v>2.4</v>
      </c>
      <c r="R29" s="3">
        <v>83.103252780000005</v>
      </c>
      <c r="S29" s="3">
        <v>586.72898950000001</v>
      </c>
      <c r="T29" s="3">
        <v>107.133109</v>
      </c>
      <c r="U29" s="3">
        <v>1.8</v>
      </c>
      <c r="V29" s="3">
        <v>12</v>
      </c>
      <c r="W29" s="3">
        <v>8.5</v>
      </c>
      <c r="X29" s="3">
        <v>4.0999999999999996</v>
      </c>
      <c r="Y29" s="3">
        <v>131.98500000000001</v>
      </c>
      <c r="Z29" s="3">
        <v>398.20499999999998</v>
      </c>
      <c r="AA29" s="3">
        <v>104.2</v>
      </c>
      <c r="AB29" s="3">
        <v>428.46666670000002</v>
      </c>
      <c r="AC29" s="3">
        <v>-22.3</v>
      </c>
      <c r="AD29" s="3"/>
      <c r="AE29" s="3">
        <v>1921.9999999999998</v>
      </c>
      <c r="AF29" s="3">
        <f t="shared" si="1"/>
        <v>1.9219999999999997</v>
      </c>
      <c r="AG29" s="3"/>
      <c r="AH29" s="3"/>
    </row>
    <row r="30" spans="1:34" x14ac:dyDescent="0.3">
      <c r="A30">
        <v>127</v>
      </c>
      <c r="C30">
        <v>7</v>
      </c>
      <c r="E30" t="s">
        <v>28</v>
      </c>
      <c r="F30">
        <v>2</v>
      </c>
      <c r="G30" t="s">
        <v>29</v>
      </c>
      <c r="I30" s="3">
        <v>3.8165382929999998</v>
      </c>
      <c r="J30" s="3">
        <f t="shared" si="0"/>
        <v>8.2910196536469698</v>
      </c>
      <c r="K30" s="3">
        <v>0.46032194500000001</v>
      </c>
      <c r="L30" s="3">
        <v>6.3</v>
      </c>
      <c r="M30" s="3">
        <v>1.2437777779999999</v>
      </c>
      <c r="N30" s="3">
        <v>85.16</v>
      </c>
      <c r="O30" s="3">
        <v>12.6</v>
      </c>
      <c r="P30" s="3">
        <v>2.2400000000000002</v>
      </c>
      <c r="Q30" s="3">
        <v>14.84</v>
      </c>
      <c r="R30" s="3">
        <v>211.40604160000001</v>
      </c>
      <c r="S30" s="3">
        <v>1590.0539719999999</v>
      </c>
      <c r="T30" s="3">
        <v>302.58115909999998</v>
      </c>
      <c r="U30" s="3">
        <v>0.7</v>
      </c>
      <c r="V30" s="3">
        <v>12</v>
      </c>
      <c r="W30" s="3">
        <v>5.5</v>
      </c>
      <c r="X30" s="3">
        <v>11.5</v>
      </c>
      <c r="Y30" s="3">
        <v>300.01499999999999</v>
      </c>
      <c r="Z30" s="3">
        <v>270.76499999999999</v>
      </c>
      <c r="AA30" s="3">
        <v>196.5166667</v>
      </c>
      <c r="AB30" s="3">
        <v>481.81666669999998</v>
      </c>
      <c r="AC30" s="3">
        <v>-16.2</v>
      </c>
      <c r="AD30" s="3">
        <v>-114.97497500228171</v>
      </c>
      <c r="AE30" s="3">
        <v>42360</v>
      </c>
      <c r="AF30" s="3">
        <f t="shared" si="1"/>
        <v>42.36</v>
      </c>
      <c r="AG30" s="3"/>
      <c r="AH30" s="3"/>
    </row>
    <row r="31" spans="1:34" x14ac:dyDescent="0.3">
      <c r="A31">
        <v>128</v>
      </c>
      <c r="C31">
        <v>7</v>
      </c>
      <c r="E31" t="s">
        <v>28</v>
      </c>
      <c r="F31">
        <v>2</v>
      </c>
      <c r="G31" t="s">
        <v>29</v>
      </c>
      <c r="I31" s="3">
        <v>0.89345239799999998</v>
      </c>
      <c r="J31" s="3">
        <f t="shared" si="0"/>
        <v>19.349949938676776</v>
      </c>
      <c r="K31" s="3">
        <v>4.6173369999999998E-2</v>
      </c>
      <c r="L31" s="3">
        <v>7.3</v>
      </c>
      <c r="M31" s="3">
        <v>1.5616000000000001</v>
      </c>
      <c r="N31" s="3">
        <v>96.56</v>
      </c>
      <c r="O31" s="3">
        <v>1.48</v>
      </c>
      <c r="P31" s="3">
        <v>1.96</v>
      </c>
      <c r="Q31" s="3">
        <v>3.44</v>
      </c>
      <c r="R31" s="3">
        <v>77.106983310000004</v>
      </c>
      <c r="S31" s="3">
        <v>540.75027250000005</v>
      </c>
      <c r="T31" s="3">
        <v>102.14171810000001</v>
      </c>
      <c r="U31" s="3">
        <v>0.6</v>
      </c>
      <c r="V31" s="3">
        <v>4</v>
      </c>
      <c r="W31" s="3">
        <v>3</v>
      </c>
      <c r="X31" s="3">
        <v>3.8</v>
      </c>
      <c r="Y31" s="3">
        <v>79.875</v>
      </c>
      <c r="Z31" s="3">
        <v>138.33000000000001</v>
      </c>
      <c r="AA31" s="3">
        <v>107.66666669999999</v>
      </c>
      <c r="AB31" s="3">
        <v>393.85</v>
      </c>
      <c r="AC31" s="3">
        <v>-19.5</v>
      </c>
      <c r="AD31" s="3">
        <v>-592.37030415635263</v>
      </c>
      <c r="AE31" s="3">
        <v>2731</v>
      </c>
      <c r="AF31" s="3">
        <f t="shared" si="1"/>
        <v>2.7309999999999999</v>
      </c>
      <c r="AG31" s="3"/>
      <c r="AH31" s="3"/>
    </row>
    <row r="32" spans="1:34" x14ac:dyDescent="0.3">
      <c r="A32">
        <v>129</v>
      </c>
      <c r="C32">
        <v>7</v>
      </c>
      <c r="E32" t="s">
        <v>28</v>
      </c>
      <c r="F32">
        <v>2</v>
      </c>
      <c r="G32" t="s">
        <v>29</v>
      </c>
      <c r="I32" s="3">
        <v>0.46381275500000002</v>
      </c>
      <c r="J32" s="3">
        <f t="shared" si="0"/>
        <v>7.7585239544781546</v>
      </c>
      <c r="K32" s="3">
        <v>5.9781055999999999E-2</v>
      </c>
      <c r="L32" s="3">
        <v>6.4</v>
      </c>
      <c r="M32" s="3">
        <v>1.606961538</v>
      </c>
      <c r="N32" s="3">
        <v>80.84</v>
      </c>
      <c r="O32" s="3">
        <v>7.08</v>
      </c>
      <c r="P32" s="3">
        <v>12.08</v>
      </c>
      <c r="Q32" s="3">
        <v>19.16</v>
      </c>
      <c r="R32" s="3">
        <v>161.5218989</v>
      </c>
      <c r="S32" s="3">
        <v>1581.108774</v>
      </c>
      <c r="T32" s="3">
        <v>285.92385819999998</v>
      </c>
      <c r="U32" s="3">
        <v>3.4</v>
      </c>
      <c r="V32" s="3">
        <v>11</v>
      </c>
      <c r="W32" s="3">
        <v>2.2999999999999998</v>
      </c>
      <c r="X32" s="3">
        <v>11.6</v>
      </c>
      <c r="Y32" s="3">
        <v>202.86</v>
      </c>
      <c r="Z32" s="3">
        <v>172.98</v>
      </c>
      <c r="AA32" s="3">
        <v>119.2666667</v>
      </c>
      <c r="AB32" s="3">
        <v>308.39999999999998</v>
      </c>
      <c r="AC32" s="3">
        <v>-26.2</v>
      </c>
      <c r="AD32" s="3">
        <v>-662.9081674677193</v>
      </c>
      <c r="AE32" s="3">
        <v>5229</v>
      </c>
      <c r="AF32" s="3">
        <f t="shared" si="1"/>
        <v>5.2290000000000001</v>
      </c>
      <c r="AG32" s="3"/>
      <c r="AH32" s="3"/>
    </row>
    <row r="33" spans="1:34" x14ac:dyDescent="0.3">
      <c r="A33">
        <v>130</v>
      </c>
      <c r="C33">
        <v>7</v>
      </c>
      <c r="E33" t="s">
        <v>28</v>
      </c>
      <c r="F33">
        <v>2</v>
      </c>
      <c r="G33" t="s">
        <v>29</v>
      </c>
      <c r="I33" s="3">
        <v>0.26572460799999997</v>
      </c>
      <c r="J33" s="3">
        <f t="shared" si="0"/>
        <v>4.4540791597431175</v>
      </c>
      <c r="K33" s="3">
        <v>5.9658707999999998E-2</v>
      </c>
      <c r="L33" s="3">
        <v>7.3</v>
      </c>
      <c r="M33" s="3">
        <v>1.6288</v>
      </c>
      <c r="N33" s="3">
        <v>98.08</v>
      </c>
      <c r="O33" s="3">
        <v>0</v>
      </c>
      <c r="P33" s="3">
        <v>3.92</v>
      </c>
      <c r="Q33" s="3">
        <v>3.92</v>
      </c>
      <c r="R33" s="3">
        <v>82.097447040000006</v>
      </c>
      <c r="S33" s="3">
        <v>673.79977870000005</v>
      </c>
      <c r="T33" s="3">
        <v>109.12953330000001</v>
      </c>
      <c r="U33" s="3">
        <v>1.8</v>
      </c>
      <c r="V33" s="3">
        <v>13</v>
      </c>
      <c r="W33" s="3">
        <v>5.3</v>
      </c>
      <c r="X33" s="3">
        <v>4.7</v>
      </c>
      <c r="Y33" s="3">
        <v>90.405000000000001</v>
      </c>
      <c r="Z33" s="3">
        <v>111.51</v>
      </c>
      <c r="AA33" s="3">
        <v>97.666666669999998</v>
      </c>
      <c r="AB33" s="3">
        <v>269.06666669999998</v>
      </c>
      <c r="AC33" s="3">
        <v>-30.2</v>
      </c>
      <c r="AD33" s="3"/>
      <c r="AE33" s="3">
        <v>1816.0000000000002</v>
      </c>
      <c r="AF33" s="3">
        <f t="shared" si="1"/>
        <v>1.8160000000000003</v>
      </c>
      <c r="AG33" s="3"/>
      <c r="AH33" s="3"/>
    </row>
    <row r="34" spans="1:34" x14ac:dyDescent="0.3">
      <c r="A34">
        <v>132</v>
      </c>
      <c r="C34">
        <v>7</v>
      </c>
      <c r="E34" t="s">
        <v>28</v>
      </c>
      <c r="F34">
        <v>3</v>
      </c>
      <c r="G34" t="s">
        <v>29</v>
      </c>
      <c r="I34" s="3">
        <v>2.9494934800000001</v>
      </c>
      <c r="J34" s="3">
        <f t="shared" si="0"/>
        <v>8.1409570286796384</v>
      </c>
      <c r="K34" s="3">
        <v>0.36230304000000002</v>
      </c>
      <c r="L34" s="3">
        <v>6.3</v>
      </c>
      <c r="M34" s="3">
        <v>1.2437499999999999</v>
      </c>
      <c r="N34" s="3">
        <v>62.12</v>
      </c>
      <c r="O34" s="3">
        <v>25.72</v>
      </c>
      <c r="P34" s="3">
        <v>12.16</v>
      </c>
      <c r="Q34" s="3">
        <v>37.880000000000003</v>
      </c>
      <c r="R34" s="3">
        <v>146.30879239999999</v>
      </c>
      <c r="S34" s="3">
        <v>1587.3501859999999</v>
      </c>
      <c r="T34" s="3">
        <v>314.66411520000003</v>
      </c>
      <c r="U34" s="3">
        <v>0.8</v>
      </c>
      <c r="V34" s="3">
        <v>6</v>
      </c>
      <c r="W34" s="3">
        <v>3.9</v>
      </c>
      <c r="X34" s="3">
        <v>11.1</v>
      </c>
      <c r="Y34" s="3">
        <v>365.67</v>
      </c>
      <c r="Z34" s="3">
        <v>339.16500000000002</v>
      </c>
      <c r="AA34" s="3">
        <v>268.01666669999997</v>
      </c>
      <c r="AB34" s="3">
        <v>638.6</v>
      </c>
      <c r="AC34" s="3">
        <v>-18</v>
      </c>
      <c r="AD34" s="3"/>
      <c r="AE34" s="3"/>
      <c r="AF34" s="3"/>
      <c r="AG34" s="3"/>
      <c r="AH34" s="3"/>
    </row>
    <row r="35" spans="1:34" x14ac:dyDescent="0.3">
      <c r="A35">
        <v>133</v>
      </c>
      <c r="C35">
        <v>7</v>
      </c>
      <c r="E35" t="s">
        <v>28</v>
      </c>
      <c r="F35">
        <v>3</v>
      </c>
      <c r="G35" t="s">
        <v>29</v>
      </c>
      <c r="I35" s="3">
        <v>0.41933355</v>
      </c>
      <c r="J35" s="3">
        <f t="shared" si="0"/>
        <v>1.692700289479049</v>
      </c>
      <c r="K35" s="3">
        <v>0.247730536</v>
      </c>
      <c r="L35" s="3">
        <v>7</v>
      </c>
      <c r="M35" s="3">
        <v>1.4473</v>
      </c>
      <c r="N35" s="3">
        <v>98.48</v>
      </c>
      <c r="O35" s="3">
        <v>0</v>
      </c>
      <c r="P35" s="3">
        <v>1.88</v>
      </c>
      <c r="Q35" s="3">
        <v>1.88</v>
      </c>
      <c r="R35" s="3">
        <v>42.024196889999999</v>
      </c>
      <c r="S35" s="3">
        <v>259.14921420000002</v>
      </c>
      <c r="T35" s="3">
        <v>52.029958059999998</v>
      </c>
      <c r="U35" s="3">
        <v>0.3</v>
      </c>
      <c r="V35" s="3">
        <v>5</v>
      </c>
      <c r="W35" s="3">
        <v>6.8</v>
      </c>
      <c r="X35" s="3">
        <v>1.9</v>
      </c>
      <c r="Y35" s="3">
        <v>68.174999999999997</v>
      </c>
      <c r="Z35" s="3">
        <v>78.569999999999993</v>
      </c>
      <c r="AA35" s="3">
        <v>55.883333329999999</v>
      </c>
      <c r="AB35" s="3">
        <v>146.7666667</v>
      </c>
      <c r="AC35" s="3">
        <v>-21.3</v>
      </c>
      <c r="AD35" s="3"/>
      <c r="AE35" s="3"/>
      <c r="AF35" s="3"/>
      <c r="AG35" s="3"/>
      <c r="AH35" s="3"/>
    </row>
    <row r="36" spans="1:34" x14ac:dyDescent="0.3">
      <c r="A36">
        <v>134</v>
      </c>
      <c r="C36">
        <v>7</v>
      </c>
      <c r="E36" t="s">
        <v>28</v>
      </c>
      <c r="F36">
        <v>3</v>
      </c>
      <c r="G36" t="s">
        <v>29</v>
      </c>
      <c r="I36" s="3">
        <v>0.27569421399999999</v>
      </c>
      <c r="J36" s="3">
        <f t="shared" si="0"/>
        <v>1.6187278732517811</v>
      </c>
      <c r="K36" s="3">
        <v>0.170315356</v>
      </c>
      <c r="L36" s="3">
        <v>7</v>
      </c>
      <c r="M36" s="3">
        <v>1.55115</v>
      </c>
      <c r="N36" s="3">
        <v>90.4</v>
      </c>
      <c r="O36" s="3">
        <v>0</v>
      </c>
      <c r="P36" s="3">
        <v>11.88</v>
      </c>
      <c r="Q36" s="3">
        <v>11.88</v>
      </c>
      <c r="R36" s="3">
        <v>115.0853226</v>
      </c>
      <c r="S36" s="3">
        <v>933.69222579999996</v>
      </c>
      <c r="T36" s="3">
        <v>150.11129030000001</v>
      </c>
      <c r="U36" s="3">
        <v>0.8</v>
      </c>
      <c r="V36" s="3">
        <v>16</v>
      </c>
      <c r="W36" s="3">
        <v>3.5</v>
      </c>
      <c r="X36" s="3">
        <v>6.3</v>
      </c>
      <c r="Y36" s="3">
        <v>164.52</v>
      </c>
      <c r="Z36" s="3">
        <v>321.02999999999997</v>
      </c>
      <c r="AA36" s="3">
        <v>126.33333330000001</v>
      </c>
      <c r="AB36" s="3">
        <v>403.03333329999998</v>
      </c>
      <c r="AC36" s="3">
        <v>-26.4</v>
      </c>
      <c r="AD36" s="3"/>
      <c r="AE36" s="3"/>
      <c r="AF36" s="3"/>
      <c r="AG36" s="3"/>
      <c r="AH36" s="3"/>
    </row>
    <row r="37" spans="1:34" x14ac:dyDescent="0.3">
      <c r="A37">
        <v>135</v>
      </c>
      <c r="C37">
        <v>7</v>
      </c>
      <c r="E37" t="s">
        <v>28</v>
      </c>
      <c r="F37">
        <v>3</v>
      </c>
      <c r="G37" t="s">
        <v>29</v>
      </c>
      <c r="I37" s="3">
        <v>0.27571210000000002</v>
      </c>
      <c r="J37" s="3">
        <f t="shared" si="0"/>
        <v>1.6187278772190374</v>
      </c>
      <c r="K37" s="3">
        <v>0.17032640499999999</v>
      </c>
      <c r="L37" s="3">
        <v>7.6</v>
      </c>
      <c r="M37" s="3">
        <v>1.5947619049999999</v>
      </c>
      <c r="N37" s="3">
        <v>98.28</v>
      </c>
      <c r="O37" s="3">
        <v>0</v>
      </c>
      <c r="P37" s="3">
        <v>1.96</v>
      </c>
      <c r="Q37" s="3">
        <v>1.96</v>
      </c>
      <c r="R37" s="3">
        <v>62.050025400000003</v>
      </c>
      <c r="S37" s="3">
        <v>552.44538739999996</v>
      </c>
      <c r="T37" s="3">
        <v>92.074231240000003</v>
      </c>
      <c r="U37" s="3">
        <v>0.4</v>
      </c>
      <c r="V37" s="3">
        <v>8</v>
      </c>
      <c r="W37" s="3">
        <v>2.2000000000000002</v>
      </c>
      <c r="X37" s="3">
        <v>3.8</v>
      </c>
      <c r="Y37" s="3">
        <v>77.58</v>
      </c>
      <c r="Z37" s="3">
        <v>215.01</v>
      </c>
      <c r="AA37" s="3">
        <v>58</v>
      </c>
      <c r="AB37" s="3">
        <v>268.98333330000003</v>
      </c>
      <c r="AC37" s="3">
        <v>-28.3</v>
      </c>
      <c r="AD37" s="3"/>
      <c r="AE37" s="3"/>
      <c r="AF37" s="3"/>
      <c r="AG37" s="3"/>
      <c r="AH37" s="3"/>
    </row>
    <row r="38" spans="1:34" x14ac:dyDescent="0.3">
      <c r="A38">
        <v>162</v>
      </c>
      <c r="B38">
        <v>9</v>
      </c>
      <c r="C38">
        <v>9</v>
      </c>
      <c r="D38" t="s">
        <v>33</v>
      </c>
      <c r="E38" t="s">
        <v>28</v>
      </c>
      <c r="F38">
        <v>1</v>
      </c>
      <c r="G38" t="s">
        <v>29</v>
      </c>
      <c r="I38" s="3">
        <v>3.4508862389999999</v>
      </c>
      <c r="J38" s="3">
        <f t="shared" si="0"/>
        <v>8.8562578881133192</v>
      </c>
      <c r="K38" s="3">
        <v>0.38965512099999999</v>
      </c>
      <c r="L38" s="3">
        <v>6.7</v>
      </c>
      <c r="M38" s="3">
        <v>1.949466293</v>
      </c>
      <c r="N38" s="3">
        <v>18.48</v>
      </c>
      <c r="O38" s="3">
        <v>58.84</v>
      </c>
      <c r="P38" s="3">
        <v>22.68</v>
      </c>
      <c r="Q38" s="3">
        <v>81.52</v>
      </c>
      <c r="R38" s="3">
        <v>256.70506269999998</v>
      </c>
      <c r="S38" s="3">
        <v>3216.0010259999999</v>
      </c>
      <c r="T38" s="3">
        <v>897.44089929999996</v>
      </c>
      <c r="U38" s="3">
        <v>0.3</v>
      </c>
      <c r="V38" s="3">
        <v>11</v>
      </c>
      <c r="W38" s="3">
        <v>2.1</v>
      </c>
      <c r="X38" s="3">
        <v>23.9</v>
      </c>
      <c r="Y38" s="3">
        <v>462.10500000000002</v>
      </c>
      <c r="Z38" s="3">
        <v>743.13</v>
      </c>
      <c r="AA38" s="3">
        <v>254.85</v>
      </c>
      <c r="AB38" s="3">
        <v>3379.583333</v>
      </c>
      <c r="AC38" s="3">
        <v>-27.8</v>
      </c>
      <c r="AD38" s="3">
        <v>-723.27921020491306</v>
      </c>
      <c r="AE38" s="3">
        <v>12750.000000000002</v>
      </c>
      <c r="AF38" s="3">
        <f t="shared" si="1"/>
        <v>12.750000000000002</v>
      </c>
      <c r="AG38" s="3"/>
      <c r="AH38" s="3"/>
    </row>
    <row r="39" spans="1:34" x14ac:dyDescent="0.3">
      <c r="A39">
        <v>163</v>
      </c>
      <c r="C39">
        <v>9</v>
      </c>
      <c r="E39" t="s">
        <v>28</v>
      </c>
      <c r="F39">
        <v>1</v>
      </c>
      <c r="G39" t="s">
        <v>29</v>
      </c>
      <c r="I39" s="3">
        <v>1.678563899</v>
      </c>
      <c r="J39" s="3">
        <f t="shared" si="0"/>
        <v>6.8543560565581716</v>
      </c>
      <c r="K39" s="3">
        <v>0.244890094</v>
      </c>
      <c r="L39" s="3">
        <v>7.8</v>
      </c>
      <c r="M39" s="3">
        <v>1.949466293</v>
      </c>
      <c r="N39" s="3">
        <v>8.52</v>
      </c>
      <c r="O39" s="3">
        <v>68.72</v>
      </c>
      <c r="P39" s="3">
        <v>22.76</v>
      </c>
      <c r="Q39" s="3">
        <v>91.48</v>
      </c>
      <c r="R39" s="3">
        <v>303.84680250000002</v>
      </c>
      <c r="S39" s="3">
        <v>3248.1939320000001</v>
      </c>
      <c r="T39" s="3">
        <v>794.91234180000004</v>
      </c>
      <c r="U39" s="3">
        <v>0.3</v>
      </c>
      <c r="V39" s="3">
        <v>24</v>
      </c>
      <c r="W39" s="3">
        <v>7.9</v>
      </c>
      <c r="X39" s="3">
        <v>23.6</v>
      </c>
      <c r="Y39" s="3">
        <v>513.09</v>
      </c>
      <c r="Z39" s="3">
        <v>619.55999999999995</v>
      </c>
      <c r="AA39" s="3">
        <v>188.66666670000001</v>
      </c>
      <c r="AB39" s="3">
        <v>1526.383333</v>
      </c>
      <c r="AC39" s="3">
        <v>-28.2</v>
      </c>
      <c r="AD39" s="3">
        <v>-797.23846844774687</v>
      </c>
      <c r="AE39" s="3">
        <v>3632.0000000000005</v>
      </c>
      <c r="AF39" s="3">
        <f t="shared" si="1"/>
        <v>3.6320000000000006</v>
      </c>
      <c r="AG39" s="3"/>
      <c r="AH39" s="3"/>
    </row>
    <row r="40" spans="1:34" x14ac:dyDescent="0.3">
      <c r="A40">
        <v>164</v>
      </c>
      <c r="C40">
        <v>9</v>
      </c>
      <c r="E40" t="s">
        <v>28</v>
      </c>
      <c r="F40">
        <v>1</v>
      </c>
      <c r="G40" t="s">
        <v>29</v>
      </c>
      <c r="I40" s="3">
        <v>1.674794195</v>
      </c>
      <c r="J40" s="3">
        <f t="shared" si="0"/>
        <v>7.821533630035189</v>
      </c>
      <c r="K40" s="3">
        <v>0.21412606200000001</v>
      </c>
      <c r="L40" s="3">
        <v>7.9</v>
      </c>
      <c r="M40" s="3">
        <v>2.1273417440000002</v>
      </c>
      <c r="N40" s="3">
        <v>22.04</v>
      </c>
      <c r="O40" s="3">
        <v>45.12</v>
      </c>
      <c r="P40" s="3">
        <v>32.840000000000003</v>
      </c>
      <c r="Q40" s="3">
        <v>77.959999999999994</v>
      </c>
      <c r="R40" s="3">
        <v>258.8324614</v>
      </c>
      <c r="S40" s="3">
        <v>3806.7809830000001</v>
      </c>
      <c r="T40" s="3">
        <v>845.04194900000005</v>
      </c>
      <c r="U40" s="3">
        <v>0.8</v>
      </c>
      <c r="V40" s="3">
        <v>49</v>
      </c>
      <c r="W40" s="3">
        <v>6.6</v>
      </c>
      <c r="X40" s="3">
        <v>26.8</v>
      </c>
      <c r="Y40" s="3">
        <v>668.79</v>
      </c>
      <c r="Z40" s="3">
        <v>996.75</v>
      </c>
      <c r="AA40" s="3">
        <v>1826.633333</v>
      </c>
      <c r="AB40" s="3">
        <v>4034.083333</v>
      </c>
      <c r="AC40" s="3">
        <v>-23.6</v>
      </c>
      <c r="AD40" s="3">
        <v>-922.34161458679796</v>
      </c>
      <c r="AE40" s="3">
        <v>5353</v>
      </c>
      <c r="AF40" s="3">
        <f t="shared" si="1"/>
        <v>5.3529999999999998</v>
      </c>
      <c r="AG40" s="3"/>
      <c r="AH40" s="3"/>
    </row>
    <row r="41" spans="1:34" x14ac:dyDescent="0.3">
      <c r="A41">
        <v>166</v>
      </c>
      <c r="C41">
        <v>9</v>
      </c>
      <c r="E41" t="s">
        <v>28</v>
      </c>
      <c r="F41">
        <v>2</v>
      </c>
      <c r="G41" t="s">
        <v>29</v>
      </c>
      <c r="I41" s="3">
        <v>2.8230350039999998</v>
      </c>
      <c r="J41" s="3">
        <f t="shared" si="0"/>
        <v>8.4962744494119757</v>
      </c>
      <c r="K41" s="3">
        <v>0.33226739799999999</v>
      </c>
      <c r="L41" s="3">
        <v>7.4</v>
      </c>
      <c r="M41" s="3">
        <v>1.604992432</v>
      </c>
      <c r="N41" s="3">
        <v>23.32</v>
      </c>
      <c r="O41" s="3">
        <v>53.6</v>
      </c>
      <c r="P41" s="3">
        <v>23.08</v>
      </c>
      <c r="Q41" s="3">
        <v>76.680000000000007</v>
      </c>
      <c r="R41" s="3">
        <v>190.72048090000001</v>
      </c>
      <c r="S41" s="3">
        <v>2189.1840149999998</v>
      </c>
      <c r="T41" s="3">
        <v>563.95841140000005</v>
      </c>
      <c r="U41" s="3">
        <v>0.5</v>
      </c>
      <c r="V41" s="3">
        <v>34</v>
      </c>
      <c r="W41" s="3">
        <v>12.9</v>
      </c>
      <c r="X41" s="3">
        <v>16</v>
      </c>
      <c r="Y41" s="3">
        <v>457.42500000000001</v>
      </c>
      <c r="Z41" s="3">
        <v>874.62</v>
      </c>
      <c r="AA41" s="3">
        <v>310.8833333</v>
      </c>
      <c r="AB41" s="3">
        <v>4418.6499999999996</v>
      </c>
      <c r="AC41" s="3">
        <v>-27.6</v>
      </c>
      <c r="AD41" s="3"/>
      <c r="AE41" s="3">
        <v>4647</v>
      </c>
      <c r="AF41" s="3">
        <f t="shared" si="1"/>
        <v>4.6470000000000002</v>
      </c>
      <c r="AG41" s="3"/>
      <c r="AH41" s="3"/>
    </row>
    <row r="42" spans="1:34" x14ac:dyDescent="0.3">
      <c r="A42">
        <v>167</v>
      </c>
      <c r="C42">
        <v>9</v>
      </c>
      <c r="E42" t="s">
        <v>28</v>
      </c>
      <c r="F42">
        <v>2</v>
      </c>
      <c r="G42" t="s">
        <v>29</v>
      </c>
      <c r="I42" s="3">
        <v>1.6139033730000001</v>
      </c>
      <c r="J42" s="3">
        <f t="shared" si="0"/>
        <v>7.297414077944314</v>
      </c>
      <c r="K42" s="3">
        <v>0.221160997</v>
      </c>
      <c r="L42" s="3">
        <v>7.8</v>
      </c>
      <c r="M42" s="3">
        <v>1.6770296689999999</v>
      </c>
      <c r="N42" s="3">
        <v>22</v>
      </c>
      <c r="O42" s="3">
        <v>55.04</v>
      </c>
      <c r="P42" s="3">
        <v>22.96</v>
      </c>
      <c r="Q42" s="3">
        <v>78</v>
      </c>
      <c r="R42" s="3">
        <v>345.40091669999998</v>
      </c>
      <c r="S42" s="3">
        <v>3531.9037360000002</v>
      </c>
      <c r="T42" s="3">
        <v>913.21132580000005</v>
      </c>
      <c r="U42" s="3">
        <v>0.7</v>
      </c>
      <c r="V42" s="3">
        <v>39</v>
      </c>
      <c r="W42" s="3">
        <v>6.7</v>
      </c>
      <c r="X42" s="3">
        <v>25.9</v>
      </c>
      <c r="Y42" s="3">
        <v>463.54500000000002</v>
      </c>
      <c r="Z42" s="3">
        <v>682.2</v>
      </c>
      <c r="AA42" s="3">
        <v>189.28333330000001</v>
      </c>
      <c r="AB42" s="3">
        <v>1842.9333329999999</v>
      </c>
      <c r="AC42" s="3">
        <v>-27.1</v>
      </c>
      <c r="AD42" s="3"/>
      <c r="AE42" s="3">
        <v>5970</v>
      </c>
      <c r="AF42" s="3">
        <f t="shared" si="1"/>
        <v>5.97</v>
      </c>
      <c r="AG42" s="3"/>
      <c r="AH42" s="3"/>
    </row>
    <row r="43" spans="1:34" x14ac:dyDescent="0.3">
      <c r="A43">
        <v>168</v>
      </c>
      <c r="C43">
        <v>9</v>
      </c>
      <c r="E43" t="s">
        <v>28</v>
      </c>
      <c r="F43">
        <v>2</v>
      </c>
      <c r="G43" t="s">
        <v>29</v>
      </c>
      <c r="I43" s="3">
        <v>1.582465233</v>
      </c>
      <c r="J43" s="3">
        <f t="shared" si="0"/>
        <v>7.2364937331502031</v>
      </c>
      <c r="K43" s="3">
        <v>0.21867845</v>
      </c>
      <c r="L43" s="3">
        <v>7.8</v>
      </c>
      <c r="M43" s="3">
        <v>1.8307649749999999</v>
      </c>
      <c r="N43" s="3">
        <v>14.32</v>
      </c>
      <c r="O43" s="3">
        <v>58.76</v>
      </c>
      <c r="P43" s="3">
        <v>26.92</v>
      </c>
      <c r="Q43" s="3">
        <v>85.68</v>
      </c>
      <c r="R43" s="3">
        <v>250.49552310000001</v>
      </c>
      <c r="S43" s="3">
        <v>3574.4177500000001</v>
      </c>
      <c r="T43" s="3">
        <v>857.81936270000006</v>
      </c>
      <c r="U43" s="3">
        <v>0.6</v>
      </c>
      <c r="V43" s="3">
        <v>57</v>
      </c>
      <c r="W43" s="3">
        <v>7.8</v>
      </c>
      <c r="X43" s="3">
        <v>25.7</v>
      </c>
      <c r="Y43" s="3">
        <v>711.72</v>
      </c>
      <c r="Z43" s="3">
        <v>1011.285</v>
      </c>
      <c r="AA43" s="3">
        <v>295.16666670000001</v>
      </c>
      <c r="AB43" s="3">
        <v>2479.5166669999999</v>
      </c>
      <c r="AC43" s="3">
        <v>-22.7</v>
      </c>
      <c r="AD43" s="3"/>
      <c r="AE43" s="3">
        <v>2185.0000000000005</v>
      </c>
      <c r="AF43" s="3">
        <f t="shared" si="1"/>
        <v>2.1850000000000005</v>
      </c>
      <c r="AG43" s="3"/>
      <c r="AH43" s="3"/>
    </row>
    <row r="44" spans="1:34" x14ac:dyDescent="0.3">
      <c r="A44">
        <v>170</v>
      </c>
      <c r="C44">
        <v>9</v>
      </c>
      <c r="E44" t="s">
        <v>28</v>
      </c>
      <c r="F44">
        <v>3</v>
      </c>
      <c r="G44" t="s">
        <v>29</v>
      </c>
      <c r="I44" s="3">
        <v>2.045506112</v>
      </c>
      <c r="J44" s="3">
        <f t="shared" si="0"/>
        <v>7.4894836393771422</v>
      </c>
      <c r="K44" s="3">
        <v>0.273117108</v>
      </c>
      <c r="L44" s="3">
        <v>7.2</v>
      </c>
      <c r="M44" s="3">
        <v>1.763707393</v>
      </c>
      <c r="N44" s="3">
        <v>10.16</v>
      </c>
      <c r="O44" s="3">
        <v>62.92</v>
      </c>
      <c r="P44" s="3">
        <v>26.92</v>
      </c>
      <c r="Q44" s="3">
        <v>89.84</v>
      </c>
      <c r="R44" s="3">
        <v>274.18015609999998</v>
      </c>
      <c r="S44" s="3">
        <v>3372.3132310000001</v>
      </c>
      <c r="T44" s="3">
        <v>983.76250770000001</v>
      </c>
      <c r="U44" s="3">
        <v>0.2</v>
      </c>
      <c r="V44" s="3">
        <v>19</v>
      </c>
      <c r="W44" s="3">
        <v>9.1</v>
      </c>
      <c r="X44" s="3">
        <v>25.6</v>
      </c>
      <c r="Y44" s="3">
        <v>506.79</v>
      </c>
      <c r="Z44" s="3">
        <v>1051.47</v>
      </c>
      <c r="AA44" s="3">
        <v>325.78333329999998</v>
      </c>
      <c r="AB44" s="3">
        <v>5725.3666670000002</v>
      </c>
      <c r="AC44" s="3">
        <v>-25.1</v>
      </c>
      <c r="AD44" s="3"/>
      <c r="AE44" s="3"/>
      <c r="AF44" s="3"/>
      <c r="AG44" s="3"/>
      <c r="AH44" s="3"/>
    </row>
    <row r="45" spans="1:34" x14ac:dyDescent="0.3">
      <c r="A45">
        <v>171</v>
      </c>
      <c r="C45">
        <v>9</v>
      </c>
      <c r="E45" t="s">
        <v>28</v>
      </c>
      <c r="F45">
        <v>3</v>
      </c>
      <c r="G45" t="s">
        <v>29</v>
      </c>
      <c r="I45" s="3">
        <v>1.6780359650000001</v>
      </c>
      <c r="J45" s="3">
        <f t="shared" si="0"/>
        <v>8.047272970002366</v>
      </c>
      <c r="K45" s="3">
        <v>0.20852231199999999</v>
      </c>
      <c r="L45" s="3">
        <v>8</v>
      </c>
      <c r="M45" s="3">
        <v>1.807398662</v>
      </c>
      <c r="N45" s="3">
        <v>39.72</v>
      </c>
      <c r="O45" s="3">
        <v>27.28</v>
      </c>
      <c r="P45" s="3">
        <v>33</v>
      </c>
      <c r="Q45" s="3">
        <v>60.28</v>
      </c>
      <c r="R45" s="3">
        <v>325.05040380000003</v>
      </c>
      <c r="S45" s="3">
        <v>3086.4407430000001</v>
      </c>
      <c r="T45" s="3">
        <v>1035.6495520000001</v>
      </c>
      <c r="U45" s="3">
        <v>0.5</v>
      </c>
      <c r="V45" s="3">
        <v>32</v>
      </c>
      <c r="W45" s="3">
        <v>8.1</v>
      </c>
      <c r="X45" s="3">
        <v>24.8</v>
      </c>
      <c r="Y45" s="3">
        <v>402.12</v>
      </c>
      <c r="Z45" s="3">
        <v>387.36</v>
      </c>
      <c r="AA45" s="3">
        <v>155.3666667</v>
      </c>
      <c r="AB45" s="3">
        <v>1188.9666669999999</v>
      </c>
      <c r="AC45" s="3">
        <v>-24.7</v>
      </c>
      <c r="AD45" s="3"/>
      <c r="AE45" s="3"/>
      <c r="AF45" s="3"/>
      <c r="AG45" s="3"/>
      <c r="AH45" s="3"/>
    </row>
    <row r="46" spans="1:34" x14ac:dyDescent="0.3">
      <c r="A46">
        <v>221</v>
      </c>
      <c r="B46">
        <v>12</v>
      </c>
      <c r="C46">
        <v>12</v>
      </c>
      <c r="D46" t="s">
        <v>34</v>
      </c>
      <c r="E46" t="s">
        <v>28</v>
      </c>
      <c r="F46">
        <v>1</v>
      </c>
      <c r="G46" t="s">
        <v>29</v>
      </c>
      <c r="I46" s="3">
        <v>2.2464468800000001</v>
      </c>
      <c r="J46" s="3">
        <f t="shared" si="0"/>
        <v>7.2850535392914395</v>
      </c>
      <c r="K46" s="3">
        <v>0.30836381200000001</v>
      </c>
      <c r="L46" s="3">
        <v>7.8</v>
      </c>
      <c r="M46" s="3">
        <v>1.6651285520000001</v>
      </c>
      <c r="N46" s="3">
        <v>29.04</v>
      </c>
      <c r="O46" s="3">
        <v>48.56</v>
      </c>
      <c r="P46" s="3">
        <v>22.4</v>
      </c>
      <c r="Q46" s="3">
        <v>70.959999999999994</v>
      </c>
      <c r="R46" s="3">
        <v>360.9338353</v>
      </c>
      <c r="S46" s="3">
        <v>3149.5897789999999</v>
      </c>
      <c r="T46" s="3">
        <v>1017.271732</v>
      </c>
      <c r="U46" s="3">
        <v>0.4</v>
      </c>
      <c r="V46" s="3">
        <v>23</v>
      </c>
      <c r="W46" s="3">
        <v>15.5</v>
      </c>
      <c r="X46" s="3">
        <v>24.4</v>
      </c>
      <c r="Y46" s="3">
        <v>532.125</v>
      </c>
      <c r="Z46" s="3">
        <v>351.94499999999999</v>
      </c>
      <c r="AA46" s="3">
        <v>333.95</v>
      </c>
      <c r="AB46" s="3">
        <v>3187.6</v>
      </c>
      <c r="AC46" s="3">
        <v>-22.4</v>
      </c>
      <c r="AD46" s="3"/>
      <c r="AE46" s="3">
        <v>1715.0000000000002</v>
      </c>
      <c r="AF46" s="3">
        <f t="shared" si="1"/>
        <v>1.7150000000000003</v>
      </c>
      <c r="AG46" s="3"/>
      <c r="AH46" s="3"/>
    </row>
    <row r="47" spans="1:34" x14ac:dyDescent="0.3">
      <c r="A47">
        <v>222</v>
      </c>
      <c r="C47">
        <v>12</v>
      </c>
      <c r="E47" t="s">
        <v>28</v>
      </c>
      <c r="F47">
        <v>1</v>
      </c>
      <c r="G47" t="s">
        <v>29</v>
      </c>
      <c r="I47" s="3">
        <v>2.0822487540000001</v>
      </c>
      <c r="J47" s="3">
        <f t="shared" si="0"/>
        <v>6.9690422557558076</v>
      </c>
      <c r="K47" s="3">
        <v>0.29878549700000001</v>
      </c>
      <c r="L47" s="3">
        <v>7.8</v>
      </c>
      <c r="M47" s="3">
        <v>1.673571664</v>
      </c>
      <c r="N47" s="3">
        <v>23.32</v>
      </c>
      <c r="O47" s="3">
        <v>50.28</v>
      </c>
      <c r="P47" s="3">
        <v>26.4</v>
      </c>
      <c r="Q47" s="3">
        <v>76.680000000000007</v>
      </c>
      <c r="R47" s="3">
        <v>367.36307479999999</v>
      </c>
      <c r="S47" s="3">
        <v>3046.8304739999999</v>
      </c>
      <c r="T47" s="3">
        <v>1012.8428280000001</v>
      </c>
      <c r="U47" s="3">
        <v>0.6</v>
      </c>
      <c r="V47" s="3">
        <v>24</v>
      </c>
      <c r="W47" s="3">
        <v>12.5</v>
      </c>
      <c r="X47" s="3">
        <v>23.9</v>
      </c>
      <c r="Y47" s="3">
        <v>558.67499999999995</v>
      </c>
      <c r="Z47" s="3">
        <v>377.55</v>
      </c>
      <c r="AA47" s="3">
        <v>379.9</v>
      </c>
      <c r="AB47" s="3">
        <v>3799.333333</v>
      </c>
      <c r="AC47" s="3">
        <v>-23.6</v>
      </c>
      <c r="AD47" s="3">
        <v>-849.14949341785587</v>
      </c>
      <c r="AE47" s="3">
        <v>4966</v>
      </c>
      <c r="AF47" s="3">
        <f t="shared" si="1"/>
        <v>4.9660000000000002</v>
      </c>
      <c r="AG47" s="3"/>
      <c r="AH47" s="3"/>
    </row>
    <row r="48" spans="1:34" x14ac:dyDescent="0.3">
      <c r="A48">
        <v>223</v>
      </c>
      <c r="C48">
        <v>12</v>
      </c>
      <c r="E48" t="s">
        <v>28</v>
      </c>
      <c r="F48">
        <v>1</v>
      </c>
      <c r="G48" t="s">
        <v>29</v>
      </c>
      <c r="I48" s="3">
        <v>0.91830525299999999</v>
      </c>
      <c r="J48" s="3">
        <f t="shared" si="0"/>
        <v>4.4590730235044873</v>
      </c>
      <c r="K48" s="3">
        <v>0.20594084200000001</v>
      </c>
      <c r="L48" s="3">
        <v>7.8</v>
      </c>
      <c r="M48" s="3">
        <v>2.0109290579999999</v>
      </c>
      <c r="N48" s="3">
        <v>29.36</v>
      </c>
      <c r="O48" s="3">
        <v>48.28</v>
      </c>
      <c r="P48" s="3">
        <v>22.36</v>
      </c>
      <c r="Q48" s="3">
        <v>70.64</v>
      </c>
      <c r="R48" s="3">
        <v>408.16878919999999</v>
      </c>
      <c r="S48" s="3">
        <v>3089.379586</v>
      </c>
      <c r="T48" s="3">
        <v>783.01767719999998</v>
      </c>
      <c r="U48" s="3">
        <v>0.5</v>
      </c>
      <c r="V48" s="3">
        <v>49</v>
      </c>
      <c r="W48" s="3">
        <v>16.399999999999999</v>
      </c>
      <c r="X48" s="3">
        <v>22.4</v>
      </c>
      <c r="Y48" s="3">
        <v>437.98500000000001</v>
      </c>
      <c r="Z48" s="3">
        <v>313.38</v>
      </c>
      <c r="AA48" s="3">
        <v>299.23333330000003</v>
      </c>
      <c r="AB48" s="3">
        <v>3495.2</v>
      </c>
      <c r="AC48" s="3">
        <v>-25.6</v>
      </c>
      <c r="AD48" s="3">
        <v>-794.62887270506769</v>
      </c>
      <c r="AE48" s="3">
        <v>2321</v>
      </c>
      <c r="AF48" s="3">
        <f t="shared" si="1"/>
        <v>2.3210000000000002</v>
      </c>
      <c r="AG48" s="3"/>
      <c r="AH48" s="3"/>
    </row>
    <row r="49" spans="1:34" x14ac:dyDescent="0.3">
      <c r="A49">
        <v>225</v>
      </c>
      <c r="C49">
        <v>12</v>
      </c>
      <c r="E49" t="s">
        <v>28</v>
      </c>
      <c r="F49">
        <v>2</v>
      </c>
      <c r="G49" t="s">
        <v>29</v>
      </c>
      <c r="I49" s="3">
        <v>0.968480224</v>
      </c>
      <c r="J49" s="3">
        <f t="shared" si="0"/>
        <v>4.5278131028694704</v>
      </c>
      <c r="K49" s="3">
        <v>0.21389580399999999</v>
      </c>
      <c r="L49" s="3">
        <v>7.7</v>
      </c>
      <c r="M49" s="3">
        <v>1.754111612</v>
      </c>
      <c r="N49" s="3">
        <v>27.24</v>
      </c>
      <c r="O49" s="3">
        <v>46.4</v>
      </c>
      <c r="P49" s="3">
        <v>26.36</v>
      </c>
      <c r="Q49" s="3">
        <v>72.760000000000005</v>
      </c>
      <c r="R49" s="3">
        <v>249.0887918</v>
      </c>
      <c r="S49" s="3">
        <v>3821.7933039999998</v>
      </c>
      <c r="T49" s="3">
        <v>858.78311499999995</v>
      </c>
      <c r="U49" s="3">
        <v>0.7</v>
      </c>
      <c r="V49" s="3">
        <v>8</v>
      </c>
      <c r="W49" s="3">
        <v>6.1</v>
      </c>
      <c r="X49" s="3">
        <v>25.9</v>
      </c>
      <c r="Y49" s="3">
        <v>538.33500000000004</v>
      </c>
      <c r="Z49" s="3">
        <v>254.43</v>
      </c>
      <c r="AA49" s="3">
        <v>420.83333329999999</v>
      </c>
      <c r="AB49" s="3">
        <v>4264.3166670000001</v>
      </c>
      <c r="AC49" s="3">
        <v>-24.3</v>
      </c>
      <c r="AD49" s="3"/>
      <c r="AE49" s="3"/>
      <c r="AF49" s="3"/>
      <c r="AG49" s="3"/>
      <c r="AH49" s="3"/>
    </row>
    <row r="50" spans="1:34" x14ac:dyDescent="0.3">
      <c r="A50">
        <v>226</v>
      </c>
      <c r="C50">
        <v>12</v>
      </c>
      <c r="E50" t="s">
        <v>28</v>
      </c>
      <c r="F50">
        <v>2</v>
      </c>
      <c r="G50" t="s">
        <v>29</v>
      </c>
      <c r="I50" s="3">
        <v>0.95657165</v>
      </c>
      <c r="J50" s="3">
        <f t="shared" si="0"/>
        <v>5.1621776443992813</v>
      </c>
      <c r="K50" s="3">
        <v>0.18530389999999999</v>
      </c>
      <c r="L50" s="3">
        <v>7.9</v>
      </c>
      <c r="M50" s="3">
        <v>1.774154826</v>
      </c>
      <c r="N50" s="3">
        <v>37.36</v>
      </c>
      <c r="O50" s="3">
        <v>36.32</v>
      </c>
      <c r="P50" s="3">
        <v>26.32</v>
      </c>
      <c r="Q50" s="3">
        <v>62.64</v>
      </c>
      <c r="R50" s="3">
        <v>307.7391149</v>
      </c>
      <c r="S50" s="3">
        <v>3667.8329760000001</v>
      </c>
      <c r="T50" s="3">
        <v>786.56031410000003</v>
      </c>
      <c r="U50" s="3">
        <v>0.5</v>
      </c>
      <c r="V50" s="3">
        <v>20</v>
      </c>
      <c r="W50" s="3">
        <v>12.6</v>
      </c>
      <c r="X50" s="3">
        <v>24.7</v>
      </c>
      <c r="Y50" s="3">
        <v>558.58500000000004</v>
      </c>
      <c r="Z50" s="3">
        <v>293.58</v>
      </c>
      <c r="AA50" s="3">
        <v>411.8833333</v>
      </c>
      <c r="AB50" s="3">
        <v>6121.9666669999997</v>
      </c>
      <c r="AC50" s="3">
        <v>-25.2</v>
      </c>
      <c r="AD50" s="3"/>
      <c r="AE50" s="3"/>
      <c r="AF50" s="3"/>
      <c r="AG50" s="3"/>
      <c r="AH50" s="3"/>
    </row>
    <row r="51" spans="1:34" x14ac:dyDescent="0.3">
      <c r="A51">
        <v>228</v>
      </c>
      <c r="C51">
        <v>12</v>
      </c>
      <c r="E51" t="s">
        <v>28</v>
      </c>
      <c r="F51">
        <v>3</v>
      </c>
      <c r="G51" t="s">
        <v>29</v>
      </c>
      <c r="I51" s="3">
        <v>2.6709081270000001</v>
      </c>
      <c r="J51" s="3">
        <f t="shared" si="0"/>
        <v>8.2723691316672099</v>
      </c>
      <c r="K51" s="3">
        <v>0.32287100400000002</v>
      </c>
      <c r="L51" s="3">
        <v>8.3000000000000007</v>
      </c>
      <c r="M51" s="3">
        <v>1.863908779</v>
      </c>
      <c r="N51" s="3">
        <v>53.24</v>
      </c>
      <c r="O51" s="3">
        <v>18.440000000000001</v>
      </c>
      <c r="P51" s="3">
        <v>28.32</v>
      </c>
      <c r="Q51" s="3">
        <v>46.76</v>
      </c>
      <c r="R51" s="3">
        <v>279.57931639999998</v>
      </c>
      <c r="S51" s="3">
        <v>2887.2918490000002</v>
      </c>
      <c r="T51" s="3">
        <v>693.35670459999994</v>
      </c>
      <c r="U51" s="3">
        <v>0.6</v>
      </c>
      <c r="V51" s="3">
        <v>14</v>
      </c>
      <c r="W51" s="3">
        <v>5.2</v>
      </c>
      <c r="X51" s="3">
        <v>20.8</v>
      </c>
      <c r="Y51" s="3">
        <v>701.77499999999998</v>
      </c>
      <c r="Z51" s="3">
        <v>488.88</v>
      </c>
      <c r="AA51" s="3">
        <v>583.6</v>
      </c>
      <c r="AB51" s="3">
        <v>3873.6166669999998</v>
      </c>
      <c r="AC51" s="3">
        <v>-21.9</v>
      </c>
      <c r="AD51" s="3"/>
      <c r="AE51" s="3">
        <v>3987</v>
      </c>
      <c r="AF51" s="3">
        <f t="shared" si="1"/>
        <v>3.9870000000000001</v>
      </c>
      <c r="AG51" s="3"/>
      <c r="AH51" s="3"/>
    </row>
    <row r="52" spans="1:34" x14ac:dyDescent="0.3">
      <c r="A52">
        <v>229</v>
      </c>
      <c r="C52">
        <v>12</v>
      </c>
      <c r="E52" t="s">
        <v>28</v>
      </c>
      <c r="F52">
        <v>3</v>
      </c>
      <c r="G52" t="s">
        <v>29</v>
      </c>
      <c r="I52" s="3">
        <v>2.706774502</v>
      </c>
      <c r="J52" s="3">
        <f t="shared" si="0"/>
        <v>7.0828995151711176</v>
      </c>
      <c r="K52" s="3">
        <v>0.38215627600000002</v>
      </c>
      <c r="L52" s="3">
        <v>8</v>
      </c>
      <c r="M52" s="3">
        <v>1.8739303860000001</v>
      </c>
      <c r="N52" s="3">
        <v>35.119999999999997</v>
      </c>
      <c r="O52" s="3">
        <v>40.56</v>
      </c>
      <c r="P52" s="3">
        <v>24.32</v>
      </c>
      <c r="Q52" s="3">
        <v>64.88</v>
      </c>
      <c r="R52" s="3">
        <v>291.10105679999998</v>
      </c>
      <c r="S52" s="3">
        <v>3516.1668869999999</v>
      </c>
      <c r="T52" s="3">
        <v>753.31527960000005</v>
      </c>
      <c r="U52" s="3">
        <v>0.6</v>
      </c>
      <c r="V52" s="3">
        <v>20</v>
      </c>
      <c r="W52" s="3">
        <v>6.9</v>
      </c>
      <c r="X52" s="3">
        <v>23.7</v>
      </c>
      <c r="Y52" s="3">
        <v>472.36500000000001</v>
      </c>
      <c r="Z52" s="3">
        <v>663.12</v>
      </c>
      <c r="AA52" s="3">
        <v>251.83333329999999</v>
      </c>
      <c r="AB52" s="3">
        <v>1938.0666670000001</v>
      </c>
      <c r="AC52" s="3">
        <v>-20.2</v>
      </c>
      <c r="AD52" s="3"/>
      <c r="AE52" s="3">
        <v>3754</v>
      </c>
      <c r="AF52" s="3">
        <f t="shared" si="1"/>
        <v>3.754</v>
      </c>
      <c r="AG52" s="3"/>
      <c r="AH52" s="3"/>
    </row>
    <row r="53" spans="1:34" x14ac:dyDescent="0.3">
      <c r="A53">
        <v>230</v>
      </c>
      <c r="C53">
        <v>12</v>
      </c>
      <c r="E53" t="s">
        <v>28</v>
      </c>
      <c r="F53">
        <v>3</v>
      </c>
      <c r="G53" t="s">
        <v>29</v>
      </c>
      <c r="I53" s="3">
        <v>2.4535760400000002</v>
      </c>
      <c r="J53" s="3">
        <f t="shared" si="0"/>
        <v>7.9298926521668296</v>
      </c>
      <c r="K53" s="3">
        <v>0.30940848100000001</v>
      </c>
      <c r="L53" s="3">
        <v>8.1</v>
      </c>
      <c r="M53" s="3">
        <v>1.9612143360000001</v>
      </c>
      <c r="N53" s="3">
        <v>43.16</v>
      </c>
      <c r="O53" s="3">
        <v>30.48</v>
      </c>
      <c r="P53" s="3">
        <v>26.36</v>
      </c>
      <c r="Q53" s="3">
        <v>56.84</v>
      </c>
      <c r="R53" s="3">
        <v>336.0164072</v>
      </c>
      <c r="S53" s="3">
        <v>3208.8523359999999</v>
      </c>
      <c r="T53" s="3">
        <v>834.82337180000002</v>
      </c>
      <c r="U53" s="3">
        <v>0.4</v>
      </c>
      <c r="V53" s="3">
        <v>31</v>
      </c>
      <c r="W53" s="3">
        <v>7.9</v>
      </c>
      <c r="X53" s="3">
        <v>23.2</v>
      </c>
      <c r="Y53" s="3">
        <v>437.80500000000001</v>
      </c>
      <c r="Z53" s="3">
        <v>426.24</v>
      </c>
      <c r="AA53" s="3">
        <v>303.18333330000002</v>
      </c>
      <c r="AB53" s="3">
        <v>1711.866667</v>
      </c>
      <c r="AC53" s="3">
        <v>-23.9</v>
      </c>
      <c r="AD53" s="3"/>
      <c r="AE53" s="3">
        <v>2118</v>
      </c>
      <c r="AF53" s="3">
        <f t="shared" si="1"/>
        <v>2.1179999999999999</v>
      </c>
      <c r="AG53" s="3"/>
      <c r="AH53" s="3"/>
    </row>
    <row r="54" spans="1:34" x14ac:dyDescent="0.3">
      <c r="A54">
        <v>240</v>
      </c>
      <c r="B54">
        <v>13</v>
      </c>
      <c r="C54">
        <v>13</v>
      </c>
      <c r="D54" t="s">
        <v>35</v>
      </c>
      <c r="E54" t="s">
        <v>28</v>
      </c>
      <c r="F54">
        <v>1</v>
      </c>
      <c r="G54" t="s">
        <v>29</v>
      </c>
      <c r="I54" s="3">
        <v>4.9442764309999996</v>
      </c>
      <c r="J54" s="3">
        <f t="shared" si="0"/>
        <v>20.535587312829975</v>
      </c>
      <c r="K54" s="3">
        <v>0.24076625400000001</v>
      </c>
      <c r="L54" s="3">
        <v>6.7</v>
      </c>
      <c r="M54" s="3">
        <v>1.688412662</v>
      </c>
      <c r="N54" s="3">
        <v>26.92</v>
      </c>
      <c r="O54" s="3">
        <v>54.64</v>
      </c>
      <c r="P54" s="3">
        <v>18.440000000000001</v>
      </c>
      <c r="Q54" s="3">
        <v>73.08</v>
      </c>
      <c r="R54" s="3">
        <v>121.6733282</v>
      </c>
      <c r="S54" s="3">
        <v>2706.7159879999999</v>
      </c>
      <c r="T54" s="3">
        <v>674.35895470000003</v>
      </c>
      <c r="U54" s="3">
        <v>0.4</v>
      </c>
      <c r="V54" s="3">
        <v>19</v>
      </c>
      <c r="W54" s="3">
        <v>8.4</v>
      </c>
      <c r="X54" s="3">
        <v>19.100000000000001</v>
      </c>
      <c r="Y54" s="3">
        <v>523.62</v>
      </c>
      <c r="Z54" s="3">
        <v>1950.7049999999999</v>
      </c>
      <c r="AA54" s="3">
        <v>537.54999999999995</v>
      </c>
      <c r="AB54" s="3">
        <v>8508.8333330000005</v>
      </c>
      <c r="AC54" s="3">
        <v>-25.1</v>
      </c>
      <c r="AD54" s="3">
        <v>-701.90663825548461</v>
      </c>
      <c r="AE54" s="3">
        <v>6921</v>
      </c>
      <c r="AF54" s="3">
        <f t="shared" si="1"/>
        <v>6.9210000000000003</v>
      </c>
      <c r="AG54" s="3"/>
      <c r="AH54" s="3"/>
    </row>
    <row r="55" spans="1:34" x14ac:dyDescent="0.3">
      <c r="A55">
        <v>241</v>
      </c>
      <c r="C55">
        <v>13</v>
      </c>
      <c r="E55" t="s">
        <v>28</v>
      </c>
      <c r="F55">
        <v>1</v>
      </c>
      <c r="G55" t="s">
        <v>29</v>
      </c>
      <c r="I55" s="3">
        <v>2.7841477710000002</v>
      </c>
      <c r="J55" s="3">
        <f t="shared" si="0"/>
        <v>12.617509770312829</v>
      </c>
      <c r="K55" s="3">
        <v>0.22065746899999999</v>
      </c>
      <c r="L55" s="3">
        <v>7.9</v>
      </c>
      <c r="M55" s="3">
        <v>1.712483398</v>
      </c>
      <c r="N55" s="3">
        <v>45.04</v>
      </c>
      <c r="O55" s="3">
        <v>42.56</v>
      </c>
      <c r="P55" s="3">
        <v>12.4</v>
      </c>
      <c r="Q55" s="3">
        <v>54.96</v>
      </c>
      <c r="R55" s="3">
        <v>129.7549669</v>
      </c>
      <c r="S55" s="3">
        <v>2087.4072849999998</v>
      </c>
      <c r="T55" s="3">
        <v>782.64900660000001</v>
      </c>
      <c r="U55" s="3">
        <v>0.3</v>
      </c>
      <c r="V55" s="3">
        <v>26</v>
      </c>
      <c r="W55" s="3">
        <v>5.0999999999999996</v>
      </c>
      <c r="X55" s="3">
        <v>16.899999999999999</v>
      </c>
      <c r="Y55" s="3">
        <v>506.61</v>
      </c>
      <c r="Z55" s="3">
        <v>2469.375</v>
      </c>
      <c r="AA55" s="3">
        <v>504.33333329999999</v>
      </c>
      <c r="AB55" s="3">
        <v>9144.8333330000005</v>
      </c>
      <c r="AC55" s="3">
        <v>-26.240220825861101</v>
      </c>
      <c r="AD55" s="3">
        <v>-799.6672118414499</v>
      </c>
      <c r="AE55" s="3">
        <v>6086.9999999999991</v>
      </c>
      <c r="AF55" s="3">
        <f t="shared" si="1"/>
        <v>6.0869999999999989</v>
      </c>
      <c r="AG55" s="3"/>
      <c r="AH55" s="3"/>
    </row>
    <row r="56" spans="1:34" x14ac:dyDescent="0.3">
      <c r="A56">
        <v>242</v>
      </c>
      <c r="C56">
        <v>13</v>
      </c>
      <c r="E56" t="s">
        <v>28</v>
      </c>
      <c r="F56">
        <v>1</v>
      </c>
      <c r="G56" t="s">
        <v>29</v>
      </c>
      <c r="I56" s="3">
        <v>1.416254962</v>
      </c>
      <c r="J56" s="3">
        <f t="shared" si="0"/>
        <v>6.8123386993562471</v>
      </c>
      <c r="K56" s="3">
        <v>0.20789555900000001</v>
      </c>
      <c r="L56" s="3">
        <v>8.1</v>
      </c>
      <c r="M56" s="3">
        <v>1.7162690330000001</v>
      </c>
      <c r="N56" s="3">
        <v>45.08</v>
      </c>
      <c r="O56" s="3">
        <v>42.56</v>
      </c>
      <c r="P56" s="3">
        <v>12.36</v>
      </c>
      <c r="Q56" s="3">
        <v>54.92</v>
      </c>
      <c r="R56" s="3">
        <v>138.21494559999999</v>
      </c>
      <c r="S56" s="3">
        <v>2308.7014989999998</v>
      </c>
      <c r="T56" s="3">
        <v>748.40833499999997</v>
      </c>
      <c r="U56" s="3">
        <v>0.5</v>
      </c>
      <c r="V56" s="3">
        <v>17</v>
      </c>
      <c r="W56" s="3">
        <v>8</v>
      </c>
      <c r="X56" s="3">
        <v>17.8</v>
      </c>
      <c r="Y56" s="3">
        <v>307.21499999999997</v>
      </c>
      <c r="Z56" s="3">
        <v>1228.635</v>
      </c>
      <c r="AA56" s="3">
        <v>356.21666670000002</v>
      </c>
      <c r="AB56" s="3">
        <v>7529.5333330000003</v>
      </c>
      <c r="AC56" s="3">
        <v>-25.584618328762556</v>
      </c>
      <c r="AD56" s="3">
        <v>-850.53946433858823</v>
      </c>
      <c r="AE56" s="3">
        <v>3626</v>
      </c>
      <c r="AF56" s="3">
        <f t="shared" si="1"/>
        <v>3.6259999999999999</v>
      </c>
      <c r="AG56" s="3"/>
      <c r="AH56" s="3"/>
    </row>
    <row r="57" spans="1:34" x14ac:dyDescent="0.3">
      <c r="A57">
        <v>244</v>
      </c>
      <c r="C57">
        <v>13</v>
      </c>
      <c r="E57" t="s">
        <v>28</v>
      </c>
      <c r="F57">
        <v>2</v>
      </c>
      <c r="G57" t="s">
        <v>29</v>
      </c>
      <c r="I57" s="3">
        <v>2.0257105489999998</v>
      </c>
      <c r="J57" s="3">
        <f t="shared" si="0"/>
        <v>6.888604098453591</v>
      </c>
      <c r="K57" s="3">
        <v>0.29406691400000001</v>
      </c>
      <c r="L57" s="3">
        <v>6.9</v>
      </c>
      <c r="M57" s="3">
        <v>1.2459096789999999</v>
      </c>
      <c r="N57" s="3">
        <v>37.36</v>
      </c>
      <c r="O57" s="3">
        <v>42.32</v>
      </c>
      <c r="P57" s="3">
        <v>20.32</v>
      </c>
      <c r="Q57" s="3">
        <v>62.64</v>
      </c>
      <c r="R57" s="3">
        <v>108.2533414</v>
      </c>
      <c r="S57" s="3">
        <v>2442.4015800000002</v>
      </c>
      <c r="T57" s="3">
        <v>597.97083840000005</v>
      </c>
      <c r="U57" s="3">
        <v>0.5</v>
      </c>
      <c r="V57" s="3">
        <v>17</v>
      </c>
      <c r="W57" s="3">
        <v>3.9</v>
      </c>
      <c r="X57" s="3">
        <v>17.100000000000001</v>
      </c>
      <c r="Y57" s="3">
        <v>606.55499999999995</v>
      </c>
      <c r="Z57" s="3">
        <v>1902.69</v>
      </c>
      <c r="AA57" s="3">
        <v>640</v>
      </c>
      <c r="AB57" s="3">
        <v>8550</v>
      </c>
      <c r="AC57" s="3">
        <v>-26.2</v>
      </c>
      <c r="AD57" s="3"/>
      <c r="AE57" s="3">
        <v>30010.000000000004</v>
      </c>
      <c r="AF57" s="3">
        <f t="shared" si="1"/>
        <v>30.010000000000005</v>
      </c>
      <c r="AG57" s="3"/>
      <c r="AH57" s="3"/>
    </row>
    <row r="58" spans="1:34" x14ac:dyDescent="0.3">
      <c r="A58">
        <v>245</v>
      </c>
      <c r="C58">
        <v>13</v>
      </c>
      <c r="E58" t="s">
        <v>28</v>
      </c>
      <c r="F58">
        <v>2</v>
      </c>
      <c r="G58" t="s">
        <v>29</v>
      </c>
      <c r="I58" s="3">
        <v>1.6642871130000001</v>
      </c>
      <c r="J58" s="3">
        <f t="shared" si="0"/>
        <v>6.0858422280850837</v>
      </c>
      <c r="K58" s="3">
        <v>0.273468659</v>
      </c>
      <c r="L58" s="3">
        <v>7</v>
      </c>
      <c r="M58" s="3">
        <v>1.353345222</v>
      </c>
      <c r="N58" s="3">
        <v>57.4</v>
      </c>
      <c r="O58" s="3">
        <v>26.28</v>
      </c>
      <c r="P58" s="3">
        <v>16.32</v>
      </c>
      <c r="Q58" s="3">
        <v>42.6</v>
      </c>
      <c r="R58" s="3">
        <v>130.85008310000001</v>
      </c>
      <c r="S58" s="3">
        <v>2485.1212620000001</v>
      </c>
      <c r="T58" s="3">
        <v>680.00830559999997</v>
      </c>
      <c r="U58" s="3">
        <v>0.5</v>
      </c>
      <c r="V58" s="3">
        <v>27</v>
      </c>
      <c r="W58" s="3">
        <v>10.9</v>
      </c>
      <c r="X58" s="3">
        <v>18</v>
      </c>
      <c r="Y58" s="3">
        <v>579.91499999999996</v>
      </c>
      <c r="Z58" s="3">
        <v>2996.55</v>
      </c>
      <c r="AA58" s="3">
        <v>475</v>
      </c>
      <c r="AB58" s="3">
        <v>9683.3333330000005</v>
      </c>
      <c r="AC58" s="3">
        <v>-24.4</v>
      </c>
      <c r="AD58" s="3"/>
      <c r="AE58" s="3">
        <v>1114.0000000000002</v>
      </c>
      <c r="AF58" s="3">
        <f t="shared" si="1"/>
        <v>1.1140000000000003</v>
      </c>
      <c r="AG58" s="3"/>
      <c r="AH58" s="3"/>
    </row>
    <row r="59" spans="1:34" x14ac:dyDescent="0.3">
      <c r="A59">
        <v>246</v>
      </c>
      <c r="C59">
        <v>13</v>
      </c>
      <c r="E59" t="s">
        <v>28</v>
      </c>
      <c r="F59">
        <v>2</v>
      </c>
      <c r="G59" t="s">
        <v>29</v>
      </c>
      <c r="I59" s="3">
        <v>1.20662607</v>
      </c>
      <c r="J59" s="3">
        <f t="shared" si="0"/>
        <v>4.8348559521534789</v>
      </c>
      <c r="K59" s="3">
        <v>0.24956815299999999</v>
      </c>
      <c r="L59" s="3">
        <v>7.9</v>
      </c>
      <c r="M59" s="3">
        <v>1.366132254</v>
      </c>
      <c r="N59" s="3">
        <v>53.48</v>
      </c>
      <c r="O59" s="3">
        <v>34.24</v>
      </c>
      <c r="P59" s="3">
        <v>12.28</v>
      </c>
      <c r="Q59" s="3">
        <v>46.52</v>
      </c>
      <c r="R59" s="3">
        <v>116.6796224</v>
      </c>
      <c r="S59" s="3">
        <v>2070.5515449999998</v>
      </c>
      <c r="T59" s="3">
        <v>773.77012769999999</v>
      </c>
      <c r="U59" s="3">
        <v>0.5</v>
      </c>
      <c r="V59" s="3">
        <v>33</v>
      </c>
      <c r="W59" s="3">
        <v>7.7</v>
      </c>
      <c r="X59" s="3">
        <v>16.8</v>
      </c>
      <c r="Y59" s="3">
        <v>451.44</v>
      </c>
      <c r="Z59" s="3">
        <v>2029.14</v>
      </c>
      <c r="AA59" s="3">
        <v>355</v>
      </c>
      <c r="AB59" s="3">
        <v>7716.6666670000004</v>
      </c>
      <c r="AC59" s="3">
        <v>-25.688075936034721</v>
      </c>
      <c r="AD59" s="3"/>
      <c r="AE59" s="3">
        <v>1209</v>
      </c>
      <c r="AF59" s="3">
        <f t="shared" si="1"/>
        <v>1.2090000000000001</v>
      </c>
      <c r="AG59" s="3"/>
      <c r="AH59" s="3"/>
    </row>
    <row r="60" spans="1:34" x14ac:dyDescent="0.3">
      <c r="A60">
        <v>248</v>
      </c>
      <c r="C60">
        <v>13</v>
      </c>
      <c r="E60" t="s">
        <v>28</v>
      </c>
      <c r="F60">
        <v>3</v>
      </c>
      <c r="G60" t="s">
        <v>29</v>
      </c>
      <c r="I60" s="3">
        <v>1.899223694</v>
      </c>
      <c r="J60" s="3">
        <f t="shared" si="0"/>
        <v>6.8706382224876421</v>
      </c>
      <c r="K60" s="3">
        <v>0.27642609499999998</v>
      </c>
      <c r="L60" s="3">
        <v>6.7</v>
      </c>
      <c r="M60" s="3">
        <v>1.6228081080000001</v>
      </c>
      <c r="N60" s="3">
        <v>47.64</v>
      </c>
      <c r="O60" s="3">
        <v>30.12</v>
      </c>
      <c r="P60" s="3">
        <v>22.24</v>
      </c>
      <c r="Q60" s="3">
        <v>52.36</v>
      </c>
      <c r="R60" s="3">
        <v>136.43086170000001</v>
      </c>
      <c r="S60" s="3">
        <v>2423.7149300000001</v>
      </c>
      <c r="T60" s="3">
        <v>649.08016029999999</v>
      </c>
      <c r="U60" s="3">
        <v>0.3</v>
      </c>
      <c r="V60" s="3">
        <v>27</v>
      </c>
      <c r="W60" s="3">
        <v>10.8</v>
      </c>
      <c r="X60" s="3">
        <v>17.5</v>
      </c>
      <c r="Y60" s="3">
        <v>622.98</v>
      </c>
      <c r="Z60" s="3">
        <v>2295.81</v>
      </c>
      <c r="AA60" s="3">
        <v>593.33333330000005</v>
      </c>
      <c r="AB60" s="3">
        <v>8750</v>
      </c>
      <c r="AC60" s="3">
        <v>-26</v>
      </c>
      <c r="AD60" s="3"/>
      <c r="AE60" s="3"/>
      <c r="AF60" s="3"/>
      <c r="AG60" s="3"/>
      <c r="AH60" s="3"/>
    </row>
    <row r="61" spans="1:34" x14ac:dyDescent="0.3">
      <c r="A61">
        <v>249</v>
      </c>
      <c r="C61">
        <v>13</v>
      </c>
      <c r="E61" t="s">
        <v>28</v>
      </c>
      <c r="F61">
        <v>3</v>
      </c>
      <c r="G61" t="s">
        <v>29</v>
      </c>
      <c r="I61" s="3">
        <v>1.3654067480000001</v>
      </c>
      <c r="J61" s="3">
        <f t="shared" si="0"/>
        <v>4.4279042761614278</v>
      </c>
      <c r="K61" s="3">
        <v>0.308364107</v>
      </c>
      <c r="L61" s="3">
        <v>7.8</v>
      </c>
      <c r="M61" s="3">
        <v>1.7374980849999999</v>
      </c>
      <c r="N61" s="3">
        <v>28.56</v>
      </c>
      <c r="O61" s="3">
        <v>54.88</v>
      </c>
      <c r="P61" s="3">
        <v>16.559999999999999</v>
      </c>
      <c r="Q61" s="3">
        <v>71.44</v>
      </c>
      <c r="R61" s="3">
        <v>142.93445070000001</v>
      </c>
      <c r="S61" s="3">
        <v>1992.8558660000001</v>
      </c>
      <c r="T61" s="3">
        <v>724.95530729999996</v>
      </c>
      <c r="U61" s="3">
        <v>0.3</v>
      </c>
      <c r="V61" s="3">
        <v>22</v>
      </c>
      <c r="W61" s="3">
        <v>5.2</v>
      </c>
      <c r="X61" s="3">
        <v>16.100000000000001</v>
      </c>
      <c r="Y61" s="3">
        <v>401.80500000000001</v>
      </c>
      <c r="Z61" s="3">
        <v>2066.9850000000001</v>
      </c>
      <c r="AA61" s="3">
        <v>401.66666670000001</v>
      </c>
      <c r="AB61" s="3">
        <v>8333.3333330000005</v>
      </c>
      <c r="AC61" s="3">
        <v>-24.507880280110893</v>
      </c>
      <c r="AD61" s="3"/>
      <c r="AE61" s="3"/>
      <c r="AF61" s="3"/>
      <c r="AG61" s="3"/>
      <c r="AH61" s="3"/>
    </row>
    <row r="62" spans="1:34" x14ac:dyDescent="0.3">
      <c r="A62">
        <v>298</v>
      </c>
      <c r="B62">
        <v>16</v>
      </c>
      <c r="C62">
        <v>16</v>
      </c>
      <c r="D62" t="s">
        <v>36</v>
      </c>
      <c r="E62" t="s">
        <v>28</v>
      </c>
      <c r="F62">
        <v>1</v>
      </c>
      <c r="G62" t="s">
        <v>29</v>
      </c>
      <c r="I62" s="3">
        <v>5.2864111070000002</v>
      </c>
      <c r="J62" s="3">
        <f t="shared" si="0"/>
        <v>22.070847744181776</v>
      </c>
      <c r="K62" s="3">
        <v>0.239520075</v>
      </c>
      <c r="L62" s="3">
        <v>8.5</v>
      </c>
      <c r="M62" s="3">
        <v>1.8475731929999999</v>
      </c>
      <c r="N62" s="3">
        <v>46.72</v>
      </c>
      <c r="O62" s="3">
        <v>38.76</v>
      </c>
      <c r="P62" s="3">
        <v>14.52</v>
      </c>
      <c r="Q62" s="3">
        <v>53.28</v>
      </c>
      <c r="R62" s="3">
        <v>556.34970209999994</v>
      </c>
      <c r="S62" s="3">
        <v>3870.6634479999998</v>
      </c>
      <c r="T62" s="3">
        <v>1133.3815489999999</v>
      </c>
      <c r="U62" s="3">
        <v>0.6</v>
      </c>
      <c r="V62" s="3">
        <v>2</v>
      </c>
      <c r="W62" s="3">
        <v>8.1999999999999993</v>
      </c>
      <c r="X62" s="3">
        <v>29.3</v>
      </c>
      <c r="Y62" s="3">
        <v>386.505</v>
      </c>
      <c r="Z62" s="3">
        <v>303.79500000000002</v>
      </c>
      <c r="AA62" s="3">
        <v>98.616666670000001</v>
      </c>
      <c r="AB62" s="3">
        <v>539.28333329999998</v>
      </c>
      <c r="AC62" s="3">
        <v>-22.164420384377941</v>
      </c>
      <c r="AD62" s="3"/>
      <c r="AE62" s="3">
        <v>2969</v>
      </c>
      <c r="AF62" s="3">
        <f t="shared" si="1"/>
        <v>2.9689999999999999</v>
      </c>
      <c r="AG62" s="3"/>
      <c r="AH62" s="3"/>
    </row>
    <row r="63" spans="1:34" x14ac:dyDescent="0.3">
      <c r="A63">
        <v>299</v>
      </c>
      <c r="C63">
        <v>16</v>
      </c>
      <c r="E63" t="s">
        <v>28</v>
      </c>
      <c r="F63">
        <v>1</v>
      </c>
      <c r="G63" t="s">
        <v>29</v>
      </c>
      <c r="I63" s="3">
        <v>2.532846057</v>
      </c>
      <c r="J63" s="3">
        <f t="shared" si="0"/>
        <v>8.90889359082888</v>
      </c>
      <c r="K63" s="3">
        <v>0.28430534400000002</v>
      </c>
      <c r="L63" s="3">
        <v>8.3000000000000007</v>
      </c>
      <c r="M63" s="3">
        <v>1.8672737880000001</v>
      </c>
      <c r="N63" s="3">
        <v>46.88</v>
      </c>
      <c r="O63" s="3">
        <v>40.64</v>
      </c>
      <c r="P63" s="3">
        <v>12.48</v>
      </c>
      <c r="Q63" s="3">
        <v>53.12</v>
      </c>
      <c r="R63" s="3">
        <v>630.84303109999996</v>
      </c>
      <c r="S63" s="3">
        <v>3009.668471</v>
      </c>
      <c r="T63" s="3">
        <v>875.53991880000001</v>
      </c>
      <c r="U63" s="3">
        <v>0.5</v>
      </c>
      <c r="V63" s="3">
        <v>21</v>
      </c>
      <c r="W63" s="3">
        <v>9.1</v>
      </c>
      <c r="X63" s="3">
        <v>23.4</v>
      </c>
      <c r="Y63" s="3">
        <v>426.87</v>
      </c>
      <c r="Z63" s="3">
        <v>272.61</v>
      </c>
      <c r="AA63" s="3">
        <v>96.85</v>
      </c>
      <c r="AB63" s="3">
        <v>544.23333330000003</v>
      </c>
      <c r="AC63" s="3">
        <v>-16.5</v>
      </c>
      <c r="AD63" s="3">
        <v>-867.30988766205758</v>
      </c>
      <c r="AE63" s="3">
        <v>6452</v>
      </c>
      <c r="AF63" s="3">
        <f t="shared" si="1"/>
        <v>6.452</v>
      </c>
      <c r="AG63" s="3"/>
      <c r="AH63" s="3"/>
    </row>
    <row r="64" spans="1:34" x14ac:dyDescent="0.3">
      <c r="A64">
        <v>300</v>
      </c>
      <c r="C64">
        <v>16</v>
      </c>
      <c r="E64" t="s">
        <v>28</v>
      </c>
      <c r="F64">
        <v>1</v>
      </c>
      <c r="G64" t="s">
        <v>29</v>
      </c>
      <c r="I64" s="3">
        <v>2.5135096429999999</v>
      </c>
      <c r="J64" s="3">
        <f t="shared" si="0"/>
        <v>12.71664534998788</v>
      </c>
      <c r="K64" s="3">
        <v>0.19765508700000001</v>
      </c>
      <c r="L64" s="3">
        <v>8.3000000000000007</v>
      </c>
      <c r="M64" s="3">
        <v>2.1336015719999999</v>
      </c>
      <c r="N64" s="3">
        <v>46.96</v>
      </c>
      <c r="O64" s="3">
        <v>40.56</v>
      </c>
      <c r="P64" s="3">
        <v>12.48</v>
      </c>
      <c r="Q64" s="3">
        <v>53.04</v>
      </c>
      <c r="R64" s="3">
        <v>574.16825029999995</v>
      </c>
      <c r="S64" s="3">
        <v>3250.8662800000002</v>
      </c>
      <c r="T64" s="3">
        <v>627.86743920000004</v>
      </c>
      <c r="U64" s="3">
        <v>0.5</v>
      </c>
      <c r="V64" s="3">
        <v>25</v>
      </c>
      <c r="W64" s="3">
        <v>5.3</v>
      </c>
      <c r="X64" s="3">
        <v>22.5</v>
      </c>
      <c r="Y64" s="3">
        <v>451.125</v>
      </c>
      <c r="Z64" s="3">
        <v>251.73</v>
      </c>
      <c r="AA64" s="3">
        <v>106.7</v>
      </c>
      <c r="AB64" s="3">
        <v>571.35</v>
      </c>
      <c r="AC64" s="3">
        <v>-15.1</v>
      </c>
      <c r="AD64" s="3">
        <v>-877.35755564344902</v>
      </c>
      <c r="AE64" s="3">
        <v>6644.0000000000009</v>
      </c>
      <c r="AF64" s="3">
        <f t="shared" si="1"/>
        <v>6.644000000000001</v>
      </c>
      <c r="AG64" s="3"/>
      <c r="AH64" s="3"/>
    </row>
    <row r="65" spans="1:34" x14ac:dyDescent="0.3">
      <c r="A65">
        <v>302</v>
      </c>
      <c r="C65">
        <v>16</v>
      </c>
      <c r="E65" t="s">
        <v>28</v>
      </c>
      <c r="F65">
        <v>2</v>
      </c>
      <c r="G65" t="s">
        <v>29</v>
      </c>
      <c r="I65" s="3">
        <v>4.9945161149999997</v>
      </c>
      <c r="J65" s="3">
        <f t="shared" si="0"/>
        <v>18.658922314260032</v>
      </c>
      <c r="K65" s="3">
        <v>0.267674415</v>
      </c>
      <c r="L65" s="3">
        <v>8.1999999999999993</v>
      </c>
      <c r="M65" s="3">
        <v>1.6021164409999999</v>
      </c>
      <c r="N65" s="3">
        <v>45.2</v>
      </c>
      <c r="O65" s="3">
        <v>44.44</v>
      </c>
      <c r="P65" s="3">
        <v>10.36</v>
      </c>
      <c r="Q65" s="3">
        <v>54.8</v>
      </c>
      <c r="R65" s="3">
        <v>777.24899470000003</v>
      </c>
      <c r="S65" s="3">
        <v>4803.2124960000001</v>
      </c>
      <c r="T65" s="3">
        <v>761.72471389999998</v>
      </c>
      <c r="U65" s="3">
        <v>0.4</v>
      </c>
      <c r="V65" s="3">
        <v>6</v>
      </c>
      <c r="W65" s="3">
        <v>10.199999999999999</v>
      </c>
      <c r="X65" s="3">
        <v>31.5</v>
      </c>
      <c r="Y65" s="3">
        <v>529.51499999999999</v>
      </c>
      <c r="Z65" s="3">
        <v>322.60500000000002</v>
      </c>
      <c r="AA65" s="3">
        <v>110.6333333</v>
      </c>
      <c r="AB65" s="3">
        <v>2786.3</v>
      </c>
      <c r="AC65" s="3">
        <v>-13.2</v>
      </c>
      <c r="AD65" s="3"/>
      <c r="AE65" s="3">
        <v>5402.0000000000009</v>
      </c>
      <c r="AF65" s="3">
        <f t="shared" si="1"/>
        <v>5.402000000000001</v>
      </c>
      <c r="AG65" s="3"/>
      <c r="AH65" s="3"/>
    </row>
    <row r="66" spans="1:34" x14ac:dyDescent="0.3">
      <c r="A66">
        <v>303</v>
      </c>
      <c r="C66">
        <v>16</v>
      </c>
      <c r="E66" t="s">
        <v>28</v>
      </c>
      <c r="F66">
        <v>2</v>
      </c>
      <c r="G66" t="s">
        <v>29</v>
      </c>
      <c r="I66" s="3">
        <v>4.5241560160000001</v>
      </c>
      <c r="J66" s="3">
        <f t="shared" si="0"/>
        <v>18.128654350623624</v>
      </c>
      <c r="K66" s="3">
        <v>0.24955829199999999</v>
      </c>
      <c r="L66" s="3">
        <v>8.3000000000000007</v>
      </c>
      <c r="M66" s="3">
        <v>1.6979665850000001</v>
      </c>
      <c r="N66" s="3">
        <v>47.28</v>
      </c>
      <c r="O66" s="3">
        <v>42.36</v>
      </c>
      <c r="P66" s="3">
        <v>10.36</v>
      </c>
      <c r="Q66" s="3">
        <v>52.72</v>
      </c>
      <c r="R66" s="3">
        <v>758.94063930000004</v>
      </c>
      <c r="S66" s="3">
        <v>2843.7041100000001</v>
      </c>
      <c r="T66" s="3">
        <v>673.23713850000001</v>
      </c>
      <c r="U66" s="3">
        <v>0.5</v>
      </c>
      <c r="V66" s="3">
        <v>23</v>
      </c>
      <c r="W66" s="3">
        <v>8.1</v>
      </c>
      <c r="X66" s="3">
        <v>21.7</v>
      </c>
      <c r="Y66" s="3">
        <v>454.27499999999998</v>
      </c>
      <c r="Z66" s="3">
        <v>574.74</v>
      </c>
      <c r="AA66" s="3">
        <v>106.66666669999999</v>
      </c>
      <c r="AB66" s="3">
        <v>2528.85</v>
      </c>
      <c r="AC66" s="3">
        <v>-23</v>
      </c>
      <c r="AD66" s="3"/>
      <c r="AE66" s="3">
        <v>2177</v>
      </c>
      <c r="AF66" s="3">
        <f t="shared" si="1"/>
        <v>2.177</v>
      </c>
      <c r="AG66" s="3"/>
      <c r="AH66" s="3"/>
    </row>
    <row r="67" spans="1:34" x14ac:dyDescent="0.3">
      <c r="A67">
        <v>304</v>
      </c>
      <c r="C67">
        <v>16</v>
      </c>
      <c r="E67" t="s">
        <v>28</v>
      </c>
      <c r="F67">
        <v>2</v>
      </c>
      <c r="G67" t="s">
        <v>29</v>
      </c>
      <c r="I67" s="3">
        <v>3.4157289780000002</v>
      </c>
      <c r="J67" s="3">
        <f t="shared" ref="J67:J81" si="2">I67/K67</f>
        <v>16.932612704265413</v>
      </c>
      <c r="K67" s="3">
        <v>0.201724863</v>
      </c>
      <c r="L67" s="3">
        <v>8.5</v>
      </c>
      <c r="M67" s="3">
        <v>1.840868937</v>
      </c>
      <c r="N67" s="3">
        <v>49.2</v>
      </c>
      <c r="O67" s="3">
        <v>42.44</v>
      </c>
      <c r="P67" s="3">
        <v>8.36</v>
      </c>
      <c r="Q67" s="3">
        <v>50.8</v>
      </c>
      <c r="R67" s="3">
        <v>658.23834199999999</v>
      </c>
      <c r="S67" s="3">
        <v>3529.8031089999999</v>
      </c>
      <c r="T67" s="3">
        <v>566.70207249999999</v>
      </c>
      <c r="U67" s="3">
        <v>1.8</v>
      </c>
      <c r="V67" s="3">
        <v>7</v>
      </c>
      <c r="W67" s="3">
        <v>10.1</v>
      </c>
      <c r="X67" s="3">
        <v>24.4</v>
      </c>
      <c r="Y67" s="3">
        <v>338.71499999999997</v>
      </c>
      <c r="Z67" s="3">
        <v>325.21499999999997</v>
      </c>
      <c r="AA67" s="3">
        <v>87.983333329999994</v>
      </c>
      <c r="AB67" s="3">
        <v>575.01666669999997</v>
      </c>
      <c r="AC67" s="3">
        <v>-24.099392247746628</v>
      </c>
      <c r="AD67" s="3"/>
      <c r="AE67" s="3">
        <v>7353</v>
      </c>
      <c r="AF67" s="3">
        <f t="shared" ref="AF67:AF80" si="3">AE67*0.001</f>
        <v>7.3529999999999998</v>
      </c>
      <c r="AG67" s="3"/>
      <c r="AH67" s="3"/>
    </row>
    <row r="68" spans="1:34" x14ac:dyDescent="0.3">
      <c r="A68">
        <v>305</v>
      </c>
      <c r="C68">
        <v>16</v>
      </c>
      <c r="E68" t="s">
        <v>28</v>
      </c>
      <c r="F68">
        <v>2</v>
      </c>
      <c r="G68" t="s">
        <v>29</v>
      </c>
      <c r="I68" s="3">
        <v>2.4516402300000002</v>
      </c>
      <c r="J68" s="3">
        <f t="shared" si="2"/>
        <v>12.219622396836613</v>
      </c>
      <c r="K68" s="3">
        <v>0.200631423</v>
      </c>
      <c r="L68" s="3">
        <v>8.6</v>
      </c>
      <c r="M68" s="3">
        <v>2.0059733180000001</v>
      </c>
      <c r="N68" s="3">
        <v>47.16</v>
      </c>
      <c r="O68" s="3">
        <v>40.479999999999997</v>
      </c>
      <c r="P68" s="3">
        <v>12.36</v>
      </c>
      <c r="Q68" s="3">
        <v>52.84</v>
      </c>
      <c r="R68" s="3">
        <v>589.94696539999995</v>
      </c>
      <c r="S68" s="3">
        <v>2924.9384570000002</v>
      </c>
      <c r="T68" s="3">
        <v>524.85649460000002</v>
      </c>
      <c r="U68" s="3">
        <v>0.4</v>
      </c>
      <c r="V68" s="3">
        <v>14</v>
      </c>
      <c r="W68" s="3">
        <v>6.8</v>
      </c>
      <c r="X68" s="3">
        <v>21.1</v>
      </c>
      <c r="Y68" s="3">
        <v>404.32499999999999</v>
      </c>
      <c r="Z68" s="3">
        <v>486.45</v>
      </c>
      <c r="AA68" s="3">
        <v>96.65</v>
      </c>
      <c r="AB68" s="3">
        <v>531.76666669999997</v>
      </c>
      <c r="AC68" s="3">
        <v>-24.447768547028073</v>
      </c>
      <c r="AD68" s="3"/>
      <c r="AE68" s="3">
        <v>6611</v>
      </c>
      <c r="AF68" s="3">
        <f t="shared" si="3"/>
        <v>6.6109999999999998</v>
      </c>
      <c r="AG68" s="3"/>
      <c r="AH68" s="3"/>
    </row>
    <row r="69" spans="1:34" x14ac:dyDescent="0.3">
      <c r="A69">
        <v>306</v>
      </c>
      <c r="C69">
        <v>16</v>
      </c>
      <c r="E69" t="s">
        <v>28</v>
      </c>
      <c r="F69">
        <v>2</v>
      </c>
      <c r="G69" t="s">
        <v>29</v>
      </c>
      <c r="I69" s="3">
        <v>0.81070766100000002</v>
      </c>
      <c r="J69" s="3">
        <f t="shared" si="2"/>
        <v>4.27434874622283</v>
      </c>
      <c r="K69" s="3">
        <v>0.189668113</v>
      </c>
      <c r="L69" s="3">
        <v>8.4</v>
      </c>
      <c r="M69" s="3">
        <v>2.0241443640000001</v>
      </c>
      <c r="N69" s="3">
        <v>46.96</v>
      </c>
      <c r="O69" s="3">
        <v>42.56</v>
      </c>
      <c r="P69" s="3">
        <v>10.48</v>
      </c>
      <c r="Q69" s="3">
        <v>53.04</v>
      </c>
      <c r="R69" s="3">
        <v>555.12148479999996</v>
      </c>
      <c r="S69" s="3">
        <v>4124.6456690000005</v>
      </c>
      <c r="T69" s="3">
        <v>541.68278969999994</v>
      </c>
      <c r="U69" s="3">
        <v>0.6</v>
      </c>
      <c r="V69" s="3">
        <v>9</v>
      </c>
      <c r="W69" s="3">
        <v>15</v>
      </c>
      <c r="X69" s="3">
        <v>27.1</v>
      </c>
      <c r="Y69" s="3">
        <v>364.68</v>
      </c>
      <c r="Z69" s="3">
        <v>231.66</v>
      </c>
      <c r="AA69" s="3">
        <v>98.116666670000001</v>
      </c>
      <c r="AB69" s="3">
        <v>2955.2833329999999</v>
      </c>
      <c r="AC69" s="3">
        <v>-24.589758431468901</v>
      </c>
      <c r="AD69" s="3"/>
      <c r="AE69" s="3">
        <v>3375</v>
      </c>
      <c r="AF69" s="3">
        <f t="shared" si="3"/>
        <v>3.375</v>
      </c>
      <c r="AG69" s="3"/>
      <c r="AH69" s="3"/>
    </row>
    <row r="70" spans="1:34" x14ac:dyDescent="0.3">
      <c r="A70">
        <v>308</v>
      </c>
      <c r="C70">
        <v>16</v>
      </c>
      <c r="E70" t="s">
        <v>28</v>
      </c>
      <c r="F70">
        <v>3</v>
      </c>
      <c r="G70" t="s">
        <v>29</v>
      </c>
      <c r="I70" s="3">
        <v>5.652010701</v>
      </c>
      <c r="J70" s="3">
        <f t="shared" si="2"/>
        <v>8.3254441493416582</v>
      </c>
      <c r="K70" s="3">
        <v>0.67888398500000002</v>
      </c>
      <c r="L70" s="3">
        <v>8.1999999999999993</v>
      </c>
      <c r="M70" s="3">
        <v>1.716154317</v>
      </c>
      <c r="N70" s="3">
        <v>60.44</v>
      </c>
      <c r="O70" s="3">
        <v>24.96</v>
      </c>
      <c r="P70" s="3">
        <v>14.6</v>
      </c>
      <c r="Q70" s="3">
        <v>39.56</v>
      </c>
      <c r="R70" s="3">
        <v>812.2264404</v>
      </c>
      <c r="S70" s="3">
        <v>4256.3588659999996</v>
      </c>
      <c r="T70" s="3">
        <v>703.65118359999997</v>
      </c>
      <c r="U70" s="3">
        <v>0.4</v>
      </c>
      <c r="V70" s="3">
        <v>14</v>
      </c>
      <c r="W70" s="3">
        <v>3.7</v>
      </c>
      <c r="X70" s="3">
        <v>28.2</v>
      </c>
      <c r="Y70" s="3">
        <v>571.90499999999997</v>
      </c>
      <c r="Z70" s="3">
        <v>372.24</v>
      </c>
      <c r="AA70" s="3">
        <v>112.6333333</v>
      </c>
      <c r="AB70" s="3">
        <v>794.15</v>
      </c>
      <c r="AC70" s="3">
        <v>-15.976799407296726</v>
      </c>
      <c r="AD70" s="3"/>
      <c r="AE70" s="3"/>
      <c r="AF70" s="3"/>
      <c r="AG70" s="3"/>
      <c r="AH70" s="3"/>
    </row>
    <row r="71" spans="1:34" x14ac:dyDescent="0.3">
      <c r="A71">
        <v>309</v>
      </c>
      <c r="C71">
        <v>16</v>
      </c>
      <c r="E71" t="s">
        <v>28</v>
      </c>
      <c r="F71">
        <v>3</v>
      </c>
      <c r="G71" t="s">
        <v>29</v>
      </c>
      <c r="I71" s="3">
        <v>2.0689579020000002</v>
      </c>
      <c r="J71" s="3">
        <f t="shared" si="2"/>
        <v>8.0104837878157085</v>
      </c>
      <c r="K71" s="3">
        <v>0.25828126699999998</v>
      </c>
      <c r="L71" s="3">
        <v>8.4</v>
      </c>
      <c r="M71" s="3">
        <v>2.0941854860000002</v>
      </c>
      <c r="N71" s="3">
        <v>66.84</v>
      </c>
      <c r="O71" s="3">
        <v>22.64</v>
      </c>
      <c r="P71" s="3">
        <v>10.52</v>
      </c>
      <c r="Q71" s="3">
        <v>33.159999999999997</v>
      </c>
      <c r="R71" s="3">
        <v>756.88140750000002</v>
      </c>
      <c r="S71" s="3">
        <v>2799.3253690000001</v>
      </c>
      <c r="T71" s="3">
        <v>597.86403129999997</v>
      </c>
      <c r="U71" s="3">
        <v>0.5</v>
      </c>
      <c r="V71" s="3">
        <v>33</v>
      </c>
      <c r="W71" s="3">
        <v>4.8</v>
      </c>
      <c r="X71" s="3">
        <v>20.9</v>
      </c>
      <c r="Y71" s="3">
        <v>457.65</v>
      </c>
      <c r="Z71" s="3">
        <v>405.63</v>
      </c>
      <c r="AA71" s="3">
        <v>100.65</v>
      </c>
      <c r="AB71" s="3">
        <v>737.05</v>
      </c>
      <c r="AC71" s="3">
        <v>-24.938493695490472</v>
      </c>
      <c r="AD71" s="3"/>
      <c r="AE71" s="3"/>
      <c r="AF71" s="3"/>
      <c r="AG71" s="3"/>
      <c r="AH71" s="3"/>
    </row>
    <row r="72" spans="1:34" x14ac:dyDescent="0.3">
      <c r="A72">
        <v>310</v>
      </c>
      <c r="C72">
        <v>16</v>
      </c>
      <c r="E72" t="s">
        <v>28</v>
      </c>
      <c r="F72">
        <v>3</v>
      </c>
      <c r="G72" t="s">
        <v>29</v>
      </c>
      <c r="I72" s="3">
        <v>0.90689538400000003</v>
      </c>
      <c r="J72" s="3">
        <f t="shared" si="2"/>
        <v>4.7460999644791677</v>
      </c>
      <c r="K72" s="3">
        <v>0.19108223399999999</v>
      </c>
      <c r="L72" s="3">
        <v>8.6</v>
      </c>
      <c r="M72" s="3">
        <v>2.055714262</v>
      </c>
      <c r="N72" s="3">
        <v>54.4</v>
      </c>
      <c r="O72" s="3">
        <v>35</v>
      </c>
      <c r="P72" s="3">
        <v>10.6</v>
      </c>
      <c r="Q72" s="3">
        <v>45.6</v>
      </c>
      <c r="R72" s="3">
        <v>621.99261990000002</v>
      </c>
      <c r="S72" s="3">
        <v>3115.1291510000001</v>
      </c>
      <c r="T72" s="3">
        <v>523.83763839999995</v>
      </c>
      <c r="U72" s="3">
        <v>0.3</v>
      </c>
      <c r="V72" s="3">
        <v>14</v>
      </c>
      <c r="W72" s="3">
        <v>8.5</v>
      </c>
      <c r="X72" s="3">
        <v>22</v>
      </c>
      <c r="Y72" s="3">
        <v>400.68</v>
      </c>
      <c r="Z72" s="3">
        <v>394.51499999999999</v>
      </c>
      <c r="AA72" s="3">
        <v>96.75</v>
      </c>
      <c r="AB72" s="3">
        <v>677.6</v>
      </c>
      <c r="AC72" s="3">
        <v>-13.961007488475383</v>
      </c>
      <c r="AD72" s="3"/>
      <c r="AE72" s="3"/>
      <c r="AF72" s="3"/>
      <c r="AG72" s="3"/>
      <c r="AH72" s="3"/>
    </row>
    <row r="73" spans="1:34" x14ac:dyDescent="0.3">
      <c r="A73">
        <v>340</v>
      </c>
      <c r="B73">
        <v>18</v>
      </c>
      <c r="C73">
        <v>18</v>
      </c>
      <c r="D73" t="s">
        <v>37</v>
      </c>
      <c r="E73" t="s">
        <v>28</v>
      </c>
      <c r="F73">
        <v>1</v>
      </c>
      <c r="G73" t="s">
        <v>29</v>
      </c>
      <c r="I73" s="3">
        <v>5.6427282569999999</v>
      </c>
      <c r="J73" s="3">
        <f t="shared" si="2"/>
        <v>19.489349065528781</v>
      </c>
      <c r="K73" s="3">
        <v>0.28952882099999999</v>
      </c>
      <c r="L73" s="3">
        <v>8</v>
      </c>
      <c r="M73" s="3">
        <v>1.5480262570000001</v>
      </c>
      <c r="N73" s="3">
        <v>40.92</v>
      </c>
      <c r="O73" s="3">
        <v>46.68</v>
      </c>
      <c r="P73" s="3">
        <v>12.4</v>
      </c>
      <c r="Q73" s="3">
        <v>59.08</v>
      </c>
      <c r="R73" s="3">
        <v>198.42299299999999</v>
      </c>
      <c r="S73" s="3">
        <v>4471.6769340000001</v>
      </c>
      <c r="T73" s="3">
        <v>679.13849140000002</v>
      </c>
      <c r="U73" s="3">
        <v>1.6</v>
      </c>
      <c r="V73" s="3">
        <v>2</v>
      </c>
      <c r="W73" s="3">
        <v>5.6</v>
      </c>
      <c r="X73" s="3">
        <v>28</v>
      </c>
      <c r="Y73" s="3">
        <v>325.48500000000001</v>
      </c>
      <c r="Z73" s="3">
        <v>505.98</v>
      </c>
      <c r="AA73" s="3">
        <v>53.7</v>
      </c>
      <c r="AB73" s="3">
        <v>988.08333330000005</v>
      </c>
      <c r="AC73" s="3">
        <v>-13.829864584543641</v>
      </c>
      <c r="AD73" s="3"/>
      <c r="AE73" s="3"/>
      <c r="AF73" s="3"/>
      <c r="AG73" s="3"/>
      <c r="AH73" s="3"/>
    </row>
    <row r="74" spans="1:34" x14ac:dyDescent="0.3">
      <c r="A74">
        <v>341</v>
      </c>
      <c r="C74">
        <v>18</v>
      </c>
      <c r="E74" t="s">
        <v>28</v>
      </c>
      <c r="F74">
        <v>2</v>
      </c>
      <c r="G74" t="s">
        <v>29</v>
      </c>
      <c r="I74" s="3">
        <v>3.7443443620000001</v>
      </c>
      <c r="J74" s="3">
        <f t="shared" si="2"/>
        <v>14.717863773077923</v>
      </c>
      <c r="K74" s="3">
        <v>0.25440814099999998</v>
      </c>
      <c r="L74" s="3">
        <v>8.3000000000000007</v>
      </c>
      <c r="M74" s="3">
        <v>1.5701435399999999</v>
      </c>
      <c r="N74" s="3">
        <v>35.04</v>
      </c>
      <c r="O74" s="3">
        <v>52.68</v>
      </c>
      <c r="P74" s="3">
        <v>12.28</v>
      </c>
      <c r="Q74" s="3">
        <v>64.959999999999994</v>
      </c>
      <c r="R74" s="3">
        <v>212.40032389999999</v>
      </c>
      <c r="S74" s="3">
        <v>4272.6326019999997</v>
      </c>
      <c r="T74" s="3">
        <v>720.31414180000002</v>
      </c>
      <c r="U74" s="3">
        <v>0.2</v>
      </c>
      <c r="V74" s="3">
        <v>1</v>
      </c>
      <c r="W74" s="3">
        <v>4.2</v>
      </c>
      <c r="X74" s="3">
        <v>27.4</v>
      </c>
      <c r="Y74" s="3">
        <v>376.47</v>
      </c>
      <c r="Z74" s="3">
        <v>684.18</v>
      </c>
      <c r="AA74" s="3">
        <v>80.383333329999999</v>
      </c>
      <c r="AB74" s="3">
        <v>1456.55</v>
      </c>
      <c r="AC74" s="3">
        <v>-23.836150344586937</v>
      </c>
      <c r="AD74" s="3"/>
      <c r="AE74" s="3">
        <v>2589</v>
      </c>
      <c r="AF74" s="3">
        <f t="shared" si="3"/>
        <v>2.589</v>
      </c>
      <c r="AG74" s="3"/>
      <c r="AH74" s="3"/>
    </row>
    <row r="75" spans="1:34" x14ac:dyDescent="0.3">
      <c r="A75">
        <v>342</v>
      </c>
      <c r="C75">
        <v>18</v>
      </c>
      <c r="E75" t="s">
        <v>28</v>
      </c>
      <c r="F75">
        <v>3</v>
      </c>
      <c r="G75" t="s">
        <v>29</v>
      </c>
      <c r="I75" s="3">
        <v>4.5132201759999999</v>
      </c>
      <c r="J75" s="3">
        <f t="shared" si="2"/>
        <v>20.011443415520088</v>
      </c>
      <c r="K75" s="3">
        <v>0.225531966</v>
      </c>
      <c r="L75" s="3">
        <v>8.3000000000000007</v>
      </c>
      <c r="M75" s="3">
        <v>1.5610580169999999</v>
      </c>
      <c r="N75" s="3">
        <v>35.119999999999997</v>
      </c>
      <c r="O75" s="3">
        <v>52.6</v>
      </c>
      <c r="P75" s="3">
        <v>12.28</v>
      </c>
      <c r="Q75" s="3">
        <v>64.88</v>
      </c>
      <c r="R75" s="3">
        <v>198.20865789999999</v>
      </c>
      <c r="S75" s="3">
        <v>4200.3803660000003</v>
      </c>
      <c r="T75" s="3">
        <v>688.08186920000003</v>
      </c>
      <c r="U75" s="3">
        <v>2.2000000000000002</v>
      </c>
      <c r="V75" s="3">
        <v>3</v>
      </c>
      <c r="W75" s="3">
        <v>5.4</v>
      </c>
      <c r="X75" s="3">
        <v>26.7</v>
      </c>
      <c r="Y75" s="3">
        <v>431.73</v>
      </c>
      <c r="Z75" s="3">
        <v>763.15499999999997</v>
      </c>
      <c r="AA75" s="3">
        <v>174.1166667</v>
      </c>
      <c r="AB75" s="3">
        <v>3978.0333329999999</v>
      </c>
      <c r="AC75" s="3">
        <v>-23.881892718260744</v>
      </c>
      <c r="AD75" s="3">
        <v>-882.26515514106666</v>
      </c>
      <c r="AE75" s="3">
        <v>3548</v>
      </c>
      <c r="AF75" s="3">
        <f t="shared" si="3"/>
        <v>3.548</v>
      </c>
      <c r="AG75" s="3"/>
      <c r="AH75" s="3"/>
    </row>
    <row r="76" spans="1:34" x14ac:dyDescent="0.3">
      <c r="A76">
        <v>365</v>
      </c>
      <c r="B76">
        <v>20</v>
      </c>
      <c r="C76">
        <v>20</v>
      </c>
      <c r="D76" t="s">
        <v>38</v>
      </c>
      <c r="E76" t="s">
        <v>28</v>
      </c>
      <c r="F76">
        <v>1</v>
      </c>
      <c r="G76" t="s">
        <v>29</v>
      </c>
      <c r="I76" s="3">
        <v>1.03162551</v>
      </c>
      <c r="J76" s="3">
        <f t="shared" si="2"/>
        <v>2.6123006442724686</v>
      </c>
      <c r="K76" s="3">
        <v>0.39491071300000002</v>
      </c>
      <c r="L76" s="3">
        <v>8.4</v>
      </c>
      <c r="M76" s="3">
        <v>2.0274481899999999</v>
      </c>
      <c r="N76" s="3">
        <v>47.12</v>
      </c>
      <c r="O76" s="3">
        <v>36.56</v>
      </c>
      <c r="P76" s="3">
        <v>16.32</v>
      </c>
      <c r="Q76" s="3">
        <v>52.88</v>
      </c>
      <c r="R76" s="3">
        <v>585.91464099999996</v>
      </c>
      <c r="S76" s="3">
        <v>2564.2871679999998</v>
      </c>
      <c r="T76" s="3">
        <v>823.19446010000001</v>
      </c>
      <c r="U76" s="3">
        <v>0.3</v>
      </c>
      <c r="V76" s="3">
        <v>45</v>
      </c>
      <c r="W76" s="3">
        <v>13.6</v>
      </c>
      <c r="X76" s="3">
        <v>22.1</v>
      </c>
      <c r="Y76" s="3">
        <v>477</v>
      </c>
      <c r="Z76" s="3">
        <v>349.2</v>
      </c>
      <c r="AA76" s="3">
        <v>55.1</v>
      </c>
      <c r="AB76" s="3">
        <v>428.33333329999999</v>
      </c>
      <c r="AC76" s="3">
        <v>-27.4</v>
      </c>
      <c r="AD76" s="3"/>
      <c r="AE76" s="3"/>
      <c r="AF76" s="3"/>
      <c r="AG76" s="3"/>
      <c r="AH76" s="3"/>
    </row>
    <row r="77" spans="1:34" x14ac:dyDescent="0.3">
      <c r="A77">
        <v>366</v>
      </c>
      <c r="C77">
        <v>20</v>
      </c>
      <c r="E77" t="s">
        <v>28</v>
      </c>
      <c r="F77">
        <v>2</v>
      </c>
      <c r="G77" t="s">
        <v>29</v>
      </c>
      <c r="I77" s="3">
        <v>1.4561118710000001</v>
      </c>
      <c r="J77" s="3">
        <f t="shared" si="2"/>
        <v>4.8116938142712238</v>
      </c>
      <c r="K77" s="3">
        <v>0.30261939500000001</v>
      </c>
      <c r="L77" s="3">
        <v>8.5</v>
      </c>
      <c r="M77" s="3">
        <v>1.954103242</v>
      </c>
      <c r="N77" s="3">
        <v>35.200000000000003</v>
      </c>
      <c r="O77" s="3">
        <v>46.4</v>
      </c>
      <c r="P77" s="3">
        <v>18.399999999999999</v>
      </c>
      <c r="Q77" s="3">
        <v>64.8</v>
      </c>
      <c r="R77" s="3">
        <v>644.38736840000001</v>
      </c>
      <c r="S77" s="3">
        <v>2711.4077189999998</v>
      </c>
      <c r="T77" s="3">
        <v>866.4467836</v>
      </c>
      <c r="U77" s="3">
        <v>1.1000000000000001</v>
      </c>
      <c r="V77" s="3">
        <v>35</v>
      </c>
      <c r="W77" s="3">
        <v>10.4</v>
      </c>
      <c r="X77" s="3">
        <v>23.3</v>
      </c>
      <c r="Y77" s="3">
        <v>426.15</v>
      </c>
      <c r="Z77" s="3">
        <v>241.2</v>
      </c>
      <c r="AA77" s="3">
        <v>55.183333330000004</v>
      </c>
      <c r="AB77" s="3">
        <v>299.10000000000002</v>
      </c>
      <c r="AC77" s="3">
        <v>-25.519021395572736</v>
      </c>
      <c r="AD77" s="3"/>
      <c r="AE77" s="3"/>
      <c r="AF77" s="3"/>
      <c r="AG77" s="3"/>
      <c r="AH77" s="3"/>
    </row>
    <row r="78" spans="1:34" x14ac:dyDescent="0.3">
      <c r="A78">
        <v>367</v>
      </c>
      <c r="C78">
        <v>20</v>
      </c>
      <c r="E78" t="s">
        <v>28</v>
      </c>
      <c r="F78">
        <v>3</v>
      </c>
      <c r="G78" t="s">
        <v>29</v>
      </c>
      <c r="I78" s="3">
        <v>2.3979451049999998</v>
      </c>
      <c r="J78" s="3">
        <f t="shared" si="2"/>
        <v>8.4102820029305914</v>
      </c>
      <c r="K78" s="3">
        <v>0.28512065399999997</v>
      </c>
      <c r="L78" s="3">
        <v>8.3000000000000007</v>
      </c>
      <c r="M78" s="3">
        <v>1.993675742</v>
      </c>
      <c r="N78" s="3">
        <v>26.96</v>
      </c>
      <c r="O78" s="3">
        <v>58.56</v>
      </c>
      <c r="P78" s="3">
        <v>14.48</v>
      </c>
      <c r="Q78" s="3">
        <v>73.040000000000006</v>
      </c>
      <c r="R78" s="3">
        <v>465.93029489999998</v>
      </c>
      <c r="S78" s="3">
        <v>3136.7093070000001</v>
      </c>
      <c r="T78" s="3">
        <v>841.37859060000005</v>
      </c>
      <c r="U78" s="3">
        <v>8.6</v>
      </c>
      <c r="V78" s="3">
        <v>9</v>
      </c>
      <c r="W78" s="3">
        <v>10.7</v>
      </c>
      <c r="X78" s="3">
        <v>23.4</v>
      </c>
      <c r="Y78" s="3">
        <v>412.65</v>
      </c>
      <c r="Z78" s="3">
        <v>254.25</v>
      </c>
      <c r="AA78" s="3">
        <v>61.433333330000004</v>
      </c>
      <c r="AB78" s="3">
        <v>362.16666670000001</v>
      </c>
      <c r="AC78" s="3">
        <v>-12.200647628878741</v>
      </c>
      <c r="AD78" s="3"/>
      <c r="AE78" s="3"/>
      <c r="AF78" s="3"/>
      <c r="AG78" s="3"/>
      <c r="AH78" s="3"/>
    </row>
    <row r="79" spans="1:34" x14ac:dyDescent="0.3">
      <c r="A79">
        <v>373</v>
      </c>
      <c r="B79">
        <v>21</v>
      </c>
      <c r="C79">
        <v>21</v>
      </c>
      <c r="D79" t="s">
        <v>39</v>
      </c>
      <c r="E79" t="s">
        <v>28</v>
      </c>
      <c r="F79">
        <v>1</v>
      </c>
      <c r="G79" t="s">
        <v>29</v>
      </c>
      <c r="I79" s="3">
        <v>0.15555898700000001</v>
      </c>
      <c r="J79" s="3">
        <f t="shared" si="2"/>
        <v>1.2611651010286897</v>
      </c>
      <c r="K79" s="3">
        <v>0.12334545800000001</v>
      </c>
      <c r="L79" s="3">
        <v>8.3000000000000007</v>
      </c>
      <c r="M79" s="3">
        <v>2.3980273950000002</v>
      </c>
      <c r="N79" s="3">
        <v>58.76</v>
      </c>
      <c r="O79" s="3">
        <v>16.760000000000002</v>
      </c>
      <c r="P79" s="3">
        <v>24.48</v>
      </c>
      <c r="Q79" s="3">
        <v>41.24</v>
      </c>
      <c r="R79" s="3">
        <v>115.637743</v>
      </c>
      <c r="S79" s="3">
        <v>5223.315552</v>
      </c>
      <c r="T79" s="3">
        <v>587.48103370000001</v>
      </c>
      <c r="U79" s="3">
        <v>0.2</v>
      </c>
      <c r="V79" s="3">
        <v>1</v>
      </c>
      <c r="W79" s="3">
        <v>46.4</v>
      </c>
      <c r="X79" s="3">
        <v>31.5</v>
      </c>
      <c r="Y79" s="3">
        <v>195.3</v>
      </c>
      <c r="Z79" s="3">
        <v>346.5</v>
      </c>
      <c r="AA79" s="3">
        <v>58.616666670000001</v>
      </c>
      <c r="AB79" s="3">
        <v>1994.833333</v>
      </c>
      <c r="AC79" s="3">
        <v>-15.026304501949271</v>
      </c>
      <c r="AD79" s="3"/>
      <c r="AE79" s="3"/>
      <c r="AF79" s="3"/>
      <c r="AG79" s="3"/>
      <c r="AH79" s="3"/>
    </row>
    <row r="80" spans="1:34" x14ac:dyDescent="0.3">
      <c r="A80">
        <v>374</v>
      </c>
      <c r="C80">
        <v>21</v>
      </c>
      <c r="E80" t="s">
        <v>28</v>
      </c>
      <c r="F80">
        <v>2</v>
      </c>
      <c r="G80" t="s">
        <v>29</v>
      </c>
      <c r="I80" s="3">
        <v>5.9449345620000003</v>
      </c>
      <c r="J80" s="3">
        <f t="shared" si="2"/>
        <v>23.877224850180614</v>
      </c>
      <c r="K80" s="3">
        <v>0.24897929299999999</v>
      </c>
      <c r="L80" s="3">
        <v>8.3000000000000007</v>
      </c>
      <c r="M80" s="3">
        <v>2.2539438509999998</v>
      </c>
      <c r="N80" s="3">
        <v>47.2</v>
      </c>
      <c r="O80" s="3">
        <v>20.440000000000001</v>
      </c>
      <c r="P80" s="3">
        <v>32.36</v>
      </c>
      <c r="Q80" s="3">
        <v>52.8</v>
      </c>
      <c r="R80" s="3">
        <v>125.2362907</v>
      </c>
      <c r="S80" s="3">
        <v>5242.47325</v>
      </c>
      <c r="T80" s="3">
        <v>633.36714219999999</v>
      </c>
      <c r="U80" s="3">
        <v>0.6</v>
      </c>
      <c r="V80" s="3">
        <v>2</v>
      </c>
      <c r="W80" s="3">
        <v>6.4</v>
      </c>
      <c r="X80" s="3">
        <v>32.5</v>
      </c>
      <c r="Y80" s="3">
        <v>191.25</v>
      </c>
      <c r="Z80" s="3">
        <v>486</v>
      </c>
      <c r="AA80" s="3">
        <v>31.366666670000001</v>
      </c>
      <c r="AB80" s="3">
        <v>804.5</v>
      </c>
      <c r="AC80" s="3">
        <v>-19.209795446246805</v>
      </c>
      <c r="AD80" s="3"/>
      <c r="AE80" s="3">
        <v>25940</v>
      </c>
      <c r="AF80" s="3">
        <f t="shared" si="3"/>
        <v>25.94</v>
      </c>
      <c r="AG80" s="3"/>
      <c r="AH80" s="3"/>
    </row>
    <row r="81" spans="1:30" x14ac:dyDescent="0.3">
      <c r="A81">
        <v>375</v>
      </c>
      <c r="C81">
        <v>21</v>
      </c>
      <c r="E81" t="s">
        <v>28</v>
      </c>
      <c r="F81">
        <v>3</v>
      </c>
      <c r="G81" t="s">
        <v>29</v>
      </c>
      <c r="I81">
        <v>1.673903071</v>
      </c>
      <c r="J81">
        <f t="shared" si="2"/>
        <v>6.6920450224803165</v>
      </c>
      <c r="K81">
        <v>0.25013326499999999</v>
      </c>
      <c r="L81">
        <v>8.1999999999999993</v>
      </c>
      <c r="M81">
        <v>2.0789328199999999</v>
      </c>
      <c r="N81">
        <v>55.2</v>
      </c>
      <c r="O81">
        <v>26.48</v>
      </c>
      <c r="P81">
        <v>18.32</v>
      </c>
      <c r="Q81">
        <v>44.8</v>
      </c>
      <c r="R81">
        <v>112.22511590000001</v>
      </c>
      <c r="S81">
        <v>4995.5620399999998</v>
      </c>
      <c r="T81">
        <v>543.62257980000004</v>
      </c>
      <c r="U81">
        <v>3</v>
      </c>
      <c r="V81">
        <v>1</v>
      </c>
      <c r="W81">
        <v>23.1</v>
      </c>
      <c r="X81">
        <v>30.2</v>
      </c>
      <c r="Y81">
        <v>175.95</v>
      </c>
      <c r="Z81">
        <v>352.35</v>
      </c>
      <c r="AA81">
        <v>33.1</v>
      </c>
      <c r="AB81">
        <v>1298.2333329999999</v>
      </c>
      <c r="AC81">
        <v>-19.172710387330131</v>
      </c>
      <c r="AD81">
        <v>-913.09576605330778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FFE4B-574D-43F6-A9DD-90ABDFE34A7B}">
  <dimension ref="A1:D12"/>
  <sheetViews>
    <sheetView workbookViewId="0">
      <selection activeCell="R26" sqref="R26"/>
    </sheetView>
  </sheetViews>
  <sheetFormatPr defaultRowHeight="14.4" x14ac:dyDescent="0.3"/>
  <cols>
    <col min="2" max="2" width="20.21875" bestFit="1" customWidth="1"/>
    <col min="3" max="3" width="19.44140625" bestFit="1" customWidth="1"/>
    <col min="4" max="4" width="17.44140625" bestFit="1" customWidth="1"/>
  </cols>
  <sheetData>
    <row r="1" spans="1:4" x14ac:dyDescent="0.3">
      <c r="B1" t="s">
        <v>43</v>
      </c>
      <c r="C1" t="s">
        <v>44</v>
      </c>
      <c r="D1" t="s">
        <v>45</v>
      </c>
    </row>
    <row r="2" spans="1:4" x14ac:dyDescent="0.3">
      <c r="A2">
        <v>1</v>
      </c>
      <c r="B2" t="s">
        <v>27</v>
      </c>
      <c r="C2">
        <v>7.2855427714390864</v>
      </c>
      <c r="D2">
        <v>0.64835013821556542</v>
      </c>
    </row>
    <row r="3" spans="1:4" x14ac:dyDescent="0.3">
      <c r="A3">
        <v>2</v>
      </c>
      <c r="B3" t="s">
        <v>30</v>
      </c>
      <c r="C3">
        <v>7.270103724363481</v>
      </c>
      <c r="D3">
        <v>1.0262079280426175</v>
      </c>
    </row>
    <row r="4" spans="1:4" x14ac:dyDescent="0.3">
      <c r="A4">
        <v>3</v>
      </c>
      <c r="B4" t="s">
        <v>31</v>
      </c>
      <c r="C4">
        <v>9.878490996558968</v>
      </c>
      <c r="D4">
        <v>0.88677645157493357</v>
      </c>
    </row>
    <row r="5" spans="1:4" x14ac:dyDescent="0.3">
      <c r="A5">
        <v>4</v>
      </c>
      <c r="B5" t="s">
        <v>32</v>
      </c>
      <c r="C5">
        <v>2.5436027283422997</v>
      </c>
      <c r="D5">
        <v>0.62251070075946868</v>
      </c>
    </row>
    <row r="6" spans="1:4" x14ac:dyDescent="0.3">
      <c r="A6">
        <v>5</v>
      </c>
      <c r="B6" t="s">
        <v>33</v>
      </c>
      <c r="C6">
        <v>8.0478755404423179</v>
      </c>
      <c r="D6">
        <v>1.0184699454369353</v>
      </c>
    </row>
    <row r="7" spans="1:4" x14ac:dyDescent="0.3">
      <c r="A7">
        <v>6</v>
      </c>
      <c r="B7" t="s">
        <v>34</v>
      </c>
      <c r="C7">
        <v>6.5158323067411779</v>
      </c>
      <c r="D7">
        <v>0.98589101875618734</v>
      </c>
    </row>
    <row r="8" spans="1:4" x14ac:dyDescent="0.3">
      <c r="A8">
        <v>7</v>
      </c>
      <c r="B8" t="s">
        <v>35</v>
      </c>
      <c r="C8">
        <v>6.1096419549885583</v>
      </c>
      <c r="D8">
        <v>0.77486352584668161</v>
      </c>
    </row>
    <row r="9" spans="1:4" x14ac:dyDescent="0.3">
      <c r="A9">
        <v>8</v>
      </c>
      <c r="B9" t="s">
        <v>36</v>
      </c>
      <c r="C9">
        <v>13.239605362339375</v>
      </c>
      <c r="D9">
        <v>1.1921029758245727</v>
      </c>
    </row>
    <row r="10" spans="1:4" x14ac:dyDescent="0.3">
      <c r="A10">
        <v>9</v>
      </c>
      <c r="B10" t="s">
        <v>37</v>
      </c>
      <c r="C10">
        <v>12.816150099008377</v>
      </c>
      <c r="D10">
        <v>0.70928993854769296</v>
      </c>
    </row>
    <row r="11" spans="1:4" x14ac:dyDescent="0.3">
      <c r="A11">
        <v>10</v>
      </c>
      <c r="B11" t="s">
        <v>39</v>
      </c>
      <c r="C11">
        <v>11.118084209102493</v>
      </c>
      <c r="D11">
        <v>0.83424771207346271</v>
      </c>
    </row>
    <row r="12" spans="1:4" x14ac:dyDescent="0.3">
      <c r="A12">
        <v>11</v>
      </c>
      <c r="B12" t="s">
        <v>38</v>
      </c>
      <c r="C12">
        <v>2.9894642378988849</v>
      </c>
      <c r="D12">
        <v>0.65061860794028814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carbon and all C GRASS(26310)</vt:lpstr>
      <vt:lpstr>SOC and N stocks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Ogochukwu Christopher Anuo</dc:creator>
  <cp:lastModifiedBy>Ogochukwu Christopher Anuo</cp:lastModifiedBy>
  <dcterms:created xsi:type="dcterms:W3CDTF">2022-09-29T20:00:54Z</dcterms:created>
  <dcterms:modified xsi:type="dcterms:W3CDTF">2024-06-16T15:25:14Z</dcterms:modified>
</cp:coreProperties>
</file>