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webextensions/webextension2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7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96F84AD1-EE64-45EE-BE78-8292AC332A95}" xr6:coauthVersionLast="47" xr6:coauthVersionMax="47" xr10:uidLastSave="{00000000-0000-0000-0000-000000000000}"/>
  <bookViews>
    <workbookView xWindow="-108" yWindow="-108" windowWidth="23256" windowHeight="12456" activeTab="3" xr2:uid="{0D329E91-F4AE-4A35-AEE0-1B7355B8E967}"/>
  </bookViews>
  <sheets>
    <sheet name="Tabla1" sheetId="2" r:id="rId1"/>
    <sheet name="Hoja1" sheetId="1" r:id="rId2"/>
    <sheet name="Hoja2" sheetId="3" r:id="rId3"/>
    <sheet name="Hoja3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N6" i="4"/>
  <c r="N7" i="4"/>
  <c r="N4" i="4"/>
  <c r="E18" i="3"/>
  <c r="K5" i="4"/>
  <c r="K6" i="4"/>
  <c r="K7" i="4"/>
  <c r="K4" i="4"/>
  <c r="H5" i="4"/>
  <c r="I5" i="4"/>
  <c r="J5" i="4"/>
  <c r="H6" i="4"/>
  <c r="I6" i="4"/>
  <c r="J6" i="4"/>
  <c r="H7" i="4"/>
  <c r="I7" i="4"/>
  <c r="J7" i="4"/>
  <c r="J4" i="4"/>
  <c r="I4" i="4"/>
  <c r="H4" i="4"/>
  <c r="F5" i="4"/>
  <c r="F6" i="4"/>
  <c r="F7" i="4"/>
  <c r="F4" i="4"/>
  <c r="C5" i="4" a="1"/>
  <c r="C5" i="4" s="1"/>
  <c r="C6" i="4" a="1"/>
  <c r="C6" i="4" s="1"/>
  <c r="C7" i="4" a="1"/>
  <c r="C7" i="4" s="1"/>
  <c r="C4" i="4" a="1"/>
  <c r="C4" i="4" s="1"/>
  <c r="F3" i="3"/>
  <c r="R7" i="3"/>
  <c r="A4" i="3"/>
  <c r="A5" i="3"/>
  <c r="A6" i="3"/>
  <c r="A3" i="3"/>
  <c r="G11" i="3"/>
  <c r="G12" i="3"/>
  <c r="G13" i="3"/>
  <c r="G14" i="3"/>
  <c r="G10" i="3"/>
  <c r="C10" i="3"/>
  <c r="B13" i="1" a="1"/>
  <c r="B13" i="1" s="1"/>
  <c r="F5" i="2" a="1"/>
  <c r="F5" i="2" s="1"/>
  <c r="K8" i="3"/>
  <c r="K9" i="3"/>
  <c r="E21" i="3"/>
  <c r="E20" i="3"/>
  <c r="E19" i="3"/>
  <c r="E14" i="3"/>
  <c r="F14" i="3" s="1"/>
  <c r="D14" i="3"/>
  <c r="C14" i="3"/>
  <c r="E13" i="3"/>
  <c r="F13" i="3" s="1"/>
  <c r="D13" i="3"/>
  <c r="C13" i="3"/>
  <c r="E12" i="3"/>
  <c r="F12" i="3" s="1"/>
  <c r="D12" i="3"/>
  <c r="C12" i="3"/>
  <c r="E11" i="3"/>
  <c r="F11" i="3" s="1"/>
  <c r="D11" i="3"/>
  <c r="C11" i="3"/>
  <c r="E10" i="3"/>
  <c r="F10" i="3" s="1"/>
  <c r="D10" i="3"/>
  <c r="R8" i="3"/>
  <c r="R6" i="3"/>
  <c r="R5" i="3"/>
  <c r="C6" i="3" a="1"/>
  <c r="C6" i="3" s="1"/>
  <c r="F6" i="3" s="1"/>
  <c r="C5" i="3" a="1"/>
  <c r="C5" i="3" s="1"/>
  <c r="Q2" i="3"/>
  <c r="Q3" i="3" s="1"/>
  <c r="P2" i="3"/>
  <c r="P3" i="3" s="1"/>
  <c r="O2" i="3"/>
  <c r="O3" i="3" s="1"/>
  <c r="N2" i="3"/>
  <c r="N3" i="3" s="1"/>
  <c r="C4" i="3" a="1"/>
  <c r="C4" i="3" s="1"/>
  <c r="F4" i="3" s="1"/>
  <c r="C3" i="3" a="1"/>
  <c r="C3" i="3" s="1"/>
  <c r="J3" i="3" s="1" a="1"/>
  <c r="J3" i="3" s="1"/>
  <c r="I6" i="1"/>
  <c r="I5" i="1"/>
  <c r="I4" i="1"/>
  <c r="I3" i="1"/>
  <c r="F5" i="3" l="1"/>
  <c r="C26" i="3" a="1"/>
  <c r="C26" i="3" s="1"/>
  <c r="C25" i="3" a="1"/>
  <c r="C25" i="3" s="1"/>
  <c r="C24" i="3" l="1" a="1"/>
  <c r="C2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7E6AF-4592-4BB7-9D20-A64361A8007D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<sst xmlns="http://schemas.openxmlformats.org/spreadsheetml/2006/main" count="222" uniqueCount="100">
  <si>
    <t>Id. de empleado</t>
  </si>
  <si>
    <t>Nombre</t>
  </si>
  <si>
    <t>Título</t>
  </si>
  <si>
    <t>Id. de administrador</t>
  </si>
  <si>
    <t>Tipo de rol</t>
  </si>
  <si>
    <t>ID1</t>
  </si>
  <si>
    <t>Desiré Mendoza</t>
  </si>
  <si>
    <t>Director</t>
  </si>
  <si>
    <t>Ejecutivo</t>
  </si>
  <si>
    <t>ID2</t>
  </si>
  <si>
    <t>Candela Arrais</t>
  </si>
  <si>
    <t>Gerente, marketing</t>
  </si>
  <si>
    <t>Administrador</t>
  </si>
  <si>
    <t>ID3</t>
  </si>
  <si>
    <t>Guillermo Rodarte</t>
  </si>
  <si>
    <t>Propietario del contenido</t>
  </si>
  <si>
    <t>Plantilla</t>
  </si>
  <si>
    <t>ID4</t>
  </si>
  <si>
    <t>Carlos Tijerina</t>
  </si>
  <si>
    <t>Coordinador de RP</t>
  </si>
  <si>
    <t>ID6</t>
  </si>
  <si>
    <t>Alejandra Arellano</t>
  </si>
  <si>
    <t>Administrador, productos</t>
  </si>
  <si>
    <t>ID7</t>
  </si>
  <si>
    <t>David Serna</t>
  </si>
  <si>
    <t>Jefe de diseño</t>
  </si>
  <si>
    <t>ID8</t>
  </si>
  <si>
    <t>Laura Melgar</t>
  </si>
  <si>
    <t>Jefe de ingeniería</t>
  </si>
  <si>
    <t>Etiquetas de fila</t>
  </si>
  <si>
    <t>Total general</t>
  </si>
  <si>
    <t>Cuenta de Tipo de rol</t>
  </si>
  <si>
    <t>Atributo</t>
  </si>
  <si>
    <t>Valor</t>
  </si>
  <si>
    <t>https://4goacademy.com/guiadoparticipante/</t>
  </si>
  <si>
    <t>Registros</t>
  </si>
  <si>
    <t>Ciudad</t>
  </si>
  <si>
    <t>Edad</t>
  </si>
  <si>
    <t>Eduardo, Punchana, 24</t>
  </si>
  <si>
    <t>Alejandro, San Juan, 14</t>
  </si>
  <si>
    <t>Funcion: DIVIDIR TEXTO</t>
  </si>
  <si>
    <t>Lunes</t>
  </si>
  <si>
    <t>Martes</t>
  </si>
  <si>
    <t>Miercoles</t>
  </si>
  <si>
    <t>Jueves</t>
  </si>
  <si>
    <t>Porcentajes</t>
  </si>
  <si>
    <t>Christian, Iquitos</t>
  </si>
  <si>
    <t>Eduardo, Punchana</t>
  </si>
  <si>
    <t>Miqueas, Maynas</t>
  </si>
  <si>
    <t>Alejandro, San Juan</t>
  </si>
  <si>
    <t>FECHA</t>
  </si>
  <si>
    <t>DIA (DD)</t>
  </si>
  <si>
    <t>MES ( MMMM)</t>
  </si>
  <si>
    <t>AÑO (AAAA)</t>
  </si>
  <si>
    <t>DIVIDIR FECHA CON LA FUNCION TEXTO</t>
  </si>
  <si>
    <t>ID EMPLEADO</t>
  </si>
  <si>
    <t>LLEGADA</t>
  </si>
  <si>
    <t>SALIDA</t>
  </si>
  <si>
    <t>HORAS TRABAJADAS</t>
  </si>
  <si>
    <t>CALCULAR HORAS TRABAJADAS - FUNCION RESIDUO()</t>
  </si>
  <si>
    <t>Gerente  general</t>
  </si>
  <si>
    <t>TARDANZA</t>
  </si>
  <si>
    <t>PUNTUAL</t>
  </si>
  <si>
    <t>ELIMINAR CELDAS EN BLANCO: F5: seleccionar especial, celdas en blancos y aceptar; despues CTRL + -: todas las filas</t>
  </si>
  <si>
    <t xml:space="preserve">Rellenar celdas en blanco con color: </t>
  </si>
  <si>
    <t>Arreglar tablas desordenadas:</t>
  </si>
  <si>
    <t>REGISTRO</t>
  </si>
  <si>
    <t>carpeta</t>
  </si>
  <si>
    <t>BARCODE</t>
  </si>
  <si>
    <t>TIPO ROL</t>
  </si>
  <si>
    <t>CANTIDAD DE ROL</t>
  </si>
  <si>
    <t>ID9</t>
  </si>
  <si>
    <t>Chrisardo Rojas</t>
  </si>
  <si>
    <t>Jefe de informatica</t>
  </si>
  <si>
    <t>Informática</t>
  </si>
  <si>
    <t>Buscar:</t>
  </si>
  <si>
    <t>Eduardo</t>
  </si>
  <si>
    <t>FUNCION : CONVERTIR</t>
  </si>
  <si>
    <t>MINUTOS</t>
  </si>
  <si>
    <t>SEGUNDOS</t>
  </si>
  <si>
    <t xml:space="preserve">Repeticiones: </t>
  </si>
  <si>
    <t>ID</t>
  </si>
  <si>
    <t xml:space="preserve">REPETICIONES: </t>
  </si>
  <si>
    <t>Miqueas, Maynas, 18</t>
  </si>
  <si>
    <t>Christian, Iquitos, 29</t>
  </si>
  <si>
    <t>Ambigüedad fecha</t>
  </si>
  <si>
    <t xml:space="preserve"> </t>
  </si>
  <si>
    <t>PERSONA</t>
  </si>
  <si>
    <t>NOMBRE</t>
  </si>
  <si>
    <t>CIUDAD</t>
  </si>
  <si>
    <t>EDAD</t>
  </si>
  <si>
    <t>CARPETA</t>
  </si>
  <si>
    <t>DIA(DD)</t>
  </si>
  <si>
    <t>MES(MMMM)</t>
  </si>
  <si>
    <t>AÑO(AAAA)</t>
  </si>
  <si>
    <t>AMBIGÜEDAD FECHA</t>
  </si>
  <si>
    <t>EJECUTIVO</t>
  </si>
  <si>
    <t>ADMINISTRADOR</t>
  </si>
  <si>
    <t>RECURSOS HUMANOS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</si>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</sst>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Red][&lt;5]\_xd83d_\_xdc4d_;[Green][&gt;=5]\_xd83d_\_xdc4e_"/>
    <numFmt numFmtId="165" formatCode="[Red][&lt;18]\_xd83d_\_xdc4d_;[Green][&gt;=18]\_xd83d_\_xdc4e_"/>
    <numFmt numFmtId="166" formatCode="[Red][&lt;50]\_xd83d_\_xdc4e_;[Green][&gt;=50]\_xd83d_\_xdc4d_"/>
    <numFmt numFmtId="167" formatCode="[Red][&lt;=50]\_xd83d_\_xdc4e_;[Green][&gt;=50]\_xd83d_\_xdc4d_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Border="1"/>
    <xf numFmtId="14" fontId="0" fillId="0" borderId="1" xfId="0" applyNumberFormat="1" applyBorder="1"/>
    <xf numFmtId="9" fontId="0" fillId="0" borderId="0" xfId="1" quotePrefix="1" applyFont="1"/>
    <xf numFmtId="2" fontId="0" fillId="0" borderId="1" xfId="0" applyNumberFormat="1" applyBorder="1"/>
    <xf numFmtId="18" fontId="0" fillId="0" borderId="1" xfId="0" applyNumberFormat="1" applyBorder="1"/>
    <xf numFmtId="0" fontId="2" fillId="2" borderId="4" xfId="0" applyFont="1" applyFill="1" applyBorder="1"/>
    <xf numFmtId="0" fontId="0" fillId="0" borderId="0" xfId="0" applyAlignment="1">
      <alignment wrapText="1"/>
    </xf>
    <xf numFmtId="0" fontId="2" fillId="2" borderId="3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1" xfId="0" applyFont="1" applyFill="1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3" borderId="2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7" fontId="0" fillId="0" borderId="0" xfId="0" applyNumberFormat="1"/>
    <xf numFmtId="0" fontId="0" fillId="0" borderId="1" xfId="0" applyNumberFormat="1" applyBorder="1"/>
  </cellXfs>
  <cellStyles count="2">
    <cellStyle name="Normal" xfId="0" builtinId="0"/>
    <cellStyle name="Porcentaje" xfId="1" builtinId="5"/>
  </cellStyles>
  <dxfs count="21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N$5" lockText="1" noThreeD="1"/>
</file>

<file path=xl/ctrlProps/ctrlProp2.xml><?xml version="1.0" encoding="utf-8"?>
<formControlPr xmlns="http://schemas.microsoft.com/office/spreadsheetml/2009/9/main" objectType="CheckBox" fmlaLink="$O$5" lockText="1" noThreeD="1"/>
</file>

<file path=xl/ctrlProps/ctrlProp3.xml><?xml version="1.0" encoding="utf-8"?>
<formControlPr xmlns="http://schemas.microsoft.com/office/spreadsheetml/2009/9/main" objectType="CheckBox" fmlaLink="$P$5" lockText="1" noThreeD="1"/>
</file>

<file path=xl/ctrlProps/ctrlProp4.xml><?xml version="1.0" encoding="utf-8"?>
<formControlPr xmlns="http://schemas.microsoft.com/office/spreadsheetml/2009/9/main" objectType="CheckBox" fmlaLink="$Q$5" lockText="1" noThreeD="1"/>
</file>

<file path=xl/ctrlProps/ctrlProp5.xml><?xml version="1.0" encoding="utf-8"?>
<formControlPr xmlns="http://schemas.microsoft.com/office/spreadsheetml/2009/9/main" objectType="CheckBox" checked="Checked" fmlaLink="$N$6" lockText="1" noThreeD="1"/>
</file>

<file path=xl/ctrlProps/ctrlProp6.xml><?xml version="1.0" encoding="utf-8"?>
<formControlPr xmlns="http://schemas.microsoft.com/office/spreadsheetml/2009/9/main" objectType="CheckBox" fmlaLink="$O$6" lockText="1" noThreeD="1"/>
</file>

<file path=xl/ctrlProps/ctrlProp7.xml><?xml version="1.0" encoding="utf-8"?>
<formControlPr xmlns="http://schemas.microsoft.com/office/spreadsheetml/2009/9/main" objectType="CheckBox" fmlaLink="$P$6" lockText="1" noThreeD="1"/>
</file>

<file path=xl/ctrlProps/ctrlProp8.xml><?xml version="1.0" encoding="utf-8"?>
<formControlPr xmlns="http://schemas.microsoft.com/office/spreadsheetml/2009/9/main" objectType="CheckBox" fmlaLink="$Q$6" lockText="1" noThreeD="1"/>
</file>

<file path=xl/ctrlProps/ctrlProp9.xml><?xml version="1.0" encoding="utf-8"?>
<formControlPr xmlns="http://schemas.microsoft.com/office/spreadsheetml/2009/9/main" objectType="CheckBox" checked="Checked" fmlaLink="$N$8" noThreeD="1"/>
</file>

<file path=xl/ctrlProps/ctrlProp10.xml><?xml version="1.0" encoding="utf-8"?>
<formControlPr xmlns="http://schemas.microsoft.com/office/spreadsheetml/2009/9/main" objectType="CheckBox" checked="Checked" fmlaLink="$N$7" lockText="1" noThreeD="1"/>
</file>

<file path=xl/ctrlProps/ctrlProp11.xml><?xml version="1.0" encoding="utf-8"?>
<formControlPr xmlns="http://schemas.microsoft.com/office/spreadsheetml/2009/9/main" objectType="CheckBox" fmlaLink="$O$7" noThreeD="1"/>
</file>

<file path=xl/ctrlProps/ctrlProp12.xml><?xml version="1.0" encoding="utf-8"?>
<formControlPr xmlns="http://schemas.microsoft.com/office/spreadsheetml/2009/9/main" objectType="CheckBox" fmlaLink="$P$7" lockText="1" noThreeD="1"/>
</file>

<file path=xl/ctrlProps/ctrlProp13.xml><?xml version="1.0" encoding="utf-8"?>
<formControlPr xmlns="http://schemas.microsoft.com/office/spreadsheetml/2009/9/main" objectType="CheckBox" fmlaLink="$Q$7" lockText="1" noThreeD="1"/>
</file>

<file path=xl/ctrlProps/ctrlProp14.xml><?xml version="1.0" encoding="utf-8"?>
<formControlPr xmlns="http://schemas.microsoft.com/office/spreadsheetml/2009/9/main" objectType="CheckBox" checked="Checked" fmlaLink="$O$8" noThreeD="1"/>
</file>

<file path=xl/ctrlProps/ctrlProp15.xml><?xml version="1.0" encoding="utf-8"?>
<formControlPr xmlns="http://schemas.microsoft.com/office/spreadsheetml/2009/9/main" objectType="CheckBox" fmlaLink="$P$8" lockText="1" noThreeD="1"/>
</file>

<file path=xl/ctrlProps/ctrlProp16.xml><?xml version="1.0" encoding="utf-8"?>
<formControlPr xmlns="http://schemas.microsoft.com/office/spreadsheetml/2009/9/main" objectType="CheckBox" checked="Checked" fmlaLink="$Q$8" lockText="1" noThreeD="1"/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C179637-FF90-4C20-8126-7CB4E353A8C5}" type="doc">
      <dgm:prSet loTypeId="urn:microsoft.com/office/officeart/2009/layout/CirclePicture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PE"/>
        </a:p>
      </dgm:t>
    </dgm:pt>
    <dgm:pt modelId="{109DB3F8-E883-4874-9707-8EC1FF336FA9}">
      <dgm:prSet phldrT="[Texto]"/>
      <dgm:spPr/>
      <dgm:t>
        <a:bodyPr/>
        <a:lstStyle/>
        <a:p>
          <a:r>
            <a:rPr lang="es-PE" b="0" i="0" u="none"/>
            <a:t>Christian, Iquitos</a:t>
          </a:r>
          <a:endParaRPr lang="es-PE"/>
        </a:p>
      </dgm:t>
    </dgm:pt>
    <dgm:pt modelId="{83B6A382-BA9B-4396-B82A-E3B1AC92BD6E}" type="parTrans" cxnId="{16149C32-7E2D-4F41-8DFF-36125C4158EF}">
      <dgm:prSet/>
      <dgm:spPr/>
      <dgm:t>
        <a:bodyPr/>
        <a:lstStyle/>
        <a:p>
          <a:endParaRPr lang="es-PE"/>
        </a:p>
      </dgm:t>
    </dgm:pt>
    <dgm:pt modelId="{5F90A2C1-8E84-4B5D-BB99-C9939CE4AB50}" type="sibTrans" cxnId="{16149C32-7E2D-4F41-8DFF-36125C4158EF}">
      <dgm:prSet/>
      <dgm:spPr/>
      <dgm:t>
        <a:bodyPr/>
        <a:lstStyle/>
        <a:p>
          <a:endParaRPr lang="es-PE"/>
        </a:p>
      </dgm:t>
    </dgm:pt>
    <dgm:pt modelId="{923CAFAE-6D42-4FF4-949D-3C96FC036A79}">
      <dgm:prSet/>
      <dgm:spPr/>
      <dgm:t>
        <a:bodyPr/>
        <a:lstStyle/>
        <a:p>
          <a:r>
            <a:rPr lang="es-PE" b="0" i="0" u="none"/>
            <a:t>Eduardo, Punchana</a:t>
          </a:r>
          <a:endParaRPr lang="es-PE"/>
        </a:p>
      </dgm:t>
    </dgm:pt>
    <dgm:pt modelId="{222BE295-E91F-4A53-B2E0-F63F61DD921C}" type="parTrans" cxnId="{D9E7CD37-70F7-401B-88A3-B59EBB71EA5F}">
      <dgm:prSet/>
      <dgm:spPr/>
      <dgm:t>
        <a:bodyPr/>
        <a:lstStyle/>
        <a:p>
          <a:endParaRPr lang="es-PE"/>
        </a:p>
      </dgm:t>
    </dgm:pt>
    <dgm:pt modelId="{F4CB5BBD-09EB-463C-8030-31E122845F3F}" type="sibTrans" cxnId="{D9E7CD37-70F7-401B-88A3-B59EBB71EA5F}">
      <dgm:prSet/>
      <dgm:spPr/>
      <dgm:t>
        <a:bodyPr/>
        <a:lstStyle/>
        <a:p>
          <a:endParaRPr lang="es-PE"/>
        </a:p>
      </dgm:t>
    </dgm:pt>
    <dgm:pt modelId="{6455F947-14E5-448F-A351-89ABAD485285}">
      <dgm:prSet/>
      <dgm:spPr/>
      <dgm:t>
        <a:bodyPr/>
        <a:lstStyle/>
        <a:p>
          <a:r>
            <a:rPr lang="es-PE" b="0" i="0" u="none"/>
            <a:t>Miqueas, Maynas</a:t>
          </a:r>
          <a:endParaRPr lang="es-PE"/>
        </a:p>
      </dgm:t>
    </dgm:pt>
    <dgm:pt modelId="{7192DBC5-CA5B-4939-B9FE-C021475F9ED6}" type="parTrans" cxnId="{75C94695-160E-4282-B5EA-FAF0EDF95823}">
      <dgm:prSet/>
      <dgm:spPr/>
      <dgm:t>
        <a:bodyPr/>
        <a:lstStyle/>
        <a:p>
          <a:endParaRPr lang="es-PE"/>
        </a:p>
      </dgm:t>
    </dgm:pt>
    <dgm:pt modelId="{7971B645-A335-4CB1-AD57-F410C7679A52}" type="sibTrans" cxnId="{75C94695-160E-4282-B5EA-FAF0EDF95823}">
      <dgm:prSet/>
      <dgm:spPr/>
      <dgm:t>
        <a:bodyPr/>
        <a:lstStyle/>
        <a:p>
          <a:endParaRPr lang="es-PE"/>
        </a:p>
      </dgm:t>
    </dgm:pt>
    <dgm:pt modelId="{F1691881-B3CF-4E15-B078-63A74D59187F}">
      <dgm:prSet/>
      <dgm:spPr/>
      <dgm:t>
        <a:bodyPr/>
        <a:lstStyle/>
        <a:p>
          <a:r>
            <a:rPr lang="es-PE" b="0" i="0" u="none"/>
            <a:t>Alejandro, San Juan</a:t>
          </a:r>
          <a:endParaRPr lang="es-PE"/>
        </a:p>
      </dgm:t>
    </dgm:pt>
    <dgm:pt modelId="{0EC2A773-AB80-433B-9FF1-062F084C2F26}" type="parTrans" cxnId="{4D91DF8A-5618-431D-8947-DD90CC24F889}">
      <dgm:prSet/>
      <dgm:spPr/>
      <dgm:t>
        <a:bodyPr/>
        <a:lstStyle/>
        <a:p>
          <a:endParaRPr lang="es-PE"/>
        </a:p>
      </dgm:t>
    </dgm:pt>
    <dgm:pt modelId="{23C3B12F-0DC8-495A-A50E-E6EE0BB869EF}" type="sibTrans" cxnId="{4D91DF8A-5618-431D-8947-DD90CC24F889}">
      <dgm:prSet/>
      <dgm:spPr/>
      <dgm:t>
        <a:bodyPr/>
        <a:lstStyle/>
        <a:p>
          <a:endParaRPr lang="es-PE"/>
        </a:p>
      </dgm:t>
    </dgm:pt>
    <dgm:pt modelId="{C765E8A2-8A89-4EC7-A504-AD5D601305AA}" type="pres">
      <dgm:prSet presAssocID="{1C179637-FF90-4C20-8126-7CB4E353A8C5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30D4A58D-1E0E-4ADD-A48C-CE45BD486E7D}" type="pres">
      <dgm:prSet presAssocID="{109DB3F8-E883-4874-9707-8EC1FF336FA9}" presName="hierRoot1" presStyleCnt="0"/>
      <dgm:spPr/>
    </dgm:pt>
    <dgm:pt modelId="{2622C826-B7B1-4859-B592-E4CA5894E175}" type="pres">
      <dgm:prSet presAssocID="{109DB3F8-E883-4874-9707-8EC1FF336FA9}" presName="composite" presStyleCnt="0"/>
      <dgm:spPr/>
    </dgm:pt>
    <dgm:pt modelId="{027993B4-894F-4632-8F87-E721710FAFB4}" type="pres">
      <dgm:prSet presAssocID="{109DB3F8-E883-4874-9707-8EC1FF336FA9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D550B24C-C745-432B-BDF3-A44BFD71E371}" type="pres">
      <dgm:prSet presAssocID="{109DB3F8-E883-4874-9707-8EC1FF336FA9}" presName="text" presStyleLbl="revTx" presStyleIdx="0" presStyleCnt="4">
        <dgm:presLayoutVars>
          <dgm:chPref val="3"/>
        </dgm:presLayoutVars>
      </dgm:prSet>
      <dgm:spPr/>
    </dgm:pt>
    <dgm:pt modelId="{A18376FB-B6A4-4FBE-92A4-3B4DEE975E4A}" type="pres">
      <dgm:prSet presAssocID="{109DB3F8-E883-4874-9707-8EC1FF336FA9}" presName="hierChild2" presStyleCnt="0"/>
      <dgm:spPr/>
    </dgm:pt>
    <dgm:pt modelId="{B95C3C2C-F377-48D0-B89D-34B6ADAAFA0D}" type="pres">
      <dgm:prSet presAssocID="{222BE295-E91F-4A53-B2E0-F63F61DD921C}" presName="Name10" presStyleLbl="parChTrans1D2" presStyleIdx="0" presStyleCnt="3"/>
      <dgm:spPr/>
    </dgm:pt>
    <dgm:pt modelId="{83E23B99-4B34-436F-8064-11F160539A27}" type="pres">
      <dgm:prSet presAssocID="{923CAFAE-6D42-4FF4-949D-3C96FC036A79}" presName="hierRoot2" presStyleCnt="0"/>
      <dgm:spPr/>
    </dgm:pt>
    <dgm:pt modelId="{DD747C7B-847C-4CC6-A7C8-B8D26D758BE6}" type="pres">
      <dgm:prSet presAssocID="{923CAFAE-6D42-4FF4-949D-3C96FC036A79}" presName="composite2" presStyleCnt="0"/>
      <dgm:spPr/>
    </dgm:pt>
    <dgm:pt modelId="{B81F44BE-575D-441B-9C8B-9AFA6386C4CF}" type="pres">
      <dgm:prSet presAssocID="{923CAFAE-6D42-4FF4-949D-3C96FC036A79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</dgm:spPr>
    </dgm:pt>
    <dgm:pt modelId="{2151BD90-191B-4D3C-AFF5-03A0707E8E11}" type="pres">
      <dgm:prSet presAssocID="{923CAFAE-6D42-4FF4-949D-3C96FC036A79}" presName="text2" presStyleLbl="revTx" presStyleIdx="1" presStyleCnt="4">
        <dgm:presLayoutVars>
          <dgm:chPref val="3"/>
        </dgm:presLayoutVars>
      </dgm:prSet>
      <dgm:spPr/>
    </dgm:pt>
    <dgm:pt modelId="{44EB9E5C-F009-43AF-9F2E-17A6AA945BFC}" type="pres">
      <dgm:prSet presAssocID="{923CAFAE-6D42-4FF4-949D-3C96FC036A79}" presName="hierChild3" presStyleCnt="0"/>
      <dgm:spPr/>
    </dgm:pt>
    <dgm:pt modelId="{DE6B6CAC-F41A-4698-808D-EF8C6C53368B}" type="pres">
      <dgm:prSet presAssocID="{7192DBC5-CA5B-4939-B9FE-C021475F9ED6}" presName="Name10" presStyleLbl="parChTrans1D2" presStyleIdx="1" presStyleCnt="3"/>
      <dgm:spPr/>
    </dgm:pt>
    <dgm:pt modelId="{7FC63705-B333-4C84-BE99-5518B001432D}" type="pres">
      <dgm:prSet presAssocID="{6455F947-14E5-448F-A351-89ABAD485285}" presName="hierRoot2" presStyleCnt="0"/>
      <dgm:spPr/>
    </dgm:pt>
    <dgm:pt modelId="{9886FA87-4D27-4AE4-AE8E-5F7254E2AEE7}" type="pres">
      <dgm:prSet presAssocID="{6455F947-14E5-448F-A351-89ABAD485285}" presName="composite2" presStyleCnt="0"/>
      <dgm:spPr/>
    </dgm:pt>
    <dgm:pt modelId="{A250AE55-E1F7-41C4-A6BE-48FFCF08334B}" type="pres">
      <dgm:prSet presAssocID="{6455F947-14E5-448F-A351-89ABAD485285}" presName="image2" presStyleLbl="node2" presStyleIdx="1" presStyleCnt="3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000" r="-2000"/>
          </a:stretch>
        </a:blipFill>
      </dgm:spPr>
    </dgm:pt>
    <dgm:pt modelId="{315F727F-802A-4509-9D54-DA841428E9DD}" type="pres">
      <dgm:prSet presAssocID="{6455F947-14E5-448F-A351-89ABAD485285}" presName="text2" presStyleLbl="revTx" presStyleIdx="2" presStyleCnt="4">
        <dgm:presLayoutVars>
          <dgm:chPref val="3"/>
        </dgm:presLayoutVars>
      </dgm:prSet>
      <dgm:spPr/>
    </dgm:pt>
    <dgm:pt modelId="{CC7C7B14-1119-4500-A0B6-3DD294A7DD45}" type="pres">
      <dgm:prSet presAssocID="{6455F947-14E5-448F-A351-89ABAD485285}" presName="hierChild3" presStyleCnt="0"/>
      <dgm:spPr/>
    </dgm:pt>
    <dgm:pt modelId="{99AEDEF1-6435-486B-92B5-6C9881DDAEB1}" type="pres">
      <dgm:prSet presAssocID="{0EC2A773-AB80-433B-9FF1-062F084C2F26}" presName="Name10" presStyleLbl="parChTrans1D2" presStyleIdx="2" presStyleCnt="3"/>
      <dgm:spPr/>
    </dgm:pt>
    <dgm:pt modelId="{09D5E3BF-CA42-4DD5-A017-A2074535EA21}" type="pres">
      <dgm:prSet presAssocID="{F1691881-B3CF-4E15-B078-63A74D59187F}" presName="hierRoot2" presStyleCnt="0"/>
      <dgm:spPr/>
    </dgm:pt>
    <dgm:pt modelId="{6F9101B5-9F6E-428C-B3BA-961678FEADA1}" type="pres">
      <dgm:prSet presAssocID="{F1691881-B3CF-4E15-B078-63A74D59187F}" presName="composite2" presStyleCnt="0"/>
      <dgm:spPr/>
    </dgm:pt>
    <dgm:pt modelId="{75AFF692-C970-4229-84C9-7896B5799743}" type="pres">
      <dgm:prSet presAssocID="{F1691881-B3CF-4E15-B078-63A74D59187F}" presName="image2" presStyleLbl="node2" presStyleIdx="2" presStyleCnt="3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F8989DF-C97F-4FD3-9858-F684AC785EA6}" type="pres">
      <dgm:prSet presAssocID="{F1691881-B3CF-4E15-B078-63A74D59187F}" presName="text2" presStyleLbl="revTx" presStyleIdx="3" presStyleCnt="4">
        <dgm:presLayoutVars>
          <dgm:chPref val="3"/>
        </dgm:presLayoutVars>
      </dgm:prSet>
      <dgm:spPr/>
    </dgm:pt>
    <dgm:pt modelId="{E13587D4-5829-48D3-8B77-7443636C4257}" type="pres">
      <dgm:prSet presAssocID="{F1691881-B3CF-4E15-B078-63A74D59187F}" presName="hierChild3" presStyleCnt="0"/>
      <dgm:spPr/>
    </dgm:pt>
  </dgm:ptLst>
  <dgm:cxnLst>
    <dgm:cxn modelId="{96009725-81D1-42CF-ACAC-DC2784F7863C}" type="presOf" srcId="{7192DBC5-CA5B-4939-B9FE-C021475F9ED6}" destId="{DE6B6CAC-F41A-4698-808D-EF8C6C53368B}" srcOrd="0" destOrd="0" presId="urn:microsoft.com/office/officeart/2009/layout/CirclePictureHierarchy"/>
    <dgm:cxn modelId="{16149C32-7E2D-4F41-8DFF-36125C4158EF}" srcId="{1C179637-FF90-4C20-8126-7CB4E353A8C5}" destId="{109DB3F8-E883-4874-9707-8EC1FF336FA9}" srcOrd="0" destOrd="0" parTransId="{83B6A382-BA9B-4396-B82A-E3B1AC92BD6E}" sibTransId="{5F90A2C1-8E84-4B5D-BB99-C9939CE4AB50}"/>
    <dgm:cxn modelId="{D9E7CD37-70F7-401B-88A3-B59EBB71EA5F}" srcId="{109DB3F8-E883-4874-9707-8EC1FF336FA9}" destId="{923CAFAE-6D42-4FF4-949D-3C96FC036A79}" srcOrd="0" destOrd="0" parTransId="{222BE295-E91F-4A53-B2E0-F63F61DD921C}" sibTransId="{F4CB5BBD-09EB-463C-8030-31E122845F3F}"/>
    <dgm:cxn modelId="{FE822740-DA9E-47DB-938F-17276557EF1E}" type="presOf" srcId="{109DB3F8-E883-4874-9707-8EC1FF336FA9}" destId="{D550B24C-C745-432B-BDF3-A44BFD71E371}" srcOrd="0" destOrd="0" presId="urn:microsoft.com/office/officeart/2009/layout/CirclePictureHierarchy"/>
    <dgm:cxn modelId="{4CD73A40-CD76-448C-B5CC-5EE7141DA67A}" type="presOf" srcId="{923CAFAE-6D42-4FF4-949D-3C96FC036A79}" destId="{2151BD90-191B-4D3C-AFF5-03A0707E8E11}" srcOrd="0" destOrd="0" presId="urn:microsoft.com/office/officeart/2009/layout/CirclePictureHierarchy"/>
    <dgm:cxn modelId="{989A114A-7FD2-4F1A-A921-2D4947BB472E}" type="presOf" srcId="{1C179637-FF90-4C20-8126-7CB4E353A8C5}" destId="{C765E8A2-8A89-4EC7-A504-AD5D601305AA}" srcOrd="0" destOrd="0" presId="urn:microsoft.com/office/officeart/2009/layout/CirclePictureHierarchy"/>
    <dgm:cxn modelId="{700FB252-58A8-440E-9DCC-67BCEC3FA155}" type="presOf" srcId="{6455F947-14E5-448F-A351-89ABAD485285}" destId="{315F727F-802A-4509-9D54-DA841428E9DD}" srcOrd="0" destOrd="0" presId="urn:microsoft.com/office/officeart/2009/layout/CirclePictureHierarchy"/>
    <dgm:cxn modelId="{46210C55-1178-48F8-ADD9-BFA0D4AD758F}" type="presOf" srcId="{F1691881-B3CF-4E15-B078-63A74D59187F}" destId="{EF8989DF-C97F-4FD3-9858-F684AC785EA6}" srcOrd="0" destOrd="0" presId="urn:microsoft.com/office/officeart/2009/layout/CirclePictureHierarchy"/>
    <dgm:cxn modelId="{4D91DF8A-5618-431D-8947-DD90CC24F889}" srcId="{109DB3F8-E883-4874-9707-8EC1FF336FA9}" destId="{F1691881-B3CF-4E15-B078-63A74D59187F}" srcOrd="2" destOrd="0" parTransId="{0EC2A773-AB80-433B-9FF1-062F084C2F26}" sibTransId="{23C3B12F-0DC8-495A-A50E-E6EE0BB869EF}"/>
    <dgm:cxn modelId="{75C94695-160E-4282-B5EA-FAF0EDF95823}" srcId="{109DB3F8-E883-4874-9707-8EC1FF336FA9}" destId="{6455F947-14E5-448F-A351-89ABAD485285}" srcOrd="1" destOrd="0" parTransId="{7192DBC5-CA5B-4939-B9FE-C021475F9ED6}" sibTransId="{7971B645-A335-4CB1-AD57-F410C7679A52}"/>
    <dgm:cxn modelId="{8D6CACE2-1CAF-4D46-A5A9-AF21E6A52565}" type="presOf" srcId="{0EC2A773-AB80-433B-9FF1-062F084C2F26}" destId="{99AEDEF1-6435-486B-92B5-6C9881DDAEB1}" srcOrd="0" destOrd="0" presId="urn:microsoft.com/office/officeart/2009/layout/CirclePictureHierarchy"/>
    <dgm:cxn modelId="{ED5A66ED-E990-4099-9EFF-31789D36DB07}" type="presOf" srcId="{222BE295-E91F-4A53-B2E0-F63F61DD921C}" destId="{B95C3C2C-F377-48D0-B89D-34B6ADAAFA0D}" srcOrd="0" destOrd="0" presId="urn:microsoft.com/office/officeart/2009/layout/CirclePictureHierarchy"/>
    <dgm:cxn modelId="{73406E25-92CA-413A-BCCA-A16870B89FD3}" type="presParOf" srcId="{C765E8A2-8A89-4EC7-A504-AD5D601305AA}" destId="{30D4A58D-1E0E-4ADD-A48C-CE45BD486E7D}" srcOrd="0" destOrd="0" presId="urn:microsoft.com/office/officeart/2009/layout/CirclePictureHierarchy"/>
    <dgm:cxn modelId="{E11CBC67-C66A-4E79-92CA-77F7C8D63C0E}" type="presParOf" srcId="{30D4A58D-1E0E-4ADD-A48C-CE45BD486E7D}" destId="{2622C826-B7B1-4859-B592-E4CA5894E175}" srcOrd="0" destOrd="0" presId="urn:microsoft.com/office/officeart/2009/layout/CirclePictureHierarchy"/>
    <dgm:cxn modelId="{E0670E13-CA88-48EE-A57D-5F3A05F64487}" type="presParOf" srcId="{2622C826-B7B1-4859-B592-E4CA5894E175}" destId="{027993B4-894F-4632-8F87-E721710FAFB4}" srcOrd="0" destOrd="0" presId="urn:microsoft.com/office/officeart/2009/layout/CirclePictureHierarchy"/>
    <dgm:cxn modelId="{515023A1-7111-49E8-81FB-6D1ACE59E964}" type="presParOf" srcId="{2622C826-B7B1-4859-B592-E4CA5894E175}" destId="{D550B24C-C745-432B-BDF3-A44BFD71E371}" srcOrd="1" destOrd="0" presId="urn:microsoft.com/office/officeart/2009/layout/CirclePictureHierarchy"/>
    <dgm:cxn modelId="{FFFE28D5-B83F-494A-AF86-08B330677DC1}" type="presParOf" srcId="{30D4A58D-1E0E-4ADD-A48C-CE45BD486E7D}" destId="{A18376FB-B6A4-4FBE-92A4-3B4DEE975E4A}" srcOrd="1" destOrd="0" presId="urn:microsoft.com/office/officeart/2009/layout/CirclePictureHierarchy"/>
    <dgm:cxn modelId="{C65957C4-C3CF-44F7-A90B-7B3C981EE027}" type="presParOf" srcId="{A18376FB-B6A4-4FBE-92A4-3B4DEE975E4A}" destId="{B95C3C2C-F377-48D0-B89D-34B6ADAAFA0D}" srcOrd="0" destOrd="0" presId="urn:microsoft.com/office/officeart/2009/layout/CirclePictureHierarchy"/>
    <dgm:cxn modelId="{55F79D03-2163-4A9F-BBFB-F423ED91B784}" type="presParOf" srcId="{A18376FB-B6A4-4FBE-92A4-3B4DEE975E4A}" destId="{83E23B99-4B34-436F-8064-11F160539A27}" srcOrd="1" destOrd="0" presId="urn:microsoft.com/office/officeart/2009/layout/CirclePictureHierarchy"/>
    <dgm:cxn modelId="{A501F964-209A-4149-8171-80856B725B28}" type="presParOf" srcId="{83E23B99-4B34-436F-8064-11F160539A27}" destId="{DD747C7B-847C-4CC6-A7C8-B8D26D758BE6}" srcOrd="0" destOrd="0" presId="urn:microsoft.com/office/officeart/2009/layout/CirclePictureHierarchy"/>
    <dgm:cxn modelId="{61CF365C-76F1-432D-858B-2ED8B839E514}" type="presParOf" srcId="{DD747C7B-847C-4CC6-A7C8-B8D26D758BE6}" destId="{B81F44BE-575D-441B-9C8B-9AFA6386C4CF}" srcOrd="0" destOrd="0" presId="urn:microsoft.com/office/officeart/2009/layout/CirclePictureHierarchy"/>
    <dgm:cxn modelId="{A50D2D50-0FB3-49AB-96F8-17420CB5E4A8}" type="presParOf" srcId="{DD747C7B-847C-4CC6-A7C8-B8D26D758BE6}" destId="{2151BD90-191B-4D3C-AFF5-03A0707E8E11}" srcOrd="1" destOrd="0" presId="urn:microsoft.com/office/officeart/2009/layout/CirclePictureHierarchy"/>
    <dgm:cxn modelId="{901C7D43-F119-4738-876A-A5AEF4F5C2FE}" type="presParOf" srcId="{83E23B99-4B34-436F-8064-11F160539A27}" destId="{44EB9E5C-F009-43AF-9F2E-17A6AA945BFC}" srcOrd="1" destOrd="0" presId="urn:microsoft.com/office/officeart/2009/layout/CirclePictureHierarchy"/>
    <dgm:cxn modelId="{588ED911-8A55-4FAF-B82A-7D2EC807689C}" type="presParOf" srcId="{A18376FB-B6A4-4FBE-92A4-3B4DEE975E4A}" destId="{DE6B6CAC-F41A-4698-808D-EF8C6C53368B}" srcOrd="2" destOrd="0" presId="urn:microsoft.com/office/officeart/2009/layout/CirclePictureHierarchy"/>
    <dgm:cxn modelId="{7B09B9B0-19B0-4D3A-8AAC-8A96C1B35946}" type="presParOf" srcId="{A18376FB-B6A4-4FBE-92A4-3B4DEE975E4A}" destId="{7FC63705-B333-4C84-BE99-5518B001432D}" srcOrd="3" destOrd="0" presId="urn:microsoft.com/office/officeart/2009/layout/CirclePictureHierarchy"/>
    <dgm:cxn modelId="{3540B02C-492F-489D-97CD-AA2021709ED9}" type="presParOf" srcId="{7FC63705-B333-4C84-BE99-5518B001432D}" destId="{9886FA87-4D27-4AE4-AE8E-5F7254E2AEE7}" srcOrd="0" destOrd="0" presId="urn:microsoft.com/office/officeart/2009/layout/CirclePictureHierarchy"/>
    <dgm:cxn modelId="{4C30315E-EB09-420F-BBE1-903C866E6044}" type="presParOf" srcId="{9886FA87-4D27-4AE4-AE8E-5F7254E2AEE7}" destId="{A250AE55-E1F7-41C4-A6BE-48FFCF08334B}" srcOrd="0" destOrd="0" presId="urn:microsoft.com/office/officeart/2009/layout/CirclePictureHierarchy"/>
    <dgm:cxn modelId="{FA6A1FC9-5332-446E-9B4C-6659AB923C6B}" type="presParOf" srcId="{9886FA87-4D27-4AE4-AE8E-5F7254E2AEE7}" destId="{315F727F-802A-4509-9D54-DA841428E9DD}" srcOrd="1" destOrd="0" presId="urn:microsoft.com/office/officeart/2009/layout/CirclePictureHierarchy"/>
    <dgm:cxn modelId="{216B4F51-CBA6-40B8-8A93-29C997974626}" type="presParOf" srcId="{7FC63705-B333-4C84-BE99-5518B001432D}" destId="{CC7C7B14-1119-4500-A0B6-3DD294A7DD45}" srcOrd="1" destOrd="0" presId="urn:microsoft.com/office/officeart/2009/layout/CirclePictureHierarchy"/>
    <dgm:cxn modelId="{7DDD39D9-9053-445A-A9FC-8540A24DD381}" type="presParOf" srcId="{A18376FB-B6A4-4FBE-92A4-3B4DEE975E4A}" destId="{99AEDEF1-6435-486B-92B5-6C9881DDAEB1}" srcOrd="4" destOrd="0" presId="urn:microsoft.com/office/officeart/2009/layout/CirclePictureHierarchy"/>
    <dgm:cxn modelId="{A78BA214-4577-46CF-89DB-E2B77A9FDB2E}" type="presParOf" srcId="{A18376FB-B6A4-4FBE-92A4-3B4DEE975E4A}" destId="{09D5E3BF-CA42-4DD5-A017-A2074535EA21}" srcOrd="5" destOrd="0" presId="urn:microsoft.com/office/officeart/2009/layout/CirclePictureHierarchy"/>
    <dgm:cxn modelId="{9590A4A7-2CCA-4C71-A4DD-6F7A2FA0061C}" type="presParOf" srcId="{09D5E3BF-CA42-4DD5-A017-A2074535EA21}" destId="{6F9101B5-9F6E-428C-B3BA-961678FEADA1}" srcOrd="0" destOrd="0" presId="urn:microsoft.com/office/officeart/2009/layout/CirclePictureHierarchy"/>
    <dgm:cxn modelId="{3EFB8BED-5B13-4F67-AF9A-32606F8503AF}" type="presParOf" srcId="{6F9101B5-9F6E-428C-B3BA-961678FEADA1}" destId="{75AFF692-C970-4229-84C9-7896B5799743}" srcOrd="0" destOrd="0" presId="urn:microsoft.com/office/officeart/2009/layout/CirclePictureHierarchy"/>
    <dgm:cxn modelId="{D29D6CDA-E26B-466A-B2E6-E03348E10067}" type="presParOf" srcId="{6F9101B5-9F6E-428C-B3BA-961678FEADA1}" destId="{EF8989DF-C97F-4FD3-9858-F684AC785EA6}" srcOrd="1" destOrd="0" presId="urn:microsoft.com/office/officeart/2009/layout/CirclePictureHierarchy"/>
    <dgm:cxn modelId="{6263407D-1A37-4990-A479-3CB727755F83}" type="presParOf" srcId="{09D5E3BF-CA42-4DD5-A017-A2074535EA21}" destId="{E13587D4-5829-48D3-8B77-7443636C4257}" srcOrd="1" destOrd="0" presId="urn:microsoft.com/office/officeart/2009/layout/CirclePictureHierarchy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AEDEF1-6435-486B-92B5-6C9881DDAEB1}">
      <dsp:nvSpPr>
        <dsp:cNvPr id="0" name=""/>
        <dsp:cNvSpPr/>
      </dsp:nvSpPr>
      <dsp:spPr>
        <a:xfrm>
          <a:off x="1305624" y="820253"/>
          <a:ext cx="1104759" cy="1265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74"/>
              </a:lnTo>
              <a:lnTo>
                <a:pt x="1104759" y="63774"/>
              </a:lnTo>
              <a:lnTo>
                <a:pt x="1104759" y="12654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6B6CAC-F41A-4698-808D-EF8C6C53368B}">
      <dsp:nvSpPr>
        <dsp:cNvPr id="0" name=""/>
        <dsp:cNvSpPr/>
      </dsp:nvSpPr>
      <dsp:spPr>
        <a:xfrm>
          <a:off x="1259904" y="820253"/>
          <a:ext cx="91440" cy="1265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654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5C3C2C-F377-48D0-B89D-34B6ADAAFA0D}">
      <dsp:nvSpPr>
        <dsp:cNvPr id="0" name=""/>
        <dsp:cNvSpPr/>
      </dsp:nvSpPr>
      <dsp:spPr>
        <a:xfrm>
          <a:off x="200865" y="820253"/>
          <a:ext cx="1104759" cy="126545"/>
        </a:xfrm>
        <a:custGeom>
          <a:avLst/>
          <a:gdLst/>
          <a:ahLst/>
          <a:cxnLst/>
          <a:rect l="0" t="0" r="0" b="0"/>
          <a:pathLst>
            <a:path>
              <a:moveTo>
                <a:pt x="1104759" y="0"/>
              </a:moveTo>
              <a:lnTo>
                <a:pt x="1104759" y="63774"/>
              </a:lnTo>
              <a:lnTo>
                <a:pt x="0" y="63774"/>
              </a:lnTo>
              <a:lnTo>
                <a:pt x="0" y="12654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7993B4-894F-4632-8F87-E721710FAFB4}">
      <dsp:nvSpPr>
        <dsp:cNvPr id="0" name=""/>
        <dsp:cNvSpPr/>
      </dsp:nvSpPr>
      <dsp:spPr>
        <a:xfrm>
          <a:off x="1104759" y="418522"/>
          <a:ext cx="401730" cy="401730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50B24C-C745-432B-BDF3-A44BFD71E371}">
      <dsp:nvSpPr>
        <dsp:cNvPr id="0" name=""/>
        <dsp:cNvSpPr/>
      </dsp:nvSpPr>
      <dsp:spPr>
        <a:xfrm>
          <a:off x="1506490" y="417517"/>
          <a:ext cx="602596" cy="4017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000" b="0" i="0" u="none" kern="1200"/>
            <a:t>Christian, Iquitos</a:t>
          </a:r>
          <a:endParaRPr lang="es-PE" sz="1000" kern="1200"/>
        </a:p>
      </dsp:txBody>
      <dsp:txXfrm>
        <a:off x="1506490" y="417517"/>
        <a:ext cx="602596" cy="401730"/>
      </dsp:txXfrm>
    </dsp:sp>
    <dsp:sp modelId="{B81F44BE-575D-441B-9C8B-9AFA6386C4CF}">
      <dsp:nvSpPr>
        <dsp:cNvPr id="0" name=""/>
        <dsp:cNvSpPr/>
      </dsp:nvSpPr>
      <dsp:spPr>
        <a:xfrm>
          <a:off x="0" y="946798"/>
          <a:ext cx="401730" cy="401730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51BD90-191B-4D3C-AFF5-03A0707E8E11}">
      <dsp:nvSpPr>
        <dsp:cNvPr id="0" name=""/>
        <dsp:cNvSpPr/>
      </dsp:nvSpPr>
      <dsp:spPr>
        <a:xfrm>
          <a:off x="401730" y="945793"/>
          <a:ext cx="602596" cy="4017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000" b="0" i="0" u="none" kern="1200"/>
            <a:t>Eduardo, Punchana</a:t>
          </a:r>
          <a:endParaRPr lang="es-PE" sz="1000" kern="1200"/>
        </a:p>
      </dsp:txBody>
      <dsp:txXfrm>
        <a:off x="401730" y="945793"/>
        <a:ext cx="602596" cy="401730"/>
      </dsp:txXfrm>
    </dsp:sp>
    <dsp:sp modelId="{A250AE55-E1F7-41C4-A6BE-48FFCF08334B}">
      <dsp:nvSpPr>
        <dsp:cNvPr id="0" name=""/>
        <dsp:cNvSpPr/>
      </dsp:nvSpPr>
      <dsp:spPr>
        <a:xfrm>
          <a:off x="1104759" y="946798"/>
          <a:ext cx="401730" cy="401730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000" r="-2000"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5F727F-802A-4509-9D54-DA841428E9DD}">
      <dsp:nvSpPr>
        <dsp:cNvPr id="0" name=""/>
        <dsp:cNvSpPr/>
      </dsp:nvSpPr>
      <dsp:spPr>
        <a:xfrm>
          <a:off x="1506490" y="945793"/>
          <a:ext cx="602596" cy="4017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000" b="0" i="0" u="none" kern="1200"/>
            <a:t>Miqueas, Maynas</a:t>
          </a:r>
          <a:endParaRPr lang="es-PE" sz="1000" kern="1200"/>
        </a:p>
      </dsp:txBody>
      <dsp:txXfrm>
        <a:off x="1506490" y="945793"/>
        <a:ext cx="602596" cy="401730"/>
      </dsp:txXfrm>
    </dsp:sp>
    <dsp:sp modelId="{75AFF692-C970-4229-84C9-7896B5799743}">
      <dsp:nvSpPr>
        <dsp:cNvPr id="0" name=""/>
        <dsp:cNvSpPr/>
      </dsp:nvSpPr>
      <dsp:spPr>
        <a:xfrm>
          <a:off x="2209519" y="946798"/>
          <a:ext cx="401730" cy="401730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8989DF-C97F-4FD3-9858-F684AC785EA6}">
      <dsp:nvSpPr>
        <dsp:cNvPr id="0" name=""/>
        <dsp:cNvSpPr/>
      </dsp:nvSpPr>
      <dsp:spPr>
        <a:xfrm>
          <a:off x="2611249" y="945793"/>
          <a:ext cx="602596" cy="4017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000" b="0" i="0" u="none" kern="1200"/>
            <a:t>Alejandro, San Juan</a:t>
          </a:r>
          <a:endParaRPr lang="es-PE" sz="1000" kern="1200"/>
        </a:p>
      </dsp:txBody>
      <dsp:txXfrm>
        <a:off x="2611249" y="945793"/>
        <a:ext cx="602596" cy="4017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webextension" Target="../webextensions/webextension1.xml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3" Type="http://schemas.openxmlformats.org/officeDocument/2006/relationships/image" Target="../media/image5.jpeg"/><Relationship Id="rId7" Type="http://schemas.openxmlformats.org/officeDocument/2006/relationships/diagramColors" Target="../diagrams/colors1.xml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diagramQuickStyle" Target="../diagrams/quickStyle1.xml"/><Relationship Id="rId5" Type="http://schemas.openxmlformats.org/officeDocument/2006/relationships/diagramLayout" Target="../diagrams/layout1.xml"/><Relationship Id="rId10" Type="http://schemas.openxmlformats.org/officeDocument/2006/relationships/image" Target="../media/image10.png"/><Relationship Id="rId4" Type="http://schemas.openxmlformats.org/officeDocument/2006/relationships/diagramData" Target="../diagrams/data1.xml"/><Relationship Id="rId9" Type="http://schemas.microsoft.com/office/2011/relationships/webextension" Target="../webextensions/webextension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883920</xdr:colOff>
      <xdr:row>16</xdr:row>
      <xdr:rowOff>22860</xdr:rowOff>
    </xdr:from>
    <xdr:ext cx="828791" cy="828791"/>
    <xdr:pic>
      <xdr:nvPicPr>
        <xdr:cNvPr id="13" name="Imagen 12">
          <a:extLst>
            <a:ext uri="{FF2B5EF4-FFF2-40B4-BE49-F238E27FC236}">
              <a16:creationId xmlns:a16="http://schemas.microsoft.com/office/drawing/2014/main" id="{3AF56FA2-CF48-339F-6F53-FD45F4766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880" y="2948940"/>
          <a:ext cx="828791" cy="828791"/>
        </a:xfrm>
        <a:prstGeom prst="rect">
          <a:avLst/>
        </a:prstGeom>
      </xdr:spPr>
    </xdr:pic>
    <xdr:clientData/>
  </xdr:oneCellAnchor>
  <xdr:twoCellAnchor>
    <xdr:from>
      <xdr:col>6</xdr:col>
      <xdr:colOff>350520</xdr:colOff>
      <xdr:row>6</xdr:row>
      <xdr:rowOff>167640</xdr:rowOff>
    </xdr:from>
    <xdr:to>
      <xdr:col>9</xdr:col>
      <xdr:colOff>1089660</xdr:colOff>
      <xdr:row>21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4" name="Complemento 13">
              <a:extLst>
                <a:ext uri="{FF2B5EF4-FFF2-40B4-BE49-F238E27FC236}">
                  <a16:creationId xmlns:a16="http://schemas.microsoft.com/office/drawing/2014/main" id="{AF25CB69-1B63-47DF-2081-EB44355013A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14" name="Complemento 13">
              <a:extLst>
                <a:ext uri="{FF2B5EF4-FFF2-40B4-BE49-F238E27FC236}">
                  <a16:creationId xmlns:a16="http://schemas.microsoft.com/office/drawing/2014/main" id="{AF25CB69-1B63-47DF-2081-EB44355013A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213360</xdr:colOff>
          <xdr:row>3</xdr:row>
          <xdr:rowOff>144780</xdr:rowOff>
        </xdr:from>
        <xdr:to>
          <xdr:col>13</xdr:col>
          <xdr:colOff>457200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228600</xdr:colOff>
          <xdr:row>3</xdr:row>
          <xdr:rowOff>144780</xdr:rowOff>
        </xdr:from>
        <xdr:to>
          <xdr:col>14</xdr:col>
          <xdr:colOff>472440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228600</xdr:colOff>
          <xdr:row>3</xdr:row>
          <xdr:rowOff>137160</xdr:rowOff>
        </xdr:from>
        <xdr:to>
          <xdr:col>15</xdr:col>
          <xdr:colOff>472440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213360</xdr:colOff>
          <xdr:row>3</xdr:row>
          <xdr:rowOff>144780</xdr:rowOff>
        </xdr:from>
        <xdr:to>
          <xdr:col>16</xdr:col>
          <xdr:colOff>457200</xdr:colOff>
          <xdr:row>5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5</xdr:row>
          <xdr:rowOff>0</xdr:rowOff>
        </xdr:from>
        <xdr:to>
          <xdr:col>13</xdr:col>
          <xdr:colOff>510540</xdr:colOff>
          <xdr:row>6</xdr:row>
          <xdr:rowOff>91440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5</xdr:row>
          <xdr:rowOff>0</xdr:rowOff>
        </xdr:from>
        <xdr:to>
          <xdr:col>14</xdr:col>
          <xdr:colOff>502920</xdr:colOff>
          <xdr:row>6</xdr:row>
          <xdr:rowOff>91440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274320</xdr:colOff>
          <xdr:row>4</xdr:row>
          <xdr:rowOff>160020</xdr:rowOff>
        </xdr:from>
        <xdr:to>
          <xdr:col>15</xdr:col>
          <xdr:colOff>518160</xdr:colOff>
          <xdr:row>6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198120</xdr:colOff>
          <xdr:row>5</xdr:row>
          <xdr:rowOff>0</xdr:rowOff>
        </xdr:from>
        <xdr:to>
          <xdr:col>16</xdr:col>
          <xdr:colOff>441960</xdr:colOff>
          <xdr:row>6</xdr:row>
          <xdr:rowOff>91440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6</xdr:row>
          <xdr:rowOff>144780</xdr:rowOff>
        </xdr:from>
        <xdr:to>
          <xdr:col>13</xdr:col>
          <xdr:colOff>472440</xdr:colOff>
          <xdr:row>7</xdr:row>
          <xdr:rowOff>167640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220980</xdr:colOff>
          <xdr:row>5</xdr:row>
          <xdr:rowOff>190500</xdr:rowOff>
        </xdr:from>
        <xdr:to>
          <xdr:col>13</xdr:col>
          <xdr:colOff>464820</xdr:colOff>
          <xdr:row>7</xdr:row>
          <xdr:rowOff>15240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236220</xdr:colOff>
          <xdr:row>5</xdr:row>
          <xdr:rowOff>198120</xdr:rowOff>
        </xdr:from>
        <xdr:to>
          <xdr:col>14</xdr:col>
          <xdr:colOff>487680</xdr:colOff>
          <xdr:row>7</xdr:row>
          <xdr:rowOff>15240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236220</xdr:colOff>
          <xdr:row>5</xdr:row>
          <xdr:rowOff>190500</xdr:rowOff>
        </xdr:from>
        <xdr:to>
          <xdr:col>15</xdr:col>
          <xdr:colOff>487680</xdr:colOff>
          <xdr:row>7</xdr:row>
          <xdr:rowOff>15240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213360</xdr:colOff>
          <xdr:row>5</xdr:row>
          <xdr:rowOff>205740</xdr:rowOff>
        </xdr:from>
        <xdr:to>
          <xdr:col>16</xdr:col>
          <xdr:colOff>457200</xdr:colOff>
          <xdr:row>7</xdr:row>
          <xdr:rowOff>30480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228600</xdr:colOff>
          <xdr:row>6</xdr:row>
          <xdr:rowOff>144780</xdr:rowOff>
        </xdr:from>
        <xdr:to>
          <xdr:col>14</xdr:col>
          <xdr:colOff>472440</xdr:colOff>
          <xdr:row>7</xdr:row>
          <xdr:rowOff>167640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259080</xdr:colOff>
          <xdr:row>6</xdr:row>
          <xdr:rowOff>152400</xdr:rowOff>
        </xdr:from>
        <xdr:to>
          <xdr:col>15</xdr:col>
          <xdr:colOff>502920</xdr:colOff>
          <xdr:row>7</xdr:row>
          <xdr:rowOff>182880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220980</xdr:colOff>
          <xdr:row>6</xdr:row>
          <xdr:rowOff>160020</xdr:rowOff>
        </xdr:from>
        <xdr:to>
          <xdr:col>16</xdr:col>
          <xdr:colOff>464820</xdr:colOff>
          <xdr:row>7</xdr:row>
          <xdr:rowOff>182880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788893</xdr:colOff>
      <xdr:row>10</xdr:row>
      <xdr:rowOff>116540</xdr:rowOff>
    </xdr:from>
    <xdr:to>
      <xdr:col>11</xdr:col>
      <xdr:colOff>502023</xdr:colOff>
      <xdr:row>14</xdr:row>
      <xdr:rowOff>80683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BC8F0-4BE3-32D3-6486-BB4B970C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A9A9AB"/>
            </a:clrFrom>
            <a:clrTo>
              <a:srgbClr val="A9A9AB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2964" y="1981199"/>
          <a:ext cx="1532965" cy="681319"/>
        </a:xfrm>
        <a:prstGeom prst="rect">
          <a:avLst/>
        </a:prstGeom>
      </xdr:spPr>
    </xdr:pic>
    <xdr:clientData/>
  </xdr:twoCellAnchor>
  <xdr:twoCellAnchor editAs="oneCell">
    <xdr:from>
      <xdr:col>8</xdr:col>
      <xdr:colOff>591671</xdr:colOff>
      <xdr:row>9</xdr:row>
      <xdr:rowOff>161365</xdr:rowOff>
    </xdr:from>
    <xdr:to>
      <xdr:col>10</xdr:col>
      <xdr:colOff>206188</xdr:colOff>
      <xdr:row>17</xdr:row>
      <xdr:rowOff>125507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22A61B-24A7-8E25-A185-B9B2D23DB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4683" y="1909483"/>
          <a:ext cx="1192305" cy="1398494"/>
        </a:xfrm>
        <a:prstGeom prst="rect">
          <a:avLst/>
        </a:prstGeom>
      </xdr:spPr>
    </xdr:pic>
    <xdr:clientData/>
  </xdr:twoCellAnchor>
  <xdr:twoCellAnchor>
    <xdr:from>
      <xdr:col>9</xdr:col>
      <xdr:colOff>197224</xdr:colOff>
      <xdr:row>11</xdr:row>
      <xdr:rowOff>89647</xdr:rowOff>
    </xdr:from>
    <xdr:to>
      <xdr:col>9</xdr:col>
      <xdr:colOff>600635</xdr:colOff>
      <xdr:row>13</xdr:row>
      <xdr:rowOff>170330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2E17276-3D40-6863-CE30-F84190BB973A}"/>
            </a:ext>
          </a:extLst>
        </xdr:cNvPr>
        <xdr:cNvSpPr/>
      </xdr:nvSpPr>
      <xdr:spPr>
        <a:xfrm>
          <a:off x="9619130" y="2196353"/>
          <a:ext cx="403411" cy="439271"/>
        </a:xfrm>
        <a:custGeom>
          <a:avLst/>
          <a:gdLst>
            <a:gd name="connsiteX0" fmla="*/ 0 w 591670"/>
            <a:gd name="connsiteY0" fmla="*/ 0 h 403412"/>
            <a:gd name="connsiteX1" fmla="*/ 591670 w 591670"/>
            <a:gd name="connsiteY1" fmla="*/ 0 h 403412"/>
            <a:gd name="connsiteX2" fmla="*/ 591670 w 591670"/>
            <a:gd name="connsiteY2" fmla="*/ 403412 h 403412"/>
            <a:gd name="connsiteX3" fmla="*/ 0 w 591670"/>
            <a:gd name="connsiteY3" fmla="*/ 403412 h 403412"/>
            <a:gd name="connsiteX4" fmla="*/ 0 w 591670"/>
            <a:gd name="connsiteY4" fmla="*/ 0 h 403412"/>
            <a:gd name="connsiteX0" fmla="*/ 0 w 600634"/>
            <a:gd name="connsiteY0" fmla="*/ 80682 h 484094"/>
            <a:gd name="connsiteX1" fmla="*/ 600634 w 600634"/>
            <a:gd name="connsiteY1" fmla="*/ 0 h 484094"/>
            <a:gd name="connsiteX2" fmla="*/ 591670 w 600634"/>
            <a:gd name="connsiteY2" fmla="*/ 484094 h 484094"/>
            <a:gd name="connsiteX3" fmla="*/ 0 w 600634"/>
            <a:gd name="connsiteY3" fmla="*/ 484094 h 484094"/>
            <a:gd name="connsiteX4" fmla="*/ 0 w 600634"/>
            <a:gd name="connsiteY4" fmla="*/ 80682 h 484094"/>
            <a:gd name="connsiteX0" fmla="*/ 0 w 609599"/>
            <a:gd name="connsiteY0" fmla="*/ 80682 h 600635"/>
            <a:gd name="connsiteX1" fmla="*/ 600634 w 609599"/>
            <a:gd name="connsiteY1" fmla="*/ 0 h 600635"/>
            <a:gd name="connsiteX2" fmla="*/ 609599 w 609599"/>
            <a:gd name="connsiteY2" fmla="*/ 600635 h 600635"/>
            <a:gd name="connsiteX3" fmla="*/ 0 w 609599"/>
            <a:gd name="connsiteY3" fmla="*/ 484094 h 600635"/>
            <a:gd name="connsiteX4" fmla="*/ 0 w 609599"/>
            <a:gd name="connsiteY4" fmla="*/ 80682 h 600635"/>
            <a:gd name="connsiteX0" fmla="*/ 0 w 609599"/>
            <a:gd name="connsiteY0" fmla="*/ 80682 h 600635"/>
            <a:gd name="connsiteX1" fmla="*/ 600634 w 609599"/>
            <a:gd name="connsiteY1" fmla="*/ 0 h 600635"/>
            <a:gd name="connsiteX2" fmla="*/ 609599 w 609599"/>
            <a:gd name="connsiteY2" fmla="*/ 600635 h 600635"/>
            <a:gd name="connsiteX3" fmla="*/ 17930 w 609599"/>
            <a:gd name="connsiteY3" fmla="*/ 448235 h 600635"/>
            <a:gd name="connsiteX4" fmla="*/ 0 w 609599"/>
            <a:gd name="connsiteY4" fmla="*/ 80682 h 600635"/>
            <a:gd name="connsiteX0" fmla="*/ 0 w 600634"/>
            <a:gd name="connsiteY0" fmla="*/ 170329 h 600635"/>
            <a:gd name="connsiteX1" fmla="*/ 591669 w 600634"/>
            <a:gd name="connsiteY1" fmla="*/ 0 h 600635"/>
            <a:gd name="connsiteX2" fmla="*/ 600634 w 600634"/>
            <a:gd name="connsiteY2" fmla="*/ 600635 h 600635"/>
            <a:gd name="connsiteX3" fmla="*/ 8965 w 600634"/>
            <a:gd name="connsiteY3" fmla="*/ 448235 h 600635"/>
            <a:gd name="connsiteX4" fmla="*/ 0 w 600634"/>
            <a:gd name="connsiteY4" fmla="*/ 170329 h 600635"/>
            <a:gd name="connsiteX0" fmla="*/ 0 w 600634"/>
            <a:gd name="connsiteY0" fmla="*/ 98612 h 600635"/>
            <a:gd name="connsiteX1" fmla="*/ 591669 w 600634"/>
            <a:gd name="connsiteY1" fmla="*/ 0 h 600635"/>
            <a:gd name="connsiteX2" fmla="*/ 600634 w 600634"/>
            <a:gd name="connsiteY2" fmla="*/ 600635 h 600635"/>
            <a:gd name="connsiteX3" fmla="*/ 8965 w 600634"/>
            <a:gd name="connsiteY3" fmla="*/ 448235 h 600635"/>
            <a:gd name="connsiteX4" fmla="*/ 0 w 600634"/>
            <a:gd name="connsiteY4" fmla="*/ 98612 h 600635"/>
            <a:gd name="connsiteX0" fmla="*/ 0 w 591669"/>
            <a:gd name="connsiteY0" fmla="*/ 98612 h 546846"/>
            <a:gd name="connsiteX1" fmla="*/ 591669 w 591669"/>
            <a:gd name="connsiteY1" fmla="*/ 0 h 546846"/>
            <a:gd name="connsiteX2" fmla="*/ 591669 w 591669"/>
            <a:gd name="connsiteY2" fmla="*/ 546846 h 546846"/>
            <a:gd name="connsiteX3" fmla="*/ 8965 w 591669"/>
            <a:gd name="connsiteY3" fmla="*/ 448235 h 546846"/>
            <a:gd name="connsiteX4" fmla="*/ 0 w 591669"/>
            <a:gd name="connsiteY4" fmla="*/ 98612 h 546846"/>
            <a:gd name="connsiteX0" fmla="*/ 0 w 591669"/>
            <a:gd name="connsiteY0" fmla="*/ 98612 h 546846"/>
            <a:gd name="connsiteX1" fmla="*/ 591669 w 591669"/>
            <a:gd name="connsiteY1" fmla="*/ 0 h 546846"/>
            <a:gd name="connsiteX2" fmla="*/ 591669 w 591669"/>
            <a:gd name="connsiteY2" fmla="*/ 546846 h 546846"/>
            <a:gd name="connsiteX3" fmla="*/ 17929 w 591669"/>
            <a:gd name="connsiteY3" fmla="*/ 475129 h 546846"/>
            <a:gd name="connsiteX4" fmla="*/ 0 w 591669"/>
            <a:gd name="connsiteY4" fmla="*/ 98612 h 5468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669" h="546846">
              <a:moveTo>
                <a:pt x="0" y="98612"/>
              </a:moveTo>
              <a:lnTo>
                <a:pt x="591669" y="0"/>
              </a:lnTo>
              <a:lnTo>
                <a:pt x="591669" y="546846"/>
              </a:lnTo>
              <a:lnTo>
                <a:pt x="17929" y="475129"/>
              </a:lnTo>
              <a:lnTo>
                <a:pt x="0" y="98612"/>
              </a:lnTo>
              <a:close/>
            </a:path>
          </a:pathLst>
        </a:custGeom>
        <a:blipFill dpi="0" rotWithShape="1">
          <a:blip xmlns:r="http://schemas.openxmlformats.org/officeDocument/2006/relationships" r:embed="rId3"/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103094</xdr:colOff>
      <xdr:row>12</xdr:row>
      <xdr:rowOff>62753</xdr:rowOff>
    </xdr:from>
    <xdr:to>
      <xdr:col>9</xdr:col>
      <xdr:colOff>8963</xdr:colOff>
      <xdr:row>22</xdr:row>
      <xdr:rowOff>35859</xdr:rowOff>
    </xdr:to>
    <xdr:graphicFrame macro="">
      <xdr:nvGraphicFramePr>
        <xdr:cNvPr id="8" name="Diagrama 7">
          <a:extLst>
            <a:ext uri="{FF2B5EF4-FFF2-40B4-BE49-F238E27FC236}">
              <a16:creationId xmlns:a16="http://schemas.microsoft.com/office/drawing/2014/main" id="{9253BA30-E164-B5EE-D1C8-FBE656AEB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4</xdr:col>
      <xdr:colOff>8966</xdr:colOff>
      <xdr:row>21</xdr:row>
      <xdr:rowOff>125505</xdr:rowOff>
    </xdr:from>
    <xdr:to>
      <xdr:col>6</xdr:col>
      <xdr:colOff>8966</xdr:colOff>
      <xdr:row>32</xdr:row>
      <xdr:rowOff>107577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Complemento 1">
              <a:extLst>
                <a:ext uri="{FF2B5EF4-FFF2-40B4-BE49-F238E27FC236}">
                  <a16:creationId xmlns:a16="http://schemas.microsoft.com/office/drawing/2014/main" id="{098E5F58-CEE5-831C-0DA2-E5EAEF43F86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9"/>
            </a:graphicData>
          </a:graphic>
        </xdr:graphicFrame>
      </mc:Choice>
      <mc:Fallback>
        <xdr:pic>
          <xdr:nvPicPr>
            <xdr:cNvPr id="2" name="Complemento 1">
              <a:extLst>
                <a:ext uri="{FF2B5EF4-FFF2-40B4-BE49-F238E27FC236}">
                  <a16:creationId xmlns:a16="http://schemas.microsoft.com/office/drawing/2014/main" id="{098E5F58-CEE5-831C-0DA2-E5EAEF43F86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ardo Rojas" refreshedDate="45470.803883564811" createdVersion="8" refreshedVersion="8" minRefreshableVersion="3" recordCount="7" xr:uid="{12158530-0EBB-4567-9150-034652297C45}">
  <cacheSource type="worksheet">
    <worksheetSource name="Tabla1"/>
  </cacheSource>
  <cacheFields count="5">
    <cacheField name="Id. de empleado" numFmtId="49">
      <sharedItems/>
    </cacheField>
    <cacheField name="Nombre" numFmtId="49">
      <sharedItems count="7">
        <s v="Desiré Mendoza"/>
        <s v="Candela Arrais"/>
        <s v="Guillermo Rodarte"/>
        <s v="Carlos Tijerina"/>
        <s v="Alejandra Arellano"/>
        <s v="David Serna"/>
        <s v="Laura Melgar"/>
      </sharedItems>
    </cacheField>
    <cacheField name="Título" numFmtId="49">
      <sharedItems/>
    </cacheField>
    <cacheField name="Id. de administrador" numFmtId="49">
      <sharedItems containsBlank="1"/>
    </cacheField>
    <cacheField name="Tipo de rol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ID1"/>
    <x v="0"/>
    <s v="Director"/>
    <m/>
    <s v="Ejecutivo"/>
  </r>
  <r>
    <s v="ID2"/>
    <x v="1"/>
    <s v="Gerente, marketing"/>
    <s v="ID1"/>
    <s v="Administrador"/>
  </r>
  <r>
    <s v="ID3"/>
    <x v="2"/>
    <s v="Propietario del contenido"/>
    <s v="ID2"/>
    <s v="Plantilla"/>
  </r>
  <r>
    <s v="ID4"/>
    <x v="3"/>
    <s v="Coordinador de RP"/>
    <s v="ID2"/>
    <s v="Plantilla"/>
  </r>
  <r>
    <s v="ID6"/>
    <x v="4"/>
    <s v="Administrador, productos"/>
    <s v="ID1"/>
    <s v="Administrador"/>
  </r>
  <r>
    <s v="ID7"/>
    <x v="5"/>
    <s v="Jefe de diseño"/>
    <s v="ID6"/>
    <s v="Plantilla"/>
  </r>
  <r>
    <s v="ID8"/>
    <x v="6"/>
    <s v="Jefe de ingeniería"/>
    <s v="ID6"/>
    <s v="Plantill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53341-36C3-4DBB-AC19-55A1F1F3F43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2:L10" firstHeaderRow="1" firstDataRow="1" firstDataCol="1"/>
  <pivotFields count="5">
    <pivotField showAll="0"/>
    <pivotField axis="axisRow" showAll="0">
      <items count="8">
        <item x="4"/>
        <item x="1"/>
        <item x="3"/>
        <item x="5"/>
        <item x="0"/>
        <item x="2"/>
        <item x="6"/>
        <item t="default"/>
      </items>
    </pivotField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Tipo de ro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03D3A-7120-4DB6-A26C-73452B9626EF}" name="Tabla1" displayName="Tabla1" ref="B2:F10" totalsRowShown="0" headerRowDxfId="20" dataDxfId="19">
  <autoFilter ref="B2:F10" xr:uid="{30503D3A-7120-4DB6-A26C-73452B9626E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ACB6D8D-5817-4D9E-BE1C-D8FD85BD71DF}" name="Id. de empleado" dataDxfId="18"/>
    <tableColumn id="2" xr3:uid="{06E4B350-08C7-4F3A-9A60-10415039196E}" name="Nombre" dataDxfId="17"/>
    <tableColumn id="3" xr3:uid="{68056541-7F3D-49E8-A4AD-BD154264C784}" name="Título" dataDxfId="16"/>
    <tableColumn id="4" xr3:uid="{7478E62B-9C0F-44AB-BA68-F13A44CFC4EB}" name="Id. de administrador" dataDxfId="15"/>
    <tableColumn id="5" xr3:uid="{55A5A0D4-821C-466A-A61B-95F1EF87483E}" name="Tipo de rol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5.xml"/><Relationship Id="rId2" Type="http://schemas.microsoft.com/office/2011/relationships/webextension" Target="webextension4.xml"/><Relationship Id="rId1" Type="http://schemas.microsoft.com/office/2011/relationships/webextension" Target="webextension3.xml"/><Relationship Id="rId4" Type="http://schemas.microsoft.com/office/2011/relationships/webextension" Target="webextension6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  <wetp:taskpane dockstate="right" visibility="0" width="438" row="2">
    <wetp:webextensionref xmlns:r="http://schemas.openxmlformats.org/officeDocument/2006/relationships" r:id="rId3"/>
  </wetp:taskpane>
  <wetp:taskpane dockstate="right" visibility="0" width="438" row="5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AF25CB69-1B63-47DF-2081-EB44355013AB}">
  <we:reference id="wa104381973" version="1.0.0.4" store="es-ES" storeType="OMEX"/>
  <we:alternateReferences>
    <we:reference id="wa104381973" version="1.0.0.4" store="wa104381973" storeType="OMEX"/>
  </we:alternateReferences>
  <we:properties>
    <we:property name="DVSettings" value="{&quot;shapeBinding&quot;:{&quot;altTextColumn&quot;:&quot;Título&quot;,&quot;indexColumn&quot;:&quot;Id. de empleado&quot;,&quot;shapeLabelColumn&quot;:&quot;Nombre&quot;,&quot;shapeTypeColumn&quot;:&quot;Tipo de rol&quot;},&quot;connectorBinding&quot;:{&quot;delimiter&quot;:&quot;,&quot;,&quot;connectorDirection&quot;:&quot;FromTarget&quot;,&quot;connectorLabelColumn&quot;:&quot;&quot;,&quot;connectorBindingType&quot;:&quot;Column&quot;,&quot;targetIndexColumn&quot;:&quot;Id. de administrador&quot;},&quot;layout&quot;:&quot;OrgChart_HorizontalCenter_LeftToRight&quot;,&quot;masterSelector&quot;:{&quot;masterMappings&quot;:[{&quot;shapeType&quot;:&quot;Ejecutivo&quot;,&quot;stencil&quot;:&quot;basicorgchart_m.vssx&quot;,&quot;master&quot;:&quot;Executive&quot;},{&quot;shapeType&quot;:&quot;Administrador&quot;,&quot;stencil&quot;:&quot;basicorgchart_m.vssx&quot;,&quot;master&quot;:&quot;Manager&quot;},{&quot;shapeType&quot;:&quot;Posición&quot;,&quot;stencil&quot;:&quot;basicorgchart_m.vssx&quot;,&quot;master&quot;:&quot;Staff&quot;},{&quot;shapeType&quot;:&quot;Asistente&quot;,&quot;stencil&quot;:&quot;basicorgchart_m.vssx&quot;,&quot;master&quot;:&quot;Assistant&quot;},{&quot;shapeType&quot;:&quot;Plantilla&quot;,&quot;stencil&quot;:&quot;basicorgchart_m.vssx&quot;,&quot;master&quot;:&quot;Staff&quot;},{&quot;shapeType&quot;:&quot;Consultor&quot;,&quot;stencil&quot;:&quot;basicorgchart_m.vssx&quot;,&quot;master&quot;:&quot;Consultant&quot;},{&quot;shapeType&quot;:&quot;Vacante&quot;,&quot;stencil&quot;:&quot;basicorgchart_m.vssx&quot;,&quot;master&quot;:&quot;Vacancy&quot;}],&quot;defaultMaster&quot;:&quot;Staff&quot;,&quot;defaultMasterStencil&quot;:&quot;basicorgchart_m.vssx&quot;}}"/>
    <we:property name="DiagramType" value="&quot;OrgChart&quot;"/>
    <we:property name="addinIntsanceKey" value="&quot;c38f09d3-47b2-4313-bce4-780f97f8d445&quot;"/>
    <we:property name="bootBundle" value="null"/>
    <we:property name="containerID" value="&quot;1&quot;"/>
    <we:property name="docJsonCUnit" value="{&quot;data&quot;:&quot;N4Igwg9gdgLgprAanATgZwJbRALhARhABoQARCAWwCU40AHaNOXAbXwCYBmIzgFiIBsADiL4xRAJwSiAdm5iADKIXtR4vj1UBWEZ1UduGofoX41I-Aq1rrl2+MWz5CpRr1Edmnvy1mNvfncjfkszS2kxExEJGTUBZTM5ZVdA7V1VDQF4y2jYx0tY4TV+GLUIqzUlS0N+AK8jKor8ywTkoiF5fGzTSsly2wURJKKxazc0+sDa1O92xvsqltC2jrjWxyllAYt8MZnPIKmiOsPZMPwQppdBCJbSiQtB9evxj3TlVVKcm1aTjP5jGo8k9lmJ+AJbkp7o9HmEXvt3mJshcgb8ZkZOlC8hx2p14l8uq1XgdtD5uFpYrxpFTjuj+DI4TtgWZVkjJNjun4EV4KbTJnN2cpnGYssVWl8FNjrBDetDlLC2sTESpBd9Rmj+SN2Ocscp+n0zmK7G0ZRtYg95c8UjzEYSwajln9ZjIlDJmWt7cbNkqvGzPfh3U6MR6eht9d83etCRLdWzSj73BIzBJuEHwTtk7dgeUdWtWaG7XamksFJ09jbfVxZgJrJs-cWFUJY6XWklLNb3CTZrxdCF2NY07JzVKQ+cQrtZp33knRFWNMNexXTlprYO20si2PZcChrk9UTuachN17PZh5bjRxPsDFlv3O2iSZY4XzmNVDJpAJYhoOAOZgZnW4IoE3+DxQLXTFRyNO4d1kPdwgPJdQKbS0CUWE8LyeeM+z-SsaicQRFynfktHwiDenrLczUtGR4IUHNJwmU4azaBDLxLU8PRRGM1DvHC+XvOd6SAoimNArQjnI5pOWg5td1VejEOI5jOPY+wZOkxDfwE-QhII4DD3E8spI3DSUWoiM6IYkDq2xXN1TEWC-QcFEf37HTZ3whdGLeEj4n8OkCM00FzJgmirKUsTq3KGS6wDEN7AzWZtKdAD5xEnyuw0XkAv5dd0Kjcc5LghTrMM2Zj0FTY0KgtzcMEryMps-xqUXEyCpCoqFPkiUyqQ2zeIono4uRO8ny2WV9HintjgVGk2IqOKuVnWtU0C1k7W1TDX0y6cwj07zmtqNrAvyqD-WK2jSsi3yj2cBZfQLdSJrVdR+NSg6mvKlru1OyDKNk7qSt6m6svHexGUG+9N1nDq3pWjy0uEwjdpI1c-oomGLqBq6QeWI6SvYxpOmxW9kvcj7GpRgnfF+vL-qx0LLoi-HvvpJLPUUiVFxS-9PuptmwLp04zoB7HueB7NQfeedznNKbKREGbQWubCEcpwCBf67LJIx4KCy6iXcal1ntYBS44WkNXebwzWDLNjxjL10zCu3cLrtN5TQK-Qb8mG25RrFOrJDW-kUIlYUfhsmckf00TbvAk76cxszDdg43909qKGkkBXZvzx1ynut3eAHaRcqPS5nrVHoCYr72FXVOKq7UKaMLEXM6-4lMPMyCJ2A6g23e+IoCXxQo7MxxpMwS32N3LL3JGTeQKfWvFZ0hkKF6imP+ftxf-CTkWGdT4engzhbloPgFi8ce8ntn17lsHEZi3sKJVS2i-FKzhPnSS9wG1shbRrs-U648N6u0jCrK2jdQoDBbpEVGDVnQQI4HCLc0DQxczgUcResdKpdwRjbEWgc6ySlxFGZE7cSxlmQbpLyZDyixCEMCAYg88FRQIf5cqytV55SYcoWIMgTBwgGM4ccPD+rcPoQXfhpDBrkOEZPMQjZ45dhkTZPh9VQIyEEQUIcc9Gzl3Kpo3hFh5G6P0RQliDkcTLBGrIsx-VtG93pNYwojcQQFhkjZZxi9XFrg8YIDSLYiZOL0oQ8x6twGKOYTcIaHYuGRKkQEixOjUFxKEe0Ka5w0Ewz8Sk2RgTYkdwNAYoQFtYZrFNNcdiqTkn4SiS49JbjZDBJdHPS4VsOQRKaQ0v+JSBFZIMQyaCctW59IqgMrsQyFFlKUZQlWCpHGFP6cU1pQSRkUM6f6S2ho9kOhxLsly3TVSEjWdMjZMThkLPiYCEKH97h9XwUUrRrSSG6Koi5bEqgUKHKQZ1R+D9LnBmWeKAOhiykPl-hot5vD+4ZMyI8VS9isJ5C-iouptdTHwv6iuG5x8fiVPWAPGp5R5h5hKNiS4kc2SgoBDM20yJxzuk+dWDmLtoEuQVD7SwiDvGLCqXfXF6y-Eqglg5UM7l2XzhodPWQZNOY9LWAy9pL0SwsjZVcCRqrRVXPecceIM0aQzS0KoGkEkPA+Btdau1VqHW2odbYSxmTwnLD5Q4EEpyplGCZfyTgA4lbBvzianmrq5UaoVeHXpYsma+sZcUxFbSHk-MSVGoUCb2j+vcHM72kITT2HHOOc40h8wutEVm5pi8CWyvBKE2+LRbGhRLWUKtOaLWbMCqaEsShm3FrniY6ReK0mEqsRmj154kFqurVFPN1YG0Zv7eMtt5bZyVpnR2jwVQI3uInT0T1m8fUkvtDVdUm7rl1sEFi24uSjmNCUCekBaKr6NINdE7SV7dlXBhIqrp+4x5Zu-dsGiSrzLYP+vCYdYrBaBo+PBywJgkPweDmuSlNcRCigMdUdNF665BtDSGsN5MkX0nQ94kQMauKnxFdB99Ljk2DnzNS1iLlpAnKohB3D+q-WyLcAR4jgnw2kaWQoFjMK2MCkA3GrqeGP27r-ZeCjimfUq0g4+gdZ6JxyZaWO505Hf1YYoThv2GmxRae3n-fxc6u1h11TxaF+B2NgeFWE3t7RNOkyjjxxNhqr3MYUmBstfZzgbp89my9CmAsOckx+BDKopV5PaOoxEI6bN6bBWJwLg7ZDlGQ4lvMQ7Xkwd0-5+zN4curGqk5HonTnlcT4nR3jWjGNr2UOJupkmjNMiDuF2dgzbN3Xa+cyt0WKuObLbqib7bIsupEye6VBVuvbOES5gDvS1V6OeG3QxBJaUZp06O-zJhxHDbZJGPbmbwmHfS-51tSCLs0qu8WJJVm0sDYy-Wue1DfaKUe0aMJL2Zt+aizRostYVUjxA0pyCN3BmtbDsKslbIjPAnU8D2DAmiPY5IympHS2UUA5nvWCGvQ4ezMG8hfHNTuho-TSe7iXnz19a3a4r9bCfjenC1dMpcWLSWHiCI85D7treaa750xEqnITlBApoXSno3U-pSzpxUuLwy+lSJsZr13RPtC9LW2zX5Na9gcoeIevJmwtSyVo7cv8nEzjhj-FZgzXxFrQpkYoV9dxccFRkzPQquQ+8a+t7Nu53JqvT2uBcNLNwqaZcKpC39oFXJ+8edfdzBRgJ3Pc0v7J2YQh9k1PXh0-gluNHmpOx7s4mL7mj5UW86gLFNr8D7Cq1DE423ja15ylA5w7Xztn32jsc7ysToPfyEPX7yrkH82O8A7bz71vz2HoD7kfNkfC+2hL4FY217cf6O27m20rbXxn0TOV+L0T4mX2KaaMj7BfasUKrX6X6-I3WipovzDIBkCm+v8pwGkc1dHlU-zvUciglNGRwuRn2NyHz90B0SDQXPyOS3QIXAPigBl-3QVFwAKHy23dVq1ZUzhxEPVYhxSv361mQR3mT7wD1bR5y9WjRS0Nwl1014GNREF5C0Dd20CUFImOGkG4J8Dd1TC4LMG4IkJ8AxS11AOWAZ0SA5mxRZCKzfSN3YM4I8FiB4KFgJQEMtW0JEI8DEI8AkO0KkK0PwKUMV0GkYLhGYKd1HQ4MEMsIdVEPzlpkkMdkI28J0K0GsHNSsN+xsN52sM-1UND0P3S2cIMPtXcLNTMNMO8OI38I8DdwCN0hE2bQrwgPkNvnYFGxYJQXUKcLd34O0PJH4ICPJHJEVmMPqNNSEONWpBoO9kSizwdAD3yNGwiIPxKOiLKNcMqN8JqMsLNVGMaLSJcPmjt33RZAYLkIDyKIYSiI+xiK4O0N4O3QaKEMMKmP0PENcIsN5C-UWPmNsLOOH0cIGI8M2N0P4NTF2LiIaMOK8IdRkJP0uK-1QNaCgJT1gNKxlSiyFQnUJH+S90tyHhJyjFj2twqmbEjgIOwR23+05j32uLWMGIEP8wRLAJekB0kV2ye391XwBNKO2OxOBIUkjgUMmVRPA3RLwOcL0JXnm1xI9UDmck5L+ynQZIOzJJuJZPgOfErXtBkAGCnyg2K1WK7BOKBPmwv0WnuXXhwKb2Z0oMVMLwqRVJAWD3VUIJFCxU5U4UiP6Phx8P801N7xYR1M3lqwM0tDIKfl60oNZ1anXxTStMWWwN1MbHK1Y1LWvV+2NIxOoItKiy9OVI9F9NbDAyWyNP-Vf3dLfyEEjOyR9LtKQLmKJK4kQTJSTPDIVM6K1IoQzNF2A0wiGF5JZRenzIFPNOI0tOLOtKWU2kzISUQ3i2J0JHpJrMvDrNdKTULM9ObO9NtPLLjLWF7K3w4H3zhLNLDMbIjNHKjL9BjPkJC0hJDz6LYKPxHNyKVPTPHKb0qkuy9FjWLE7nrIp2ITly3AcyuHsh7LWwQkA020uJbw63IyfPiFfiLVDLT0AMjQNIOUZ3IIGB-MEElOcAVALOZPJAI1SOEKSL0J8ACO0O0A+LQ3xN-U-OyyU0gr-JdOlIXMAvwIdIjHvPG0fJTigqGhgoN2KN3PDyNXqNSLNXQvtQkP4LQtcMwvwI-KovAo6JRwLTlDVKlLUOYqszV1eggvIpwpoiEphRos0h7V1H5z1IfDX07MlQ132nmwwPyRkjwofPks0lYQ1W6BvmGwJDC0HL8ULGINl3m1Ulq2+W-3fGUuxXMpdh0tku9XMvlLaSM3OC8UoxBMc1FNCnbhBX1SvVplLhRm+LjAvNJ190ipcmisJIIrF2lMjzyy7PKTBMyv1yBWhK3irWcDZWjHKDLzdk0q8TnNYIi3FR7zktJWPyYym2wSSwW1cwYnBOr2yuBR2jVSdO9S3EDzO2wQYlFmUOqTwIKvi0rUcWmv5WeDmvR1l2aqYtargJfhUQ3AVUcUcxsvIQGtbG2sWwApLyArIzngKnWqyxgSuvTR2turr3gIT02retM1JV2pWNIruvgPyRbmk0vN6AmpDPmoVVnM+sH38zBomghvSpaDLKb1hoBoRo9JfnKFN3BTUhmoYk0ixo+qWuCsOtsqe3qxk1bOAXbPVMXl3i8knMvxIukrBiDMlUWirwmlQ27QTLOpxv4x8KE3zgFrs2jPbIpvm26MYqBs5rIpiKEKdTVvtXVsdQ1vtS6sFuDP-QZxv0WFhJaqoLItOOF0zUOmvPeESq4MGMjyFp9Q4wByzFQm-EFhmnrk1iEGWI9J7iY2fA606BvxMBsrXMZu03KhZudAwLzNUFsW8VO1ow5v2oY3wO4F9tmxDk+OzNMuot8qepVKyryp3n2nwmhsTJtoDQGHywS3ruQ0luYidqms80xhNr2rNpBpxLnglMfhckBs8hlPNrl0zr9tcQDtOgovPm8u-NouwJLqZrLqHsyBbuIqkrTuvh4FrpWt3s7Kbu9jXvtENstqXtNKVu7qpMcz7oqoHpxrfySCztnxzu6upq3NLr-hnB7nZVjmtodhpG9vSlovKrCksg9goK3rsSPT8B2w+ucjAU1EJzsSeQxUUPAe3JlnNmxvpXfALTVC2kAawbgbBOPL1LbEkr-mygQdoMlJZFIYVHIcHqoeFl0Wnso3ob+ooa5tpkIf1LoMSBfK5g225y+O1WTpepgKv06RnRNNlJ3V1tuX4aDOhUmvXvPr-RkdkXdwUZoaGhZGfB+xAcHt-uMciVkdtvkfgIwKZx8voqA1Mfjy0cseWv+uXQBSc1EwrQVpXovs7EsZfkXXCTcYhLEF6PnN8cRo9zweuGCerzCdNtZ3ur4doe5t+XsarXMZ5GcY90CaB1icq3lqtwSacYEuzMruFpPos3Sc0Zsm0dvK1zYZU040h0kdTorIwyaaJyu3c02wcYqkyb8fqZP0adR26ZF16YyZKc-Tl0ab90LDBz6fnEWawdqeyblrfok0DJds5jhHRwmZqfKjqbKw2c60DLmcMahJaH2b6wGb4KGewqU1wsEd2fpzbuaA7sVo0ZuamcpqnsUpHlpzGZWDefnmqe+dWfubaw2piy2eeaBYfEqaZyjqkeWY8x+Z0eQn9M2dXU3MBQgY3ukfBcObWZTSxdObbR9wbp+BCnNz9pMcmYhemfWehfG1i0Ks7IKzZCEHib2sJcoNue2KZdJZOaC0oWqwnKqkhWFuuf5fRfgLJdFeW1yNcm51RZJUZd+alpZffrGwDNXSm0k1lu+uwcJCVfEEWW2fAxabQIOlCRRN5P22u2rq+uO3xINcFwdZXzJ2dcifm2GpzLRP5IcoOu7U5Pmd+3Y09ZJO9eDcBPmzBwwnFahwLyBaNaYyV1NcBZMx6Z9cnCxzFpDQPv6ZNd-KQfA27JoSvNjb3PTZLZCWyWzZF0Rfbvvvry11nvxMgstbOTfNVf+ZnvMwLpEtNbLYFfpYOfxRJYeZ-SUsHeEpCiW2gtwL7YnZrSnb+cedndPSHYXfJQarz0fzBdlY1ePx7suwjjnbxfDrbNFzPq7BjvnDjtrITuhx1RjdTq7pddHuS2zsnq1ayzsphNkS-tZMRj3j9uynRmTn1m+WZnQb43Zn3RJkxmoYbg1XfndsgW-heWzkQ+AMQlreIfNw4eWEYYQ6SN4aRJSYxrIecCYZ8FQ-037fYelvLLo-I54emEUZSe7fWz1SkdEeeHEcJJlY-YFaOdmJAvKZ9VE43vVeJche470ak1jUZlk1zZTOsferoPwjabVfE-Xc1Gib7X-Pccm2fe8esz-jqYCeeHRPyemzTe7WM7ov9DidbdKak95NAj04ZYU6Fds7UyXVM5CY8bXSvEs-ezkc86Uek9bsvdBdk-Ufk8naGa-Uad49fOEZReY86Z2fha4fCa+ePf881ZFhGazbc3GZXaJdS4C43Zne+HOfOnjSc--a-Jy0y643+qS53LRZPflZFcqwMZa-U5y9Xaigk4ady665ef+ubfeaPbE7lfS9y9GcbeBYS+NqW7k4M8U6G21exdCby-LYK7M23Zbd66K5S7Xf28xaG+mwtzxYwZar5eW4G+OcO-JeO8pfy30rzDpYOn05W6iwVc6-ZYS3+65Z5c+be925B+ZYA9ZbOe4CTbIY0qlZk5q5K7q7K-u6+8Ve6B63tCu9Nr2-q-a4-zyIe8kwC0c407bZPw7dytJsEetfSc3cosvdsd3ZR1HZ2+S-J7x6Y854HYu5UsLpqSXf-2x-e9K4xbdSUfzvnYLCWzEtz1vcK+KbaqBk5ZmZm+Z9UpdnUqqgPfsJxt0ulyCoV6MDTO1NY7VORY-bt9LJI9q0uLi7Ub68-YtWTKSdTJXKPId-R7W6PpVerZYqXKLIPJLJtOD79Jp8DM95J4079-gJd7j4jolfw5RzD7Hai7TzT6bJj5bJo4YY-OrJnIHI-bdOHKYwz-pr-xD9F6rPOT7PvzVdr6j-3MwMPPt6z6b1qTrorYDactrM7+zvr8D-75vcxrZp7Mr85hdQn5azr-Wgb7L8-1xdvza6PA37d5ZGRvPP7qrZr4R+FcO9vzvb2hzp-vA448Y6AZg8BiNhZnxcobw9UyEctF4aIuQcw5wLYdvG84EMllx-5cdK4dbTfqR3Y40xdYSnP2HQ3j6cN6OdqSjrMwP5BQtey4eAZAKI71tnSFrNnm3yAx2spyUbQHKSQj6YkPCoxAQvQLoGMC2KTAhgfUVdYw4zsC-c5I6yBxMlNCrAgQSwKEHMCRBlJP1nPHfAUDGSDPViuMVEHCDBB8gpQZHjDaGMvUkbbgV6xTpydEmsgrggoIMFKDFBYglNAmxRpB5MMr7ZOlc1T7Gt8B63KroqFzai1xa4tItsEDrZ-9Tup1SGtoOS66C7sngyrujgW6JcZBFPA7kj3frX8vAIHPTL-S+gOxAilHE+K7Asjnw3+L3EWBMgkB5xGyh7NWC-DLYYdvgZ+NBnjHf5c0W8HOFSo-yIY3UuWmAsjjTDqHJNlO0A2rLAMFicdhmuXDoYkC6FJDWhVHZTl13Z7vlsyllFWMJ345n9n6WyLzvrWlbODAgARHeqkU7IbCVQ7gvdCBWa500-B3vLdHoQMopotO-1QgrpwJbA8PuUTdNA51p6FNKh13Y4f41DZ2dgu0Edzrv3zT3CQu3w8IZJ1i7ecBe3vIXjby+xBcgm-wgphZyKad1XhMXFJsnxRChDtupPTuuCLu4i9Gu58Ygb2xy4t8TurmPZrL3h63DpuRIhwaSPG61dbuEQ1hn0JG4HCbB1Am8p9yiFHcPGs3M7qCOu5YiORHXR7syLU7vtrhfnXHhCLvyvshgcLDbgixBboiyRgvc-tOxlEEDjMjghUVtw-p9c4eKoikRf05HfduRcorUdcDRG6iiu+osEaqKhbGjRWT3HfsqNtGGjX6BPcHnvSh5glAerNCUfSOF6ZYhRbLL0b5XNww8fGxXOXpKMG4ejHuqPCwbGUlYNYve1om4fL1jEOicsZrJ7BiM+Y3dJuhnSIaHU-xg94xnAwMkay-SG9Je52fEdl185EjleEvYdqWw1T58-RE3azkWMZFNiaxrY1zrQmXa0iceAYqUSMMQGgUhRRvNXvu014r9Jc7VQKp1V6F9juec9NSur0kBm8nBbI5UEuJ2DW87BDQzNurmJw7J6xswglmQPOxSCg2cw6JOsSMGGDjBhg9gW+w2q3jNB0bQ4S8OuRPjXxz4oCYBMCFRVR+PAqgQ+LjYhVVBKYhCPSQglij-Bk-daGYK9CJjE6SDRwWvhs7rQM2v5YIdxj3E10C2pEnYWi3sH88HEUrXwayKgk1s8JQQhtuaPO5gVFuVYuXDUInBc4pGSUPnI8EFztV3MjvD5pGJ97wY9KR4tcCdnILnF8B-lA8dS01xM91cuubfvZXom3Y5cBNBQObnUmRcw8H2C2mehbB-1NJ1nF3PbUFYe4+aYEpfI+nZJdEDQPNLIfmNr4MjMkZQnPFeOS5Ytb87TB-Obwmov5ARiPEsfIXOE-5MBPwoAnfQnGaock3kgGH8R8lHDs6jtDZmBR8FTVMBMQxMOXRF5312aOg8jj7B5q1hbJFQciSiI7HD0SJrgx4I3XehQtZ+epPMWJIFGg84Rzw7Xo+OaIUlQOVNFRiGUtF5S3JKE4ZCZO4BmSSptTSyfsTeGag8+xIkgrBDVhb1khEA3RGPV-ahxixVPOKv1DiF38qY+8XDmgK2maxn+4sdOJkPI5J4+Ov-YoZCXghfw7pBMfqr9VNiEcTxxHZATAN3Fb0val04Cko36FYDUBwM1cbiJY4D9aOgM86VDIWFK9LxxU9RvFOjRiNnsInF0fyLtEICEpNUvkWT3xm6NJx+w0Ub+Ne7piYx7AtNBcJ07EzMRpM34a4xhHlj+yGk2aRmMC7dc8m7Mw1qFJCoucHhlYoWcjOREgj2pBCTqVkVyYPRRZ+rbqa5LEmIiLaiw4aQbUVFWjqZ-owsWl315NjUZrTcUUbP-RQic2I46MWOIUpUjCJPXXGSTLdENd1RFMhZkzPzGyyjRwY2FubO66WzfOXY6Lh5KDH4VaeIo92dLLMYsycR6onkfKItHayxpkYm0XjOdl5QKuzEkIUnKd7iig5FjbEaHJhYUszR2cnUcnPHZ0j9ZIc8OlmMe76T4RsPGmTbMFFhytmEPKaGGJ-ZRzHG6c-acXJ+4dylJfVCMZXNHHVzAxtcn2UrLR4MMMecE8PoHKrndjC5U8tuW2hzGpjdZ+crJqvPfyAdqecYx4RWLbQcT2264ztrRTGEkCJma48Xjz1V6V52xHsjqTHKWYG8L5LPY3tLzamOzmZfc3sTDKnH4UZxe7aiI1StAvyZZ5-FQVGHCoCh3GI1CqodPyp3COW9dEfkNQkFpDwcQHS5MX176x9G+qpLSrnOS779-p7vMpstLgohoCFHOMcpQoEah8lhWPYibmiL7LkS+jCuGQnyPlJ8aFtg7vlP24WrlWpc8x6jUkEXsLfea-MOBQt4WtgK+JApfotSEV0KuFhC0vk0Iy6L9l88NWhbjXX7T9XeTCjslS2onkCVF+i6vtzPTrCLjFoioPootI7z8PW1ivMguPsUaLo+WinheIq35-5nRMioxfIpMWZ8Al8hI-otDSqSKz53s54H1R+qvV5CpVaITFUvkVy9IRM56pdQBkMzk8ONB1HQIkKZFhZe9f2HmATEzV9k+S4STdRwlkg2KpSofE6WOoQoF551Oql9M6HadCljS0QS0tW458SGvePJb0oKVqKQlxS5pULFAkvVZqf1epf0tzYzL6BQy0HN+JiUn8oay0smg0tWVNL1lcyzZWeW2W31cw4M-ZSsumVHLyQGyrIvjW3HPBnpn4n+I-POzXUbl5k2UncpQplKMpl-FjNlLFDgzk5D7B6iMptaGSuaZUmrBVK3zVTpFS88eSvJrnEL1yPU3ls3InlSjwuBRAyXVK+oq1taWtMlZrQpU61Wly00aWQrSnzDYkU0x3DhPml+FFpzdVhZgmIEHk9wH0+kAnQ0EyhKoLELbLwCUC8BhhO05+n+3K4fz75G4l2AvTKp0qb+scImT3OLYALYp0DUFTnNEljzrZuK4Ur3SsoapT+ec5ecHMnkEQn6IbFquqr-mey354IGlXqqgXRytVOca+qavYjmr0ZOKtFdasfrj1WikYh1VbPJEZjAVXqEaW6o1UeDPVAIMDDfVwX4d41KzKNd+1tUxiNYq9TlVvOxV6zA1UonJXGsdWvzE1CClyCmsrZIS9RAaq1eOKlWHNThual1fmpT4RqDRmarIq6vLkqrt5lqgueivBI7R6kZqutWmKLWNqM63cw5mUrbXKMY1VdLta6J7UhU+14vMIaurTnrrA6Jq8db6snWDrUVM6r9M2vxSDS+YFdZFRatPXDrrVpa-tfqqB7TqH1eK5NT6tomotU5TsvdRjGzU1pmp9q29f6rfW7z0VT6rdUqJ3V-raZV9atV+rRo-qG1762dYBsm4K81VoG+teBsGaQbN1bE7dSisNXFrjV3qw9d+vdW9z-1ycDDdZ2AQZJsNHaxeXetI1nqPchGo2jrMLU7z8N1q0dUpOrhUb01-XWjUSno2ykPiMq8dCBWbEPzIKSqy3AOvylhqcNU6vjXcwI0saiGRGmDSRsjXwa2SB64sLWqpm8ah1EGoNReoYkgadN1GzVeJsPr2baVL6zsZZv40fqTNwm5DQ5oTVOafaIa+IdkvU0nr2NaG6NTquPplrYN-8gLV6sQ2UbfNomgsWRvPVzqc1167VWeILVNy8NWmx9VxtPoqa8tmm6yV5oo2maJ15m0rR5oK1NqMtNaVtVlrzWazlhsWp1ZWqg16aeNtW+9VZoq2JaqtR6mrSnNQ0Db0NftQIidOy3OlO1Bm7tUZo3UuaYtC2tdUtv3WVafNcS8tdAsrXBqtGV6uzW1rYVrbd1G2vWidvi7QbetY2-LeVvI1Dbttaa3bR6vi3IxJNttYDXtXDVna4NLczjStufV+aM1F2sOJ+qS07aOtFa97Taqm1YaQt9mlLV7KGnLqKmq2tjYZoB3GattOy0bQaqx1Gr0tn2nkIxrA43qkdr2mjWDo5VXbdVwO5Hc6qrVjrhtImqnY5pp3bTGtk3aTXtPx6cir+JWpeLf1dQJCtYG0p2NBxdhGMcY70wWG0pOqY9GsRQ9Di9M-jlCTYWK5zSMsV2dKWGbqc1quR8T90HcWSxhCtnaA1DOs1lDzurMN3ZJ5c2CGYWjPpV2r5k9u0ZEdTUS27JOHunZF7vCI+7ZCFu5tCUMqUu6-xDK25H7s8QvKqEhK4Gl+2D13JskoVLQXRLsW2b3d54woC5xinAUY9iUxzMZQT0RNQl2e0vvhPMXoYTZyEqPRXqIF+zxh4s0pIXrwqOY0m+e3YYXvzDtlVkLe6PTnpUz3Y-sHlI5O+GNnQqiVvrXOinoqTRUUGveFWVZ3ZFBqx9yrP5Gkue7QRYqY1PrHSj1KOJuU5vRuarKHKR5XlaKV6YkGfyl7N6RqkyNYAenw1RK87MEjfh4FJYdKY-A8s1sQaSKvxjmXlMCAFSPBIqj8hSbryh4Caq9VywYRtNwGyawZTQ+A+dKtToC+hKBhGR-wumz6UZTem+SI0mFYz-cOMkJSak0IJEUKEhP-WTMJmhaER5HODA1J8LkSMZn+COTgq8UBJQ1RgSKSLkuFB7ylbMr4bCM5l37xJuEzUPLKhoCyxZ5BpJibwfCKzjuOEhdaUmBEf5GdXWmQ44BUNhcnhy+gvhNolnKdut3Gs3dPo9Ls5VdPEtpnxJ0mCTT62KOBG5qsOW91cUk06DJNqEUTfpFvAKoeJXFrgj0akoJVzLr1u7dEjhiic+giOu7oJWyJlTNMiPO4PCDtGySugewFoECNJapS5PvoR5DZQC6+QSMbElHS5REn5Zg23qkS3B32wBeqOpFVHM950uDOgrrqdHccaoysip2oxcGQdYmznRVDLGxZKjDskJS4Jxz1HMx0847m7IGNd7pRvR+OSxIok9bLD78srVN2hlNH7Z7mVzYMdS0cawp68n7uMYOMY6wN2xnsSMcT44twjd+39XFuGNFzkeFLIeZyx9FHGUd9ouY9yM+PejwxPxpnbqy5HmdZ5SY2mi+Fy13abje8sEyaM-BE8jktUrY3Voe2tyD5Tk-hUrM-GCyFDCJqvWayH2lGGx147bFYrOXSDCTAEl8fSeAlHajwPhgklSeJKUDj1jBw1HScZO8nAJJgwjiXQQnp7uDNxOQfyYZMSnWlsE+BvuGFM-iM9qR8kuKclOqmRBSNHBYmwwlWDU2tg+ZYUpRz7Hqukx1YRUq6P70GjxbSic-MsUXLOT40+vVTiYnYY1jhx+JXjUzy89CwbhjwW8rkn+GljUeAcZ7hyE7i+USdFsoGfLzBnbJJdd04ytQZJTa93vPyZWgClw0Ymt+0-SvpHqnHsTLISKTJHBmBmjqIBSYYWd+L9x-ihJkdQosiUoK5OdZhmuWQ94MGHTCKORXv3CUYr2y7TZTL9taMNkfFPfBhWIubMnlRjAiyneQc4W+LRzzi+s8wqhVLqotrGpU5H2HMiK-FY5pvuXzzp6LPFhR9Pt2auW6KPF4-I8-QvMELnxzepIfkVSP0HmLzBZK8+hJvO7mkxy56cqooMV6nNF85mfrecbANytdZ+x0xVCbMfmolWy2sLEpe01nCtmU4FTRJylmLwVBU9+cubXx5rypzy1RUiunPVH6p0xnHOROLPs7-Nrx2uV42zPGHiV-UyYoxZaLTFmLTFliy4Ui05botDOgfQomSOJCiLnYVlRkd7X2br5PKwUHytkACrDEQq38tYFFVQgnT9g5abkLpiAgxkooMVaGmOh8gTULuSVdzqMnuQZNdxy-tFVEnHSTLfO50LyWE3fJLLGF5GGdJwMEoUhwDS5nBwqEqzeMRNCArhYi4DzXI40fGONGkyIb3AcWH2E9NV14tr9ksTOKBfnCfhvwCdeCNGFSsRY-L8UAKwSqBS8NcjpYmpfHpnSOT9GWRwXTlSN4+mk11JT-Fbo4RFLxVbuCohSWqJsU6irAyYjoUtTsrkIZV6S0J2xmpTI9HZ5knsT8ImFPC5hZIiGiQrpETlpxiTOxkBNdySdXJvqexZ6usWuC-BY4vwXFVcFtAARfguocp7LXcsoY+Pdy3voCYGLTRdi2aj2v2oDrHhY6xSTOtHgBr01Ao3wI8KJFPC+bea74UHyWoEKuhMnSrq3XhghxP1mrEYZhXK1+BANiQkDYCILXAiJqIQuDcCI6FW5F1uGxK2hNhs0TZemYnitgNYHtKntI+Egeo5U3sBicfXZhaAVwHsDXNJGYxMo2wVYMIM9MEB2bgapYGbOh2JR2QIYJoIjllOXLpNMrmPL9kQ9u1s4tza1zCRreu0apZkX144VkcEscqh+Xeaw4wS7Ip7o-m-Kf5rIlqVTX4AebCF5PYXr1uQRAOL5u8qpIkPuS5cd0oQJKXaLYX21y5iUCk07XK3VG3Fm7ZsbJtJMDt0qpk-zvCkNnP6Tl5ld0LIjOxB4sHWXfBwJhRXMro8XpPGD+Q0Izwuve-CNRivZXF9gAmW1vRzteA87awAu1lbfiohcrZdvm3Lc0iB3lOYpVA65ag5HhZRBB0qxmnWvtn7FWxJCgx18KcV6BVRUQZ1ctNeqgcN1v69wQnsPEXCyFSa-9aOLeF-MDVkMKTfv0rzxrbFOewIM6sTFmL21ji3LlFIfiJGU+xPbItPtuEXiKFGa+xTmvo2Qbnne3f8mXu+irDpqCewESntIUZ7wxJCnQIXt-2Z4ADh6CvZkGv317OxVwkYQOIf2UKJan+bbeNvl7AFZbP5EA+fsSSrewRhrkQ6uKQHJJK44yYmaBRYJ9kmlByzNQw4TCvJjD7VDpMaz4PD4uOO3UPt739HBDlh6sRVbSZYKwJIDXfbdrVWX7K7mKYIu7fP3ft1Qz+6Ar+QpSmqSU1Jkq7mw8MdUXKIVTlAVGP2emD0IB-tuAb9Vq2uEP+3vqcOOZFApHi9IXQQmLrEFTqmBU7k6PiOF9ltAdriXDVRFb77E7j-mOqAIKF6VYxjQI8PLOFAdxDp+01JdqKkZXsyYpPiSyZ6pYT3WquRSQVg9Pw1yExPBasocX7+zR8lVaOMtBDOEwXIv5Usw3eCezBv6iFiGnNy-6+UpbrW9J2giUbH1MBr8OEEJOlzIhywpl30-4bZvU2hhzN3YcgbMXNDuhwwjAcs97vcNWhQZr0xM6zQ7OPlI7byRAvzw1wiF8ZvKFxMLybZQjgS1UsEvwd42g1GXSfRzwqN+yunxpvh6aY6NmmUMi9yFUAuaMTHvntRzYKkXBeF5UibB2ZpwZl0u3xxH5V5xMI1lo7Ttg5rmnBkxtCEy4lhHiSOp6oS2uWySxZakoqtILU1CdvrjkuqV+nErAwvpVMsec0HWlnx8PaMouo9KGXky389MpZfK32ltpmE0M7GVcugoyyplxi9tr8vDZ-TsVt0pSUTKJXvL5l0kXmXjLuXyr2xeuYslquYDzp1Ro3uFpgCI9r3G8VwL0dOtaT-At3Cy88J2uHX1Bp1-a71eGU3WnA9xZa94HIObXzrx1y64Df+vHX6K0-Aw-pnJm4S4j+VZkq5TIu+2d8tiQptoom9xKWlRm2BcXFQGjxr5vvqYpcVUvrukFkhXudRermj74k01LtePNOLALUF+0iwrp3zapXJed0lIa7M1u83i5-ee8eO4DmdXi5Ktzm6IWnmADprNsxm+8UPatzAFzt0BaUX7nzz-ZUU0OaneOLtz754t5+ZKNPml3R5p69W-Xe1vN3HqNlyP2-M2Ll3A71d2Eo7cRK53ri0d569U6HnDFOxpjG5SmoYFbg0oI6ki0RE9X1oH70FV+9u0QqIseld0H7Y7suwu7k4kV-m5FBeIxn6uPZ2RcQQ14Vh3RgDePSVjrQQPQA0-T+B-gy4bb3b9+nCvOhuZqnh0mbbxgg8qOCYCulp5k-D7zL2HmHtgzZsj54fOu1d86WxBI+wyHH5oTHuybklxGtIouopPR9ouI2QazJFG7NY8I-2kKoN7G7-aefiD2IPnZt6cE49GXouTGfD3x5wMCf2iqwIoEx9Sosf6Qd4q17R8TQyfQLOZlt8ePY+y39Po9pIkZ949Z3BYZnzPBZ8wzNPrPIFY+hZeVlYfimTnhG+4fid68tPxYHT-25qOeeptFqHj9NgI9JWzkdiFjpZ5C8ZOwvKIaJ0PtidRfGDMXgI4U+gOJf3PoLtL4dsSdZeTPXNAL6okoQFfH3CkIOyV+yfuu3leTj1xV-GlVeaH5D4xz9Pq+6efOALuHVo3bspVuRrXmo+19I9BfoPBUWDwlKyeDQHkht-nHfSLYyIxvFtvHELZFpHBid8O5r7FhW-8g1v+X4L91+28hPr297igg5-A-S5IPtg6bVFnQ-Je7HOBxr7U2NSZe7vfnh2I986-PegnNnns6LjaV-uRvZ+073bfO-afLvqPoBl595A+eWvUPyBsR-M8ZQrPRXwZ6iOirId2IrmJ-CoqqczkaPUn9ZOj9Bf1O7CUil7607Q8XeoPoPsa7h7DjGeif-Hkn4F7J+FeBnvX+qiU-KBlOMz9Pzp902o977gtrPn7wx47NsfJk-Pub9HbGvUgIfWze76cBh8bfHdyYHdrDeimWmTvmv2T1Yf+91fdfHH-X1x-NIEoCfkP7y+R3N8ZRLfICpduDOR+0Vjv0nh3857osz6pvrvjz+74M8BPEqxvilqb90SrVrfDucLgtXD8a+3bjv0hymUB-Y+Bf6dTGyn5+5p-Y64oTP5mm7yW1c-VyNnzN4IdWmkvJfhP157Bu3eTfovnA4H7Mp2NMJA31kV99PKR-YvpDwx8uMm9c32-evybUOStTe-e-vvj6X8j3SN+6PE-kvzvV+f7-thc3hbNN5S8BpO-QW9ihX+W99+qhiwV0GtnISGluvW656Fv8c87-+fe-ixd-9Ag6-p0bvxf1X4APYX1881-eXXyR5KcNTH8BnMp0n8y9UWgP9zTQ-zc84-Br3P8l-SkCv92MKv0fYO7UOxRAAGO3wj98-KPzk89PL-1GdKTU2D-8MPeP0ACFOE1CwCErS+HI4hcImTcsiAvPx1wtfUW3koTiHoH4DEiXnyx8F-a7xKZUnEAMJ8wAh2DYDlpHoWgCoDX7w89zKDBSKoLTFAP-86AsQIhYvfJgOy8fLflTwCQyTaXV8m-D-w48v-JAKakNA2gLQD6A1LmT9JAn3010DA+tiJlCA0wO38SAuAOPtMXSwL+d1AmgKB9RrUW3QCdAjLycDV-FwNKkmnezQ4DPA9-28Dd-NoGxJrgVII3thA+fwADtAhTn0I9AnAMWdJZacwUDm-U-w4U2BAHz59sgrNSm0eKHv1T8b-Vb1I8iafW0uYU1KthKDzA6ZT6s2-E-2B9MXMINyC3XKQOiDGPJ5RYdejA21y9DnKRG0gpnf2wF1kLUbkR8RJYDiTtLWas3Z8p0CM0O8W4Ai0bdVbEIPVsMiTe1xdeQfFy6lknUgOAclYfqXJVSVSlXuCyVEtT2VuVXvl5VBYMZG9s6KQECKBtLJIE6RtLOnl6o1gZkn8hppYJA0dZxFsRRxmFEVT+kZQOoGBCiXQkDBCeAICCsdLsZwncC15FWCSxmSQIAxCkLVincCDLBZ3m8Y7FNCDo6rLdTDoVg0hSltf6J9nENh-DgXx1o-Vv1x8cPBGHmDNvZTh8FfNQTXdRvTNYLEkSHSO1YokKCQjuC3cFq18JwHNYSGIKSSG3WhR5DkJAd0HfYimtFPL+2U99iE4Iv1n5Lzxc8k9ExyNC1QsgJj8ubCTwL8JQoII797ArPXzFxQ3wICdmSd6wdRUbXwlas9Cdq3oFYHfzAtDgHakDlC37TB2mtsHHwmBtVPVpX55jQ9UMUM4woMML9-eECx8CK3VMKqCtAmoNUcmNSJBdDJDZq22JLUbQHJAnUbQnKJN7O13cJNPFNGTCybEMM1Dt7KgzeI0bfUMWszQ2n0T9epRI27QkwoQ0I4bQ64JTCbA4IJ7D1bQYMy1TaAsMRFX7KBz9DaiWgTQdLUe63gJ6w10Nc93Q+UMjCkKH0PPsYHDwjm8vBAEBnCJpZiH7C9bNMIHC5-PoKOC2jScKa0Eg7sI2tUuOcLat57JcP0Jr7VcMDCPOFB3uI0HLe3iJXiT+xLU4w08PAtkUc0OvDEcR41tCNw00Nj9NAuwJyD8UT62dCmrSUL3CRiDq0-DHiTex-CosdcIzDJQ-ii98hCDezXsAIr8KbD3CQ0K7D4wy0M5D+bBiOIiAhSoPud-HccK0kXfZCJb83AB8Mm5Y7MUMwjmScVSEJSw0lQrCxiIQmrC2KFULDg2Is8LQ4GIiCKiMOUaCMvC4I4cLtCOIrIOzCtcD31+UnwxiODDSI7cMBtvQs+xwj-Qw8LXCYI88KNC1I3sP-1WIhyOUshw9MPYjeI2wP4irvHMNqYEdJpGcjySKUKmIVw-Ym0IwHHcMgdlQ+yMDNwI9yI0i3IrSM4ieAp0N6DUAvyJx8PtKbQUjO6EKJ4i6wv8IntpI3q1wi-CO5hoigIioKyJEohKM0jeLDyLKodIhCKtDYIkQOqDDI58P4ox-QqOMsN8EqNcJUHaqImtgIrB0sj6I4sBPCkoqCJSimoq008jZo+oVvDuIkH0EiV3PqOWjqHIRVAcuKaeyVDfQj8LNQjw+qIWi5o6aJ2iMfQcJaivI5SMyi+IsoNm9HQyPmTReQsE0F1GQ+-jgFyQ8n2l9u7Er02cajeIKYxB7Y10Uhh7cJFMjC-RsNxtooyyN3DrI6B1wiTo8jWXslI7k1DCRo-CJqjwwnULxUD7esHLdZw0MPnDjo-QWXCHrSYi-R77Z3Qjc1oxclDCMHbUN3tdQjinbDnfWfX-sa9R9H6jGY3QnhivQxGNnsbIxcNRjBHA0AQdegJB2tdho6iJxixo9+wjDJoj3Fwd0ooqOnYqHaGLL1p-II1n8M5FNiQQZY-B11iEnEN3FsoEbhzws2gthyyj0ZC2K4dfqCYKbcno7sGEw4HbRXj1b6U3QidzdOfQvEsjUfQkc6SONwx8o3ULkkcwnCl1kcI7UTD71IUcx18MLnPARmcGbVAR6FTDcmTTiH+ckL7Nf0WZ3TdmGDAzNlwY5vUJF3ncGM+d2bO8JB9-AxAP+dbZIFyNNq4hmNS8oXduINBoXfX1hdrFSOTO93ROuTGMPnXkU-96iC0HOCwDeoi1t7jeYzhdPLS82KM45C4ybYrjfoNzNdjXo2BdLjHi2ui-jM41NFh4hOVYkLDX2JuDJQ9qyxMe3MLivCEXBJSCsVrK6xpYeoid2VM5rbQHyi47feIfj9-IEyuj8HJKgoMPCc+3QizLQeJR5nJeGz-RibFdX-iijZPXwNS4wgwE5iDIa1IMRrVuPk9KDVt1kUngx4MeDEXahUItMdRbWx08DajjniM7W+JX970N-Qdwljdg1Oc0Xa7Q2NT4kcJDcrnA0E2wHDa2KcMTJRoFcMLeYTwoc8oW5w3JtIu6LB98CGIz8d1Y6zgBVXbaNy-kzHUOPKM45fsV2cOyMKBOdD2cb08M6Hf82vMj3TFTV9neE8yaFWzIhNdjK3a93bdD3WdzrclzIF3HcTQl+0HcDEt8yMT2yRE0VZnE9UNbceg23jMTlnNxSMCYElv2sS23ZCCLdjEtoUnFz3F93UUbEqJKCSEPZYw6Z4k580STIkiCxSSu3e83QUz3Hdw7493NxLnNDE+xOPd63L8yKTl+EpMxMosID3C8csdUFD9NIIAJssjARpKp9mkoXTA9x-JINSj9IlCICjHxfIMaCHvcXw68F6Lx1E8umGROoCWfMwIGT+4m8Lti14s-xeiGyMZOkCt6H2HIsTImAM6IJE9SOmdVol8InDNkwz22TRgz4L+Rb4HP04Clk7gPgiSI+0NECRktI2oTK-cZJFg7kyZBqg3-b72WTd4jqKGTso0vxrQIg5k1ACbkmQJfZDY7CUeSvA55NajXkvSLOSx7C5NQia0DpIBARfHZPOl5cVTAJVWQj8VH9Fk5FO9QlA-+MzDOogyJPwjIr7XqDvkglJwMNoZDjOUn-Y1x294EVH3t9gUmlNkEniMMJZjWwqMJU8DQ9FLWSa4gYMuTbaYYOcD6XUqSOouoIFHQMkUxIJRTjk3gICCf-HKL8MMUl+PvC5U0nWZTr-VlNv8ZuZeO3xYcDVKBStU5IMhdO4juMyDDUlxMnANoqTTNTsAn5MaNN45uIfAzoQFP6SHUqhNWTHo9ZL09PUt0KF9oUkYKVTs7HuPCt3ZINLtSQ0qlNkS-A3VK6NXU6VIwSo0k1PKCJAuNMVSWAxjwgDfiaRU6CBU8FINCVQPwnxBogd2KQjfI12IEjC0nBPFVrkhNPADkxUZBGYq0ilM1SM0l5K3RRabF2SIniC4J8ixw85ONTsUlikcCS0qIJ7SHYUUFpodkCxIOD-IvMK4CR01FLHTTTCdPYop0odDeSuohlOfiSw71OYD3lVwPrtOYGqn9smEl0jmDcU5RkWC+00UTBVekpOyJlxLd4MktBYElDYDBVMtHkt1UbSwlVc4xlMvpd0wqUgooPCjzOc8LZfH2CX0l2Nw14TAlzMVtDWHXxUuIudJoFLUaUP2JZQsjIoyG0yjLlCQ7WNR3jBU+hzsYUjSNO0BhLJJNm18AyFS-43aUoQ9oHYEDJktIwOSzopFLY4EMsu-N6PfS5mYOgS46Qn9K+iqYLv1aReQ7XALBalY3R-MC3WIXWC+JRpl0SjHZSTXA+JS4n0yZ-QzNOgkoOngJMTY+L1q8T8SzIb5PcGTO-0+yRxysYekhTIqg+Y9eKYwMYk5Nyj-xa0Nuil-UjK2i4KPaM9CDo7gjJiL7OyN-D6E2DKLSgs9+iADEiMLN2iBY-aIgdDo-cJRiuCI-z8yXIiTVqDMfJaNSzLCdLO6CsIpGIXCxiCmJoiIo6mKIjtog30+Tks7fXKy5SeDKMBvM3eTfCjo2LJVMtrQiMGjws2iKVj8Y8VI5iQErkK0YoU5qJSyOzCMMqzYE8yMnsYonLNFi6su1HiyMs3GNFTQIqbL8JJU7qLx8pMm+KWy0sodOfj3UjULhissxUOiz3wwbPyz4ovbMVi8Y1mLbDjsjsPIg8fRbwuyy-K7O6yZovW0KyeDarJFSd7MVJSIJU37Ow8tGLTzKzLsirOuztYtqOYi-48JKjtEs9+NKzgszrN51L0pTKfDOfPOPAEQlU2IS97Mi4mzJTMvWPMy8oSzINZ5DE2KET9YkWAczuzJzLqsXM6CDZQG8DzNFCCEXrMQjVQlrNxydLDqORygcqYhWyW-L3wxsDwobO6tVw-d05jfMiXKvSjfaXIJyUcrrPJ0vM0SNJjns5XPqz8IxrOYtds2WNiIoclsMOzYc6bNaUarDHMVzIopWLuJcbDe1tzmY2+zlkho8U3hicbPHKoNr05ClRiNcvWgaiw0ujRKyboxbLL9tAEBJFzjczbORjbIlXO-D2La3NWzX7X3PtzIwx3J+zI82PK0YXcdrIedF04HMNyesgPOFT88kCMLzv7J3Jzzwk2GI+yDspvL1Di8mbICzamebMWi9c2XINzF1dHLRTRsvbMVDLUI5QkJyQVjO88uCRCgWtI8F3JIieTdbPoETgnq0OIw8vYgjze8+tjGz8fVtwnsfASSLJVpI4-PhylpbaJcsWMv3OJyptc7PESl-JPJMjRc9qKPBwcjWIRzamAHJfzCcnkPfTWsiHK+8ycvTIMdbMrwyZzackCnpyzYz2z28Wc0+QMd2cxnM5y9vRzL5oL2PnP9ABchVMDJ0LESL+sfcrUOhyHc5vJ7y3skFOKzAs3XITyIczwg-jiC1ZSLCnsgbLNyRBVXOzzmshLO1z8chgqrzUckHJuyOQt3PYLcsjPPNzhsngonyZzc+MnT7Ue5TYp58u2iU8fshdJPsK8wjJwTq80fI-ziwpXLyyuCrPMYsq3EvK-y93JmLIKC8yyKLyMbA-JYgcJNgpNyzUT3KqiFY54hojYFI-MpAT83QjPy2KcsIpI-C6-I5Vo8lZNLy5pAQo6ylst-PlyrE-3m-yGyawubDG8uwsoKHCjtKFh482IuHysKFrVBzzogEGSKbyElX2zyCrvPZiqCzQtlJn8tKJSdZI4Qpryiim3PrybC9Iq9D7C3+1bzEi53IDz6soPI09kbTezIjdLB1EcKn7CUPXyhimMO3zvPCSM1D986lVvyDC8m0fyFvGIsrzPfeIussNigbnejUzPBWjp1ggSzQNJdWnTldXvKBCBi0YckKzpr5SGMAcrCwCODzwonfMWLw817NphTbdGKGjuCN-KoyIovwiiiHsqyIFN1oQmKLBiY8QJNyOC4wq6tTCq3LvtUE1k1NciM-mIqLbCrosyKei33XgceY0QqYi7sj0IVDwSmLM4KrUCWM2ApY33FKKkbOWK9zAIjvMqKVYy2zsYZeGgsIcLvMfLQIoC4RNlUUMo2PpLHoGr2zdZiThyHgmHADFwQlJYvw4cGHKUqtjnYw4PzSmbYOGpKjdJLG9jumF3NK8WyMk3QSMSgJxHVKbDZxbjlwYYS+Js4loVzj1nVJJWd5nYuIrjuMpBNUSVja1LmcGvOuL1TAgxeP9Ss5FozbTTTJ1NDKcXfVPJymuChMBgY8-uSvjnMQ+LWNR4gQnHiNeB8AEJp43E1nje4xY0iLBSl0s4wq47UXDtWE3SMpEm4wMvm5V4mVJ8y94++JWkLZFePozschQohLKeesvmSD03MLvj4yy6x-i1rNYtuCowvHMvi9WQeUfjjdY2PCS7rIBLxK8zXssJs5+L9JJsF4ghLk0VEikz2ESDNEvpjjSzBNDRsEzezwSHgk8o2EgRIoO3SQTfbS+Joy7GFjLkIfg1oTM0ehIsTnbVgqREzDIrSqZk43RA4S7DAllET6CAAtWVmC5Kx4TYjIfMed5EspI8SKkmJNjiA+W93pCS3TQ0vLX3AJIBBok3swHTLE+-IiSMK9oCwrRcbxOzFfE4kv8SD3GdzvcHEk7njJcKmss3DSkkc3KTqKypKzI5NGpMlcrEiiqHdPYh0rPNwrBJPkL93Xiv8UPvEUFPdiqJ91zJMk4SqYrp3FiuQrPzOVwyTd3dCoRMukvFKFzWk820TyU0TSqL1JMIgv5TQ04ooNS80vcoLTai5Wm7Sy0-z0mT1vTxxbtZk-Lk7LloatNMquSh6NbT789tOsrNw2yrvS-fBysowSXdTK5SMM3lODTDk3-W2jj-CysxT50j5Nu4vk81NhTifb90C8wqpVPyTVA7x3LAPK-dO1TQCqVIjSGKqyuSrJucvMiCGgi1JqM9k23wOTFAzNNrLQUt1I5C-KyqrkSb0-QNYC-khXEk8RC9NNgC4q+UovS-sp-J6qCgwa3r8AUtNJiq3MwZPaqmIzqtOyptRb3xT0qwlPhShSxFKarSgvCtpSwU4MojLJcy-xqqWUrav79mQklJ1MNuaKuarR0+6NOSEqo1PWjsi4AOXTaqq6q5p2UluzE9oPVVJtiHqg6vKrQbEYphzcSmMKxs2KLfNAqVo16vdTVq-YsOZMAi6rSrV0mu1WtrrJWHdIQaroP-iZy7EqU9qirIphrN8iG1HCHQ-yqLTY0h8phTMawlOxqn4m62sT8amtJOqsXZDCoyLQC0FzSyqtUo9Tsixi0CqcOHA3XSRPB3Rwq0K+asequy-DByLwy2ImnTMfY6t8qd0lGrL8u09Gp9S6q6Qz7TN0whJlr9qgmtrTFaxQvOCz00qp8qwaoWpprdCqat9SNIs5SfTQkpWz2KQjKMHCqZKr+U8yQBWwggLKc-ko5zdEYzLpzUC1zPwKacspCszWclv2chnKdAtDrMC7nOwK6cXAtCgo61KsyranFgq8qjAEUrFyoi0ZPoK8ixgtCy0ctYthjSSjbIkKts-H1ezeiw6uFqdcvARlzy65ov0KXi+7MizssuuvTyxYxut4KzKkAv1lci7YrDJlsyutTz+62rIbqTCgiNkLiovgrx9qqtusgqhCkfMKKiSp3zYLsIgeu2zESxeqay5C3PNSLxo5WJxLu8rIvtqci7Qu8YSMzuu3reSoci3CN8oWNij4SqQp2zh64SvPqJsr7KOyb6rqrqKtinQqrCn66cO7qa6hGM-rJCwep-rT6tvMhyG8iaKvrSaucs1qgNMBofqmireqgawc7upZLiatmMXyW8kBvlScGxoqwcEi5uqbrbah+jOrwfUuonqk-avJUzJcieikyjimpxOKX6OfwNNRlBOpr99wTRnwFaSF0yfI-a5GB5dtXMovvrT9bJLF1ZGwekYCWG8Bp+Lrs65S4r5G9Ru8YLCp1XklBYNS1oxx68Bq4b3M3nnKcSvLM1As1GolBaTCvXXVlNMM-cSzcNQS4vUySaLlFpc76IUI1xntI7z6w48uEvgbD6q+2PrWLcXNX488jorQaSashpqLgqd6LNLhGhxClgxGmZxH0aqfTWXplGrV1Ua6awfMEKyNRdW0aVXaIgUbQLTRpELymuRpsq9GxRuTzo5IxodgTGq5gyBOm+oC6aggHpr6bumgZt6bBm-ptOAzGh+sAJ8mgQwOV7FKppVklGlpoDNjGqaFcARm1ZuGb1moZs2a1mrZtzgycbZv2aNmg5p2aCrQHL3J2nRL0EbzcaKimbMEWxshhMmy5sMqkWaRv4K36wWPBKAbc-JdwKIhomibNrLez9C3cJpUtQAif13cK76ozmqQ40TYMFJOrKqKdRZ8jT3EiOY4ApCSCM8ZqFTTy3ijeIsSbigAjYid0S7duTNJzLcl-bFsezkW8vw6iWEjDk5TZQfuBVl7G5CElI3vQ2ISliWg2Kwt5dbYMJxdg-mn-zWm9WyObhWw5tFbjmnpo2q0WLbChCjS5DFocQ6vOohy3msEreIMKWZXKi8gxSNfq7gjwrIL081QrVbjlYtNZlNHAcUxibIxFt1CBBJ1EHwHUb3I3Y5XdFpSchyx+qoyQShYuey3869NRjCW8SroLPGri1VLyg51CizKWgfN9MaW-5IBqwwSBA5ajwFlrSEIzScTjbexOV0Y8eWlGkqkLi5S0WbRbEVvFaxW-Nu2bJWkDL0k62HXnlak6xVsj4IssktVbdCZQo1apMiMTuzWVS-OUL3iCkh8A6g9grXqTW9OzD9-m7tvBK-Q0kBQogWi2qMKHmR1sMN-xO4NIy3Wmaw1at8nBNtbFvRqqcISWwNoFZp8qLJOtRizH0jakEOlpjacCFNoqgE28qiTb2WkusFK027lpLsEVfCwFbc2oVsLb32gts-bwIHj1La-DR5oraJvZSRSamJLDAcAyUKYSuBGrc9umdHm0UFA7ClQPzZDH7Odt8Ig3X+3VyWlBGPqL-DODs5JwOoLWVbe6me0+b1Wn5s1aU42DoIlfYcDpbbYYxFrcLiw1WgXy9Ww7LbK40j5WsbbPZR2dbL0xxtHdnG4VyDa5WwDr7aOMp5Q0SkgJaGliIdVnWS1gm2ErTy56y+0pjwoqJq1aYm-+s+zIa6+swawCs4tcspEVHUgprixh1uLlwfu2QgwY10qeLEHKurWz3mvuv3qlOuLKvo-i3wq8LO8jIp06Yw-e3xIoO98v6ywm+eqPrLch-OklUS-J1XtLW1QtZUl87Wm9bwympq5iCSkezs7COutrgb66gMPxLJYwkqnK+ihTxUKnXdmNdx4uxYpBbXXEKjVinqyCMBctYgwqpy7MzWJ5LC64Tr0TjHRjJIVbmp2NlKpUMauQTJS7rteoVSmEoJgoZc2It1hHLkiQ45HW1km7iTbR3HUfy50HX0fHTfXJdNTGN1XyD9FZATi7moQ31MoWoRq7dHSjaStLJhG0tWc7SzA3NKvStA22dozDRNjiDnQik5Q0yu83hVIzIWXVkEE10rKNNy1CsirRuzHHNqT0vFytqCCmhJhChxF8qNqge9YxPjV87yPwI-y9cLJyYjIXD4Tb2Usoxy0mtzJpi-Ou51fb464OqrbZYJILcqileGsutNKMtoaL5a+dSJMoBKzuaZJmF-RKpUu6BosiP6xTvJjEG0rKeo8u1rtDQ7gqfKY7jlegRi69Q0rrPKkcp6ihKbdZwshyKShEoibQu9YsHCzHWmOGt0SxKpoFPCOfOK6yGmXttQEu1DrsFTW-UppK8utLtrba6pzr56qSjiMt7BEWkvRphewBIq6wetZWi6je9QuXznexdg5Lf5fOvqFKO6jtdB9u1fmGUCy12jdLTZWPvy4j45IIKS1A1QJhc1uANPTckan519K9UjPqJEFjeF1WV5pUcvBM+jabuL7Q+tJOUxVjMuRLKke56sBc9jSsu3iG+g7r0jw+wgXiRDS3XpTlzXaSsDYrXQVIAlbXP13H7A3Cfpldhgh+0JJ5TDk3ZDiSl1qslJ+1frQ61+yrvDjpxWsWfICDf7rA0E3bfpjNn5ehIy51EmYMHFTdEPqgqFCjVoXasY6HL2iY+tRM-lQFV-XAUdxO7tdi8erOsA8EndvXDcvKV-p36pi3HtJ6nHdxNzdWK+Cpx7EKuxOgHezLdPh71K0Sp3M2KmvsMwyKsyJErIB4d0wESK6bD7c8KnitwG+Kk7pCSiBhhpIGYKqAaUrSOZRUErZK3PPkq13KiroGqk7d0XdiklAdIGxKmityrVqPbq4HakngZoG8B4JO69VK7gayTbjTpLNjuk6bD46O9QdrSNyO5lvkGtKxQd-S0fU2pOqB-Wv2nwqa95LWr-W+mvjS7K6HxCriFTOqkrUTO5xlzCqkavvLvK2dL17ZU2+uNaKoTasZrxahAeHFHBo5NGqsw4ZJMGIWbOtvSxaqoX6rIOwapaL7UoqqCG6UkIawaqqx2r1rfk1siElrQAIdiqlqxGo6qNaiarmy0hn6pqM2Au6r2qchxasgKxSgUpzblqqw2Rqih2pikzvBiwZrsWTG5pjYqh6lJbLz0+lOaHDmSVvMGgq7OxuqdqpNsqG0chat6G+i-oeSHBh-FEh7Lqnwd+rHy6HroTZa0GsFqkultNcG3q9wYobTU8Id6qPpToA5SAatpSBrWHdms8qGM62v2Gc+06ufj8fUWuAEZG0FifjbhhIbyGBayyueiPB5MjeHCPD4e24BqiKSD8jkAqumG5a4qp-y2q-IZWrCh3-MN8Sh1YbKGGYAcvFdqzHoZar9y8U2U6GsqmJ2sKSfa3YyXqv4bcHUvaNNc9dAnWoiH3hmar7AzHOz29cTajmvvzxCh3peyF69Xt4MEaykYOHqRluu89gRnLyZGju83AV7hsb4acGzK+KsFGnhiFMXTw2zQdLTRh25L4ZKAy-FxGauhgNCasuvCJkKT61WoaHSHJoZRGy-VoYZr2h7aqL1Z+-jl1GGetI3mHwUmkeDbhh9UciGajP6v8tLhlVIBjwYbwllHAh34ZtrBai0eLqy-ZYYxrbR-v2ZrjdEMdyGfXY0ZJGThF62LCjrXwlOsjB8astHGC5hq+qVhuMbWGkzKZqXYdCJMeqHq+hUfDH-hu2qOHg2tGqLHYxjUZkDMRnGssIqx2YboaHh6msbG7mJlq8GbRtsZrsOxlmqeJuxvEaLqU4s0fgDkRqMZSrW6swa9HGR37gQxf41muYspxvUaKz6hxEcaGFx2gp0Dtalsd1rShvKATGR5Te2yGYR7YfrGi-YIbdGPq56xOHpqiDrbwiYm8b5TiAu4eyj4OkR3UF9U2sceGCh54bx8cxt8adqiPTKqmTJfbnwR99Bp8pwxakK-vcq7x3QfvzGu6AtnGDx80aPGudCCd+b6R04c1GGEgPCLtM2-wYwmOR22uwm6hlwf7HQh3IM9GV0ksbKGJ9PoUomvQHcR3HnR44OdTBJp1P5q6xqkY2Tb6o6Kgn0hv1PSTPS64FTT2Rv8c5qfSqwOAn+uhYfzH9ZT6pXG2J0ccJTM5F03RwFJp0bhHa47NN3oRJ0CaRHwJkrNeGSJ6aolqEnKAJomlJzkdL6+x4wZSHdXIcb4MRx70c5bWbW8vjRjJlyZ+GLAuZXrTyM3mubTw00SaFHxJgcY9apJi8eYgIEI1ycTig0KblHlA0HrODJayyaYmvJ2Ujxbkp9Ef1qN04RCQHSWvidMms01Pvri-SmdMKnFhx8KXSdJ76rKnUpg2onhiQ5yaGqZh6cZ84TgiruVqIe00bwn5xmybLyIWs8YZGQRlGBdrXYPqf4ab8oFWXLXYeTOFzEdY2u9Lcpze3ymj-WdpILxe48twSsWve0B1LygDLWk+Mreg0sRQY1B7bQ4bq2qru-Zf3EzuQt9KpDNBC9lpDhsTadzqmQv2S8ZSU6wUvdWq48bgIVMs-uAGBxJTUBRtB5jR2mza+qdUDU+9DNJa3TeUZk7Am2xwYaccq9Imbtp5AfCmGp-PqPCvy55riqcZvHUVNiBkUa+nPakKG9q0m6qy2mvIXTNy54C6nKMzYCpRgzrE62g2TqY65AtUMI6-nIYn-amOqwLueK4W-7wByxqMrEZ-MLiqPegmZJyxm6hqYL381Wa1yJMqhrsa8GgooIaAug0YPrgutXuJGwuv5ur7R6rQsabDZmhunqlewLsNHM8yJutn1OkerOrRO303brN642YKiZ67kcpLLZ1Ts9nLCwM0b6whs2ec73ZvkelNb826b6HMjZwdmz+8g2cZbPi5puCjg5mrMd6w5m+w16bZkftF6LamfKK6XXErpX6GtM7MzmQsyBqDmXZ2OYLmVOouf5GscgrrLnveiucl6-eq1oD7mJ-FAFb-Zz3z0Ln6wcuoLS504PLnZlPuarnjemuY+qkcjerHnG5jCMIbjpg6N3aJew3oXn-ei6aHma0QsYWyy6gOZ1nN572ZeHmx0+dYbaR8eZNmaxtWf6LAzUAfHzltCIvkLARqXPXqSmyet2LVoIqYhnYeTmaJFuZprosy+ZlJnAWcJ4WfEBY6lAspy0CoWf-gU6pCp5ycCmofcaFW3ya0GXml+tq7O53saPnKmh2aznx2i+flHn57+c1nHZqeqGqDCrkfzmeRkLqtni5r2dtmzq08dvnzGo2coWqs12fNnCRi3LYWO5-LuIWgFnkF9miGUecnqH5pudNneelhcLmRs5epTGDe3QhZdq5-YlN7yuxLpQX05xntoXyF+hbiGCFsazt7YGpRcpKCs-4t9795gebK69p3Yc0nrOeotkW2G9eerbuK+zpVbMuoRZc6kGruZQo95rRcXmdFu1DN6woiSZHnV5uRa8WU8y+dliNF3GzCWD5rWiiXQW5efrnAC2hvxmp5lOZIWGNHJf1yiclqZYowC0BaAUYFyWc-52K-mfFm8C2pYackBfEzjrv+5BaCJpZ1OtlnqvbBbJ61RwguVnc5pJcJqRe1MemJzCska98sxpChzGPBopr9m4lzxdrCu65uesXVetudUXNc1-CJqkSyZdJGMxmZcyy9CRwujmLFk5Yy6Nl7+qd7-cks1WLVyyRaSyyF1-LCKN5xRdnrW5okfDn2FyOY049lj2fwqUKYduOWe6+ZdVi85kWICX450RcTndl8Ze4KzCw5btbMxk5fBXRLT+dWyJJ7heKaz5nYreXvFzkb3rmF0Oa2Wl6nZfUX7FtJccWMlvRfN6JJ6RYgq-5lZcDn3lgRZbnlFslZNGKV5JapXmOmld0XnFgxfBBzl18I5XSV75fbm4VylcrnqVuLtpWhVlYsxXkGiSdVGmVvFf-mCVxJaoW7F2Vf5X5VwVePSsllfK5736qLJDmESo8LfndBQrvnm5V9IycWjVyrqpplVnxYkn3F5ZdpGAFsxcnn6GwWsASUlqXu0W-CQ1ZwTjViFdfndVu1f1WHVhVadWXFm-NdX6ZmJZKW9KgxsJX8lv1YfGAVhOYw6jlw6zRWCVwxaWHU1juvwaFFp+dusEV-ZaBXPCEFYLWwVotZFXb861eKQc12FbzWUV0FY9D0Vj+bMq78qgY+qT53Fbvng271Y4aXhnoN-oql9URqWcFupdiSb2oOtqH51lpffx6eJBcjrmlznzgG2BjBfTqsFytuFXDKoZfwXfV3+vuGil3Rt-mNVlZeYLtV9leuWEG1hZ+WxF6hcSnPBpZeZX75hJZVn1lz5c5XJV7ZZLnClqrshWVem5ZUXyV94RILXic-MNa8cm+0XbueuXMB0k1wdexXS1lUa1W-1j5YtXINrleRKgl5urEjgVikgbWe13QltaENrxeLXHw4xYbny1tlcecXC-5XtRz84Ir0JQigN1ZWKoZ+dtXQlmNZN7IluleiWI1vDY9nl-UTayW9CfgjH62O72FbXzWxKmFSZN+tbetsxqjduIlV-tbs7VVrDfxX01h9ennEVtMeesu1ijc0301guqjXBNtQoFWRNxVfdWDN+JaY2M1-1aSL-i8zfU2zUSjdxtqNrTbc3MgUVdfi2N2yP82KM4EtDCHO6ntFAou-afN6LNjTbmWtNhjoyl0N-1Y7m7Z4yIY2gA71bWWdVlepu9ct0pf4XL1tRer6nC-taU3NrFsPg3At8jKi3XCGLZ03KtvTcSntJkdd4WtNxmdcXip0nJnXejAWcCGv0MOrgLD1kTq6X4F0WY8Zht2KtG20F+AZRh75OWawmFZumVPX2Zo3PhXPe+rOEWJl2temWCK8RfyWBNzRaE2V+0NZnmE1yGfYJZmxjfvXcNx9YA2JVkRdfWCl4JcDX+5g1cc34149ey23Q+7dyXnZiTahW456QtM2I55CH435Nuzdi7Y1q7a97-trhZc2WVsrdA2eV6eePS5I+gSxJyWo8rnnhIujdSGSt4fMe2RlwrfUWHa7Wdx2u27efF6O2onb7yjFoHdK28ljzY+28K3F3gpeRjtamX81qHcC0mvUnbLXeN4zYx2QNqxO52awqDaRX0xpLd+XCJ9atR2f1tzfF3XYphbB2vlt7alWs1sSfotQenHfJA8d+naUKQl7JZF3N68ne23QdiDefXZdojYq2sd6nYXbjduneyyd5xnaHWVd4NvkXmNhXOJWtdwDZ13gNjhed2IGmnbd3UKU3Z97aop5f4pLdteYNyJ1vHzKVDizKQi9AZ76O6E+MoztooTOqUrM7xICzqNzHivrBt7TVhzsez8N59aP8heuvJj3e5uHel6l53zvBHoS8DdNzNloDeg28obXrQS++27KHKvthxZ+2pNpzZy7reznqPyYGnnpe3LVj2Kn2oYmHeu2zgpvfO37N+VZwdg+vBwl2Ap+rr6Wj1xuK1jhe+iY66JSxUqG7FlEbrlKnx+2PV1LYnrtdgoPcbqDVIQulHDZRHHHqt6e+jcrdX9XcRsu6nS9u3InWlk7qL3ZgDOJdlejAuPTjzu9cr37yTe-dLdt25IKdXRpgR39LZJxA9la7tEuK-4iy7PrAmNbe+1IPYhnow6Yt4r5xRm8+nNO7imRHMqr6WN2jeb6PSxMvr7I20-sz7W+psvb7lu+cFR6gMQCvE9PV+sdWXToaRNOaFc6CpUlFEt-t37EE-ftw1D+yEY0Tm0K-t32fFnnataZ7cBx7aZ7XqKwPa+8-sIotxbRPN45t-HoE0DKpb0yqdKmFvxX33DQZPW20Yyt-GwpmsfUnnxhZbRH2JiZNgnHKn2pysXK3x0ByTJxIbVrbayMdu2lWsUdcDzfbKpYCiZdUnCOwxqycPGppsIbiPgqgI9CrirJI8kr8qn8b3TsprFY8m8xxcZJ3sj9NvYH0J-qdhGIjucYxzojpXeKHSpvw5bGbGQksMHUjkvtzGBhvrdtprRkYf8mDufAAuGumK4cDGxcXo88O799WsyOhh3w70nrqrUY3HZgrKdDHbdrvYI2e97ldin0j-CcWOS19o5WOoh+0bpiNj+o-vH9dtroMzj1kCeanBj44eqPNR8Eesbbx648wnTt1cKlXO1nzdmX926zYFG4ppUfdGE9147XSw2djH72dyhaxqmBiz8IbX5N9ftROnXV0c5rwTg5dOPRj6IwnKksLuMUmPDrHcCLUl5rabCo9meyen+jjScqOGyZceHGRjxkfUPRXCpgKhCT2Y-K29hp47pPJ6nFdwXVx+aaFxs-EKSJPSjvfdwnFR4g6xPH6nE7XGJhob1oxetgKZf65DkAesHlVF5soGIx3PtUnfnDGdQOsZmsZpm7TRfrPinxRXaF3wLJGZJmcp1GbIOFk0S0vKjTrk-WgTT62zxmOdnne-mvvbU-rGEA2g4smKZoHT4PsZ7zVpnwZ1z0w3lT7IS9qlU1mZ6cttqWfEBIyp4DnWBltddAPD9ybYW2RZk+TFnN1iWdXWd1mWZW3sz9rozPbD0DyTtzFvcb429Z7kMT3XN63drz-1mvfCbCNwXZs2it1+tZ38i9HY13A9u3Y7O9jx3cx2JTtok72v6+3c7PLTzIBq26zvNQy2HxrLZR2mzpP3y2J5qc6C79tyHbnOSi2zY334d4TfH2-tj6sZXKe4HYYXtzt2Yh2a1t9cPOyTzfYR3ftsNedXu0ELbHrxV7vZD3e9rqfi3o1585PPagaTffPE13TceXyl7qvXOvVnDYp3K1gC+b3g1idtPO3zm7daOWhn3ep2xdp7ddOw9lsrO2nz488u3Xz67ePWqtyrYXPQovlaAuSL1C7IvWtvC8ci055neHmsLg9qM3cLic-rOezwKPYvXWnC-gumL6HdvzPzgaJgkk5h5ZYuKQw5mHWv129dgvOYlPc+mtGwbY6Z0z-7bG2Glws6aXiz5nPzPZtxpZsG9Lxbb3W0658om2Kzh45A83DoS4IvKDerOROp+5y4369d+KZnGML29p4XcGihfZ2xDwPY9C95v0P3aveiLOp6TtjnZNWZ9lDcc6SVhfZ8KUxvc4oq618jeS2gTxwuTm5h1ObzLPLmZpeW8tuC5t3ntw1tHabIkK8S6wrznZ+Pzdoi5b2Il+i6R2Xx-i74W-L244RW5rYYhl60Tjfsn63LofclCaL4i-quQLiffZLors1diug9mxelXklvza9aNiBrfDnkN2Xr7W2tyC+eOhLZq562Qdm3I6vUVvwm6vDrsC7+XOFl4bVXLztnY9qNrk2yuv2ytJl4ajpZeFVrHm6ZJEaEIB5slH1jOEBybqzlOS+UdGhppvXR1+rTiG6mwpvYv0Lv68ZcKmtYj7PIUkyKr0iEGC9NDzm5rw47WWxOIeS7tqXR-d+OjpRcahOshysvAnICZYDSaXxsuV3TszTpnruEJqfWRz385Fr8L-XsGu6rkNdIvGroVmA7ADn2uGgMm75nEbsm4dheawb0wa639GqdcicCmsW-kvgb469h5-rmG+vXvLppoRvy2+XTEoVUZ2IJVi5E5uAroJVG5+kXr65tklm8fbu+APr9nquaoe4ZaKvQtg6+dcG1ka43zgrpa-5ODz5Tdese5w+uOIULqB0w61VlKWhbcDgNblDSC5WMpOci-nYi3p2xTSOnatk6dJViOhaRQocx8iLGIWpP1ug7n06qcF8BpOnYY7BTRHqjaumU9oIYvLi9uhvwMMtlFPN2zlvva10jNp4nEVF9v-aNb+ltN5SUJcTJgCrDf3VQZWwffW3brijs+vcOiPst1Cer8eU2w79oojunczta9aBG0e6o7oUMlEQ6HRvvoDWC1lgw3zKw5WK+bpiJe6tu3AvDt5iUOrq8du7Ir3uxacbO4Pdu-25e4IEwOx9Bbbh98+zX2U7sKO4JKIn+3Kj3xBWwxuo+iu6f4JwcnwE6VygDuJu89haG8azHCm+k7wz005pvH5lKu-Pdjxm7U6Tr6i71XaL4a4PbOb5Juw6XrpyvSbRGgW6ybfsH69surpaW+zv1VuW-maqYFRpluZF0Q-ny9O6G-qb5POG8m4c5tvzbu2m5ZvuKpD8S8NvMvdG8f2VGWu9IWHG0B6cb8bwTrHYFZ6B-eVYHqcngeMqRB49P7TdzcGZBF8Hd533t8c5SLxsrTooLvOk7KAKT8Oy2WCvghS3062vKsH3cfYP4M-BXsrS3zZSugBJItjgH+xlBMbJWCBtxi2IM6R7NoCBEtiju2Ag5Ai9y2ul40V-mgnarXjI8t1RQoT7DYrK-Qf3SJ-jO1tgQawP3VfpnEwWUUQt+e+so4zbt9qq0b62lGNqf9aOuz2OnFI5YTyLqp2dwo5SOUgT3113b8bTrG-iLFTccnmSVXNejuATwteBP113p77L+ntaw9721ox5GfUr3zas2D8wq2p5ITXcZKq6ohLhhss-fI0gTpL4EMWAITRMQfdoE9rTKOKbKASAOgZWm0V56bW7sLjdLZ0tdlrnxGVueKRosE0PZUqGwfhBbLHyQfUBSjkEP8FATR4atM1TTF0B1kiFTspdAdpul3YaSbMsKffJ-SeK7AATelEnxvglAUX1aauLWnUzotLxIb9rDgWeuPps7pY23oJ2zphTfhIR7FfafPZijp7iivH9Tw0KosGp6ywj88jKoiCe6YR17dytq4DXz8qPbLDYa5l6sk3p0Es1KEFZ4tXsaNoLe70Uu5ff+LhXvVqZe9CLp9ZepXiFb9gGKDZ-hH8yg-Y0vj9lrvLP7jveR-3nFDTOtsfYvUshCOX4HvTppX0ZGafhvaS8tf59b7AZ9apk0sn2e+1bs70zvLfqTN1uxBQqe2ZzbDoQB701kW6qtXR3ZMP9qi64Qh7l4O9eVfJnxMTl6MCsDZwzD-X45ub1OIee4D3OOtKi3nOOeeYD159cthhYF+5xuE2nsGsse1YMsPf+vvcnugKwVvjrOlr9EkP9bx5w+JUBjdxgHV8oipPJolWCwjPMI00oNckoI1z+6kDtKRkdrzCWFBndTL+esPnDqs6UHw3Bw8XI-+r40GXXD228pTxTvQduB9sXN+-FJGDE4WPlR2G-snMX-3wz3K0tN+zZVfGY+HvtddJ3AfqtdGiVQ+8EUKz27LqXfau-zkS9Xsvbqk8-uUL21ttaZ7XjYuj-yWs4yjEP0FXfWV579YfGjqpo-EkWjq0-Uj1d+mbRD3W8Q+ZuSNrEnPtL8rEhg+NN6ou0IEPliMujkPg15UimP9D-Yv+rm96iOCJ-D6dedrrHfleGPohczXMjVSIeX5ouY-p6fXuDPGmpT6ybveZ1AreSXBPqq69OJ7OgRrD1XuTYdXJXw+c7CmP89a2eJP4S-Fv9X8S+5PPJqC-62Yzz+PzNfryF+ifcDaB5g98XwvcJfID4l4HsGyiGPL3p99RZU-fixB3pfIP1wm0+NX9jdo-Em+j-gIHX7uu5e7iXl6d1+XpN-17VX7ezWVOnnT61e9PhYW5i-P5T8C2hPy17d6X7rzeeyqPuKImLIv8EqE+WT-3C+eRP8sqNfLL815j6T9s17MyIB+2yEdE3k3V1LSBSbti-3XjpFdf8TFL7DJnX-3SMRP8dre6+DSgPXkIPerLchCjKNN+G-5uzwVjfX-HK4N0evuPSFdxv318ueebh0ogOi4kA9LfTv9z-O+N4jplgPy3i77zo-9vUUE4+XgfYFf3L8GoPKKFt1u5e-v6jMoyivqqdQPR4lg2IwNSziVsM0e+t4ElG3ro+x6xLjRG7eUS94-9MBHtnK3Xiz4Q-ofwG91NrDn+tg8UOF3qdXwPCykeNJnAz-U-oO7ZHg-c+lRlSb+cC+wKcYP54g57BfWlsBLxMJGdpaJWLXkw6vlnv60UEpYZtQ7MPP+og6Yiz9jM9TP58NU+DMxf+cQ6+Gc6y69flfeTQVV5er9TXk7P414m7OHcNyn1Du4+5JMDSwX+KYl3t8xXeKh21PXe8VGw5su5HssdwO6R+Ns3eHf-BYGmzPyeqnyccLj51Pjjuu9mnsnyBmaDm7C+FI8d8U2+DtNj5MZ0vjLys68PMTkUblP5pmHy8EJ38w6XURwFxsUgwHhR+puHJX7CnxAP7uGAKUQlmZ-0I3vhunWA6rmZa-OvqbfqXoF+v+V-G-9desySeldel+uc9BfMvDBmzK7+VfvBaTPWikz+7Or5jWZ4eV5bWdavPvrs49uJ-gjqn-ouUxaU+Lnp3ZVWOt++4uuHAv3d0fBXzzfdefZiG-M3BLu2+4vx-069T2T-p2cAWrP9ePT3zLY4seuVpke+PvXr0h-evyHl66FuvTEW8VuuHsSpl-mhoymgADwbsjd2Hlo0wASw8cfvo0+HjB1PrgTB2miXtZbuY1lMkzt7RgA9JHkwQMWo-o+QpOJvHLw5k3oP8Sbl40BxJJ1bgJTctHgX928Nq1AfjV808lNYBME8RjHmUV1PvJEgipwCd5uMV4YragPJA58OONm1ZtC59EJmd8Ynot5SXsqgqnvl8TNrjV3dnvNuNpRFXrLKdWXnXs6XmV8BshV9wvlV8lnnR8WDhPd29or1ErrMslAUuFEvmIhkviq9RBJp8xXuF8WXhVE1ynl8oYoM9+BJS06gurkMAcV969hB9yvpV8wvoEVdAVF99AXV9AcA19IrsUZmvsut+lv9t+Eqa9dfm-tJur18dStmw7XoN9J7h3t1vv7FhEKN9kOpkC29At8liOtdB9PN9pvot8igQ3p4kCM5ser4gdvgXohHKt9lfHkChHAt039Id8ozn68rXvHFcDrdk4Es9dPrvd9bSmLYLumW9BgSAd7SuAdrvlPYK3tgcift0DX1KT9S7kmVwpmD9C2NT8KyoZMgyre9cXIXBfgH1ACfnd8gpmNx1-gPF47Bz9-jOZw2logtmDuwkofkBgYfmbg4ftpwBEi29t1p0Mieuj8u3pj9pftj8d-o85qevxIHgb8DpDha8kXDgdB9nN0tyhF03XsYCI9v99fvgD94Qe60fuheVbTrtMVgRLR9fK+VA3lVkQ3Pz9WeGCCPvr-RhfnL9RfnOIJKJGd74CQD9gcYcRfhf0U3O90mqEr8ECjGMS9KRw8QYqouJDboPorj8OQlL8uvn0DjfiiYsgd58y4mfwLfoeQrfgikbfuv9-MPb9tKr+4VBilV93t6JD3sdxqHie8tjvIVgbOLQ-fv6cePsTt73kH9pqh14iaOH8hgOe8o-qx4Y-tWMMfkWcE-vMduPgH9uPA+9EXjBNqWKR50-p3dB+NiBs-sK5c-vI8Dvr+9C-ioxi-qh5S-rIc1MvGdK-omcgPqgtecIHUB-tEC2-lmd4gVrh9LpcCCzomCj9rmd4FqWdE3Kts6Jim8b0uqDR-hf8F-lf9GzsADd5DP9+Ppv9iNo1949ofd8rrkE9-oR8MNhes6wY2CXfirdqmqf8BzhItWAe2Cr1tK4b-qv8tzqMsywTJc0IqOD2GsAVOGugCeyukopbAW9iHrzcrfGQ9ZWILdKHsLcR-tiMo-oADQbFWDPNKDdoAXQ8gQbq4OHsw8zwSI9ZSPACw+ogClmjGwIAf7QMAft4sAY7EpHrgDnYLjcddPn8wkjJQSASo9xOhf0KAZIp-GjWogwbQDzWks8hSKCtm2ih1cbBp9OAfQJnbqb1EmurR+AdnskhLnst2p3ZXPpggxAULACrJICrWNIDnAf8Uyong1STqCV2bn3VxilPZAvtLFgvtpsoVtR8IvoECGAW3sYhlPc9sk6hudqxZ1PGHlSTr7d8CDkCyDCZsfmjBCwvv4Co7rJDhYkD8skCV8d6iOFiPna4FBK7dPCJS0tiNK8lIRFcsPpi1u1n4D6rrB9u8tF8TVrq8jbJODv0JECswTmcIgXECW-syDF9lqURHIzJY4h69SyEN9agYq8DSmJC5geRVnIQ7oCgSyBZvsl0SgUAZA9E0DS+A0CLyNJ9ygtO8TvhMCv+ls4S3sMCrvslCajB4EKDspgBgZ7Qh0MU5Q-pBRnuo906QW91rYsAYU2Ish+DoUFRhGb9eWDeUWfpQlvukYcnmASDQBjL9vPoQcKQUNNzJlT9G4i30NgSC4aDnqdNbGsDXZIcCdHj0DZjF-EK+p-tWfiPUXnOwdXmM2V-9uWUBoZqIODsXc2fs+9D5Jz95jDNthem+5ToOyDlEm1C3nKqdE3Br8n5F2EuDiodB-GodquvxMa2mK89Ab3V9DnxR9AVmd1fjG5oQlolxft1Cibq18WoVuxLoT9CwFH9DFfqmCzUqyD3KLSDFNJyD-puz8mQdTlB3p4kEflWhR3nqQQ0svhUaFDpVXAlCcOkKC29HVDYeAP1wJCKZETselTptTCTyhqZxQYXhJQbtVpQZ2CbDETR-yujJ7gQLhHgQzJngUZdBZvgQfgTeDbavj8Gkm795QU78++m1NK7ge8XDmqDj3sOlT3vTN5ijqDyjgMdeToDd2psWMzjk0FnpGaC+yuBhWWgicoPLWMhQZ95VYbScYjs6CjQY+8rBm+C1dBukwDmmUNcKcDk7GKdNQbaDdLvaCkht4ct-ssdcTslArBp6DU3BVDlWNXAgJnn9AwSNo-3kX9gGMiwbPkARP0mc8h4ADNq-sTNc7jlMeriy5MyqXZBptWsfvnCCC4QiD4visUrpm8EbpvdJDAjKAhMpvhvgixBfgkrBH0EAMtLN7kdcg1lgWtSAyQu5YScvHCc4OexGnkRo5MrlJ5YYNZwYiDNrfpNCEwsLUFwUzNIwWTdowc-9maDpla-mAtHITzNIFrzgTMqvCIFjAU8zhmDDLlEDswYgVulr39ellDDwhiWDlIWWUN-lldhwdw9mwbv9UNtecDnux97-gFV74bdwxwSg9OwYODMtk1dnwfLsz-q2dKdrb8uwRechYdWDWwVxcb4dfCBwddcZpj2C5mn2Ce4axczmtw0doeC9PgE9cjbv0CSHnzcNwctwtwSowqHsPDRbteC+3g-pt6qQjgHqw9MPpADamqeDqEbADVbmP5EbsBlWWlAwz4O88aEQpcUbq+DYDCbdfDGKRzbmmdv-v0DG8MRo8mlAi2AbR9E7sLEF2uZs07lpDwopLtpEdYkmtlxswtuDZQ8mR130kHdGYLu8GSrjZuXpS0AgURhPiqScJ7GqsNglUpIvNBC8GnCCl2mR0V2vg9Xsr60aKnQ8-TlL0BBICUwEcDpj2tG07gAy0YAd8EeXNXdw6tjc72ohkH2rhY+WsaA9bp282UuwiSPLmAJYL3cpWnT1iegBCkwcgiH7oKCn7oUoPxqxgjARoRKamyoqXqDY5AbjYLEalsj7qa0x7qvdXQH5DN7i61ZEXxDWYri0PrIx0M7qClw+gBN4aBrN+BDgk2kTi1kVoojF6p1sEAXki+kTR1z7p8VLWlNYMbNp91cjJtNzpIEJHh+CcATx08ARHD2XBA9M3EfsgIVGC4HsVQqAbjoAXlBCLls8FHrNfYcYmO0nzkYQf4QbtyolJDoPhF9v7p-cx2phDTpI59Kxu3Y-oj15pjqd00DJ59LOiKCyIbK9-Pl0iUrrjYaIShdHsvRD5brS9lXgBdnbhxtbAUsiJXtl8VrkxgvIX-Uk7tcjN7Lci3kSJDzAQN5cgYldJISYDXkToCsxq9CFISnpdIS4D9iGpCjBBpCSpg9Zxnl4D1AVvNDIdoCZIQE85IfB9+ihZDOSmP86ujyUGukWDmulj49IW1c+QSCDEgV7EbXv18UXD3pcUccDW9KSYmkYSC-EoFDPdKUDCgVFCLWMFDhPr-DJviwgYobVAg3p30cESMCrukMC9hFW8ObPlDoDnd8nUZlCXUZC0TQRf1ioRY5Xusc4wzJ90qoc1D4EjxwSYf31JhBNCzTmwlnnFakzobfJE+qdxk+qPEyZnQd+oQGVBoQHJhob1DkAtSD84lGjkHiudpoR2UC0QDCH6ItDK4ryIXTt-DXUf2Ys+sfFitIj8jvouDt9AQNj5HvDDobIN6QCdCpyOGj6WHdCd2KVCT+gtC5VKDClElLwd9rnC7sloiggW9CqVACVPocSCx0fIctHGSC03ADD5UXmiQYUf1SQR-1IYVvDYFoydGnGm9voeOiuWAjCNqNyDc4ZuiBNJjDeYRqRckn61sYeDQ4LEE0+XEz17BETDSTH2iIQciQ2TADgaTLIDQejTDqXpSo6YZcwtTEDBV3vdVrUVrha3rxJbCBj0shuQR70R7D4-v9tBYeQiNdmTpZQWLDh-vYdnfhec5QcP9YwRqDY-qtlEYirCmppZ84ET5NVQa2N-YT+BQ-pxA9YZH9BEVaCvjrRN-ftk9dQW1c8PgaC93i6CUpr-5bYQvpMOI-5WyE7CEEAdIGXPbBOTp8C7QQ8dE-re8sTt2Cj0bpNGMbl5BPMttm7MHCX3qHC4JP6C8bpHCqNEKEAPmGCrHkNJE4ZLU6aCnCX-jad04WiCfHuD9Dprhk-vHip47m0V84UXCfMYiDavq8ECDBJZ1pOdIBMgkhq4YaBa4U-o0rMcBG4YaBm4VLk1GvpYxMjBlCZpZi3Tj9N+4fHZ3vDRUL4USlqnLdUpQRPCl+lPC0sSIk4znPD2+DGDU4RzNl4dUsD0dustLs38D4XZC0wUgUDLqfspUevDcwT0syzmfCmAhfDmPuZ8VEQ2DX4UAD34VpMK6k-DvIaaj9ITQsjwVVFIEcB9k1h2DVoV2Dt-uAjBmJ-CK1mKiZsYK9Vzi8NfEVJ8SmFtj-dtAjHkQf8PqudcNsQtjmispddpC2jPoqKEVwbajWZuuCv-puCKHkQidwaRjQRvuDwAfNj2MpM0-scEjrsYiigcYIiDwT-MEEcUMWEercZAkoQCaKdx4kR4sZPmI8ekWIiRKJx0oUJsjsEAWF+ETbcz1ufdaUbIjk7mUjNIfi0OUXJdywcqZkyJTiQipoj1Ct8187sU5TWhollNn5sfQkLEJrAu1eKE1tY7vPRPMTTjvMSR8mcQNkvWuV1XEZnd3EWNZcIZxkQcX4icQCe1AkbG1GESEjlXGEjxthEjU2lEjG7o+1UMnsFW7g+D4cRGx9cQRwf2nuho3nyUqQZ+9+Ho-dpkY+h1UYKQOcXPNdDj99ecXTjsEVMjT7iPCkvu98bVncF8Eu0jRkRTjukW-86kSvdn7qliAJEMj50Z-YOkacsoUY1takUtgI8QUjX7gZDVChMQl5nYDzCisim1pgCq7lx1PwVsjvwfgCEpIQDYTPKjDkXPDjkVJ1NHmcjtHtGjSwSY8rkWxZu-EJCN9g8jhsfiNKUdRE2IVV93kWTjPkYQ8BQaa0P-ngj3sQQjPsV6hiEf-9OHv9jxsaU1KEQwitcaZ9qmigtwceU5IcXRimEdU07wbkjTWkgChHsji2Hi+DLGusilStx07GossPhj+Dv3n+DznsQCkwdXigquTcTkQg8G8TQCZ0AR0HEcoiyPoYi0vjYCKajnilrouEVrjkj6SPZZm8CyB7HuLp+PE49W3IUBSrj7B2KEDYE6JSBPHkRg-HhLjfHlGFgnkGRQnqypwng9pAUsxlgYjC9ZHnC94nrdJMXonRGgDs8MnjWQgrIgZkos3Y4rFk9pqvSQBrJ2oCno08inq5gv9L59CnuVYw3vTCF4XJxqnukDikcwdbVmicGns9hEgNqi2gQbsGXmbsMvuK8lrq5i3lEc8pnn9wsRlvNhnsitRno2txnoc8PjPidCsFWtPevedZytCjlAYCdOkfIT-cEgJ1nk9DzSPREiNAwScMIuVr+jWjzrJM8fCRIoznui5VsUb8x8e6j+QJzYCZNGgIiaM0uERgNLQLlD-6PESTYZZD3qj88doH892-OcikbqdB4MagoPMegjM3onYoblC9lwBQSudHE804Ai9hMbZZLaMISXSD89UUIo4NdJ1NfyvUS+CcrpcISIDivDI1HnlPEJAWCjyXr7hKXtwDTyq+DvAa08EYu090Ue8VQCe2EuIZ+MMgXtli4aR8Mhm984TlYCBBEAScbBij5idwRHAUq8IUQV8Itgq99SE4C3OlMSkIShDZifMUkNmATt9iKjfCWdjKHBKjkYdvDDXg5DmscTcJusKCpunNDpeN-t7XlISZRtNiPIdkCoQWN9ygbJoe9JaiAYEaj-XsHE5PmZFcQUiScQK45gsv6AY4t-so3i0DoemW0vXIITviUDDU3sr433hm9frtm8+SJe8zyJIxnse-9YieJB4Dks50of0SoDiqdK3najgDtY9bgVwlEMeBVMevD9m3nzCRtij9uIR29MkVhNkfibhwKueDORgO9eBmgNh3hjDH0TRVn0SjRX0Z6d-Lh+jCYTlo53qz0lDn+IxCZCZoMXtUZQaLCZYVu9HfsoM2kjLiw4MRilZh78GjlB42MS2AaScSRr3ubCfYbfCxsdbDXQVpjSfEUTUmJR5OgO+8Ujjbi+nE+Qf3lHDgwV6hQwfZ8pEQw0ianID9zrti5-lvdfAXyjjIdV95IbGEnIuJ82PokMUcbNivSUn8fDrP8pocR8H+n1dJ4aRtNAUZDaISZC6UXmSxPg1FjPpOC5SSNiDjjydLYe4TawZ9sAvitjYEa5EDPgWSkPi-CAcZx9SySpimrhWTayaGFASkJ9ZUemTh9oATkIbsS5ifcTyTlNEkPoZ99PuOSiyafipydRiKjr2TrPhGTtfvdcMEcLoBAT9Ff+FL4AUXB5AYpMCBiSmgSIWchhiejQmUQuiYUWjEgvhoDKPg2SaPhxDcyYsSikaCS8Uctd-gUoStidcTRXsAS9iVuSDiYFDGURRDCvihTJicksQvoPj+8aYjBUa4Ravo9C4oZ-luSjKjJUdbimvl8TbIT8SEgX8SkgcqiUgQN8-iY7jVsbl8tUZCTyUSAi2KeFCeUDN9oSbt8eKWFRIoWCSVvqr9YofxS6gZXpNvq0CJKT5CeFLji-wbfEwiUXQuSWd1UoY6jVKfd1ruoX1GSZAdmSWGj40UQZIQRsSWnrtdYQb5jC4YiCaMueVPyvRV-fswZnMasCLXvkSCWJzDdJNzD6lKhiFMZ7D-tm8CxEgkipSV8CMMRT1QcXj8cMcDCIwD+i-RAsCk+ksC7TpT9RoemjKDvWiU+glTrAluioyo1CYytNir0btDzge38efsLCu0cAp7oSBCoqXc9RhD2j3+hDDyQe8TD0SzYLoTui6QQr9aqX1j0ajDDEgFVSwSBeissLlS3CRogiwZ10UCMqxDfjai8kd30paoZTByMaTtTIVim8Rjl1irhjLSe79oPCj4sjvaS8MY6TdwcNV3Ycg0Pdr79pyY6CFPhrD1MR1MOjr-5mMT8BWMRaD2MTx8TKsSdvKehiaTt6TGwZ+t6MeeM2iQHDcjjpjOIHpjGEr6DuSClZjMbsjIIWZj4yeGS7-sdDysa-j54Q9dF4dLZasbOt6sSZcN4eEjqKSSTo6tNt2sXVSGsaZdFKvusLLsSSG-htsj3oTiJwS8T1YXfCgbho1zNi2dm8ctj6weECfSS-YAcQAj+wUOCYERzTRsYONWaUgj+ycOSsHn4SzySOD-4XzSpsQhdF-m0deabf9X-rldUEQ9jM9nw16SeES1wddBLbmPjf-oc458VeDVcaDjGHjQ8uhkrcTqagD9GhvipbobTt8Tfjd8XM198ZbjyOMgDhHlhjV9IAt-7oXjscSfpr8bx1rSffjI4SESBqYBDZccBCu2Bo9o4Z-jIId-i6ActchUf3UmAd987JoLTUvtYD1yb9s0IRZE+AcLxbyd0IhAZGT89vhDm8IRCMyoMSy9pQQK9rBtvxmsoE9jojFnk0U3pmoDkUeotsKVoD+UU2TZ0UuSWKeR9ktqYC5BKSikOuJD7Lg20OATcSEKZuS7gg8SMKTID+6fu4NWuMUN7DpDMKVjtG6UBT2IbSjW6cKihxKKirIbECyKTjTizlvT2-MuT3UjejDiXxVrXosQ6EKqihHO3SuaZqjfIRxS+6axSb6caiDUSFDZKecTSTCaiD6bqjzUTpjI6DUCuKY-T7kHCSCkCJSNvvYItvv5CUSR0D++ApTAwUpSxqSrTWScW8HUSySkoWyS1nDd1EGQ98yErVCpqW0xXvr7jNiWXTXWpZSSGb5j6UYD1HMWbV0Qa-tQ0bZS3yjiCg1C5SOYfySG3oKSngeISOlkFTRIe280fkbi0MfzCo3AkNOyTsN-gb28jsWoYLXhWj53hAyGqYT8CDuT8cptQyYphyTkqbT8MofZTtgT0B5oFoy9gZcEBdKNhJzFz8ARAwzxxF1TBcOVTQZDxwzGZokNKP9Cd6dL8YZiSDmqWujGQVDDlKTTg9Sb-tcGSVIZqVBjx4fNSK3L0CnDstTxYTaTdKkqCNqSEySMdVinkg9SfFtqCDqSeS1YcLSqaZrCGMYyNvUSxj0rOaCAcIbCtht8dBaj-1mlo8caMZTTnln6TaiW6C8vD9TOcAyD9MT44w4fsgdkSPwYyczpQSBZiICeX8owZViOGfewl4fGC6-kTTW-jmCm-spw2qRgVd4dz8rgZ39skUfDusSfDescjTKzitSfsZfCFqYf9JaWQjxGS2DH4T6tX6Z-TisXNjF8Sv9Fsef8H6f-izUb7DRaTLS1-h2SlvuecZwb+slsV2SLmSWTmafAi18YgiZaXdjKQicCZMb9dlaSpTXsWrTREe-9NaVI1dwVQjV8SbTFGpLcmHrQ9daU7SRwZeCEWdCzuEQw9baawjBHk+CAcRY1XaaEii8TjjGWlbT1wHfioyQ-i-aW40DkYHSjkeo938fXintJO8I6dBCqUSLE5BOdjxlohDB6fBTRXmMTqihhCM6VhCNpDhDcXsZ086T3YXyYXS3yUMTfPuRC5XlCjjiGREVPPjtl-N8UHjvPT+6aCt96rhS5IXB8CKTF8QSbU9eIVSo28YJDzEZ3jdmeF0TKdCCvMbyjpIdmSQKUKi56RPTPtiidgJGyjE8fniuUfXTbWZZssyY2ScyU6ydXuvTniQLTSKfvTyKbMzKKTKiOsRRS9UXm5T6TN13IcCTDARBSNUcUCLWDBSESUFDn6WszAmfGzlELmyDmZAy5vt6QgGX-TzSRc0XsagykGY98NKZgyxup6j8yi89NKTgYsoc5w-UbHCXci91k3GVDM-uGZeWvEhqoYusFUL30dUX7EwZKWiO+mtC5GQaTifrrIYqUmi4qbtNU0UGckqXWi1GRL8MjiQcc0b-4IqU8Ai+vND-6XdcxymFwp2bdDE0SSJloaGdj2c2yM0RtDr2ZwccqUjC20eAkO0VO819HDCBft4yD+iUZrGceEWso4zl0eqcQgXq9+qW6EawohRXceTiQ2j+TyGVYyv2ZuIXGZApxmTJMaQU4zTDshzyvKhzTqaF4YYKeiV0QYDWdJeTaEXP8j6ZRVFKnZjTEkhVwZOqTj+DkS+jgTCu+oa4vGbMDwQROztRha4E3veJJ6cTjzpqBj+OUf40JBKDYIKaTmYaETIfmzDofiwzYfmwyeYb0y6JtKSIwSNVhGWIdwqa5RNqZtsCMZLCiMZpzSadtTPfuBzaRg5dOzPuNkSUcdjqakzcOekzU-pdSonNkz9YZcA8mW7DyMdlFUiZyVeMXP9+MSgirYWkyPqedSvqe6DKMGJjknhJiNoFJigyX-R5MZwzFMc9SyyVczIThlUguTUym4HUz-qe6DAaWXjoyaZj-3uDS44ReSP0nm8k4ahZUkhfDPEV5yj0kdds4TRYjOU8j7ERZSGuchtaMv+hrpphwpLKBlZLDXDpQFFiUYECEm4Y9Nlwu3C+QA1lO4SAd5waVivrBljumFljajgmSvIMyEc4WJyisWfFyyQVzVMucAK-j0y4aZIiasQMyV4UMynIbzNUaZrj0acTS5mWcCcsDhzkziyA8wc5klmUP8tqaszBsc7TOaUzTXqVbTVOTdi1iadiGaa9y3ma9SGTjCzewTczxwTlT7mZhtrmSdj9-iuTVPkWiGVo8y1domS3uRyzjyV2CrsUiyIEbdi5walickX1TiiX0zZabbiGSarSQYOrSnqOCzLuDEyQHhbSF8dTSJbqTkV8YH9ocdEUUWTTz5cdszpwbDiAqfVUqJCDT2tM+C8WfAynqAIiscZjcMzHjioBOIjcmiUS2wfiM+OVciRkfLsxkXzju8XVy46cYjWYuflEKKLj7Wl6jWcRf12cb9t4YqEUOIQXkI8vfdrEY0JbEQndhcaGEdeRp5V2lfcpcegMPEeO4A3HQIfEYe1i7v4jS7sriz2qrjL2lCRr2tI9DQdrjFQedJkMjsEs2o7TueSOTTOHzy2FD55f2nbTIHhjTAWR4z7cURylidISncUbz7UCbyV6ZUVzeaPiU8fkjqkOvdLjrMj+OaTj48cryWAcniM+d7iBkTIj8UYryFESHigSg3zDTGXz+kenjyipnilYosjNyefYA7ufj3wZfji8Z7TtkQGCE+UQCskdSzRWYlY1Hp8p6WaHTGWQxzKCD-j8UaazAIncjVCl3jXmV99nkayydWb+T-WcPigolE8OOIZ1uiVt5xWc+T1GeUT7iu+T8ERISXWR3T3ka61qIb4Q4UduEI8uqzuUTKt6LkPSNyXcTR6duT2XoazOXsayQ2jvzqonvyyNt9zq-NayoSTyi-WfayA2Y6z9Wc6y5Weos3WfyYPWendKouPSfWRJD9rlVFT+S3TOIcGyNDlOio7HvSMOM9yqWS1joZO183GVAyE2dqUGKW5hUgcxSoBY69NnmFDM2XfSZGQ2EC2e7TO2UwL2gaWye+h-TweRwKLUWJSrUSAj3GVbyG2fai62Sgy-WkCi22U2y0OfnFdKT9Bf+CVCioTj0e2WpQ+2YGjKoUOyQ0dgy4khYyaoeTJz2bYLsoa1C2OeOzY5LOzFgTSIV2WlSG4hlSngFQc6fsQcGfvXEmfuNCsqXeVn2TPEz2ZELWuCOjF2VeyqyitDfua4LHSClTq0ecy4yjqxDGftDsaUr1USRhzv2e4L2oUBymqf6iboQkK-2Yhzv5JOivfhByXobOi9DrHjdCPBzKqTULfobYz90Qdy14Soz0OcBz5flhydEvdzFZklg1ftYzCkV+M8efYz+QQpVYKn4NhSQ+iaOfgNx3gz45Ou+imOY-cJqf2kf2S98qAlxyAMTxzglroDWkYJyzhbctTBOG8GYaJz-GYWi9sc5TeSXW8ZOQ8C5OZ5SFOYUylOTPCVOaFSxCupz9Knpy5YWSybbscJdOVEzHuVTyFYbtT4mZxQqMbJ9QTtKcSsSn9xRpkyrqQ5zXSc5zouQsceMYdT7KTKdAee9S5psiLRMVGBF9GFyOUgzkXYVFzrQT2NFOVwzPOWCc-4YlyxfN9Sg4WlzLHFCNDMUDTfwSZjBQrlyu2bjheQu6S52CCp4PF24yuVgMLOZgSyJFoSiWu5jMxDVziKXnCadqQyrKQiD-MWJYy4W1zgMpXCwMhFjuuYlI-grFjNLANzEsUL4ksdBku4SpdIaeDopudmwZuVRyducgLunOuhXOJMNxOWGzePvLSZ4RtzumRSTcsWpdlMFdyF1imCRhSMyCqdMz5ZnGyjufMyltgTT+-jMzD4TGMc6hCK82cj0UeZPCfDpDzJsXszn4Q2dezscyC5FDzZeXDyhydfSymTzSCxZjzEec8zkearz7hfDysxU8yzmR6LL-jtiAdjyB0eRzyP4bOD3uRNzbPleT8eTfx0+WoLK-m9ifPh9if-tuC--pCzGeTI9meTzJl8fPj2ecWS6ESeClxVsyVxYVdJkYfjPggjjTcd9JcWQuDVBWCQReYA8r8fc1QWWPipeXNzmxQyUTha3y48cHimSirzD+XnDyahry3iFryd7E21hDPrydcaFFncRL1oOTzjJ2n-jIkQLjreSUjiGfQCVNp61Qemu0L+LKK8rgG0VbDu0PuW6ofeUn0-eeXc0We0BA+Zxga7l+D67v+KI+U3dDbM+0S+bgdruTKUumGkjk+Viz8EEWDhxaeJM+ZMLrdGmzc+Slte2uCVwHL-yXxWHjS+ZnyK+ZYC7EdXyg8UryO+TfMieeHie+fh0iccBiWhTTt2+c+KPcV3yWJU3y++Tq0argsirNq4DEtqsj2OuPyhukSyYAaSysuRSy5+f7Tn8TSya8XSy68WvyWdLjNluUAjx7NvyBIYSiOLsJDniByzrCeQKl6QPim6QEUhmMxK-pMCzSeZeLyeVOKtaTOL1xYiyuxRQjXuLOLQ+Z8zppqzzgcRuLT8ZxdHGLHzTgA7ST8aRzBeTP0jJWbdzxaZK6EM0zbBo-j5+ZNsX8cvyeyCHTYyY5KmWfJ0NOjBKqcWmShXknSQBbpKsvg4DgpcAUbHnTQ7Hq7DIGAgTY1qtgIlj7BvHslsLUFKKTUNgTZIdNKfWlZIfYIQSlwqKA6mKQSHHsDEWCdTzlgukIeoJUzm1lKhUUGZAB2uXY2CZk8vJMH8I+aigU1M9AtMDfybRQ0TkQvo4S6TSEA8OU8xCdtzkuJITU2UazntvU8qSA0ThJX7itiULEZicPSwBQTsenjoT1xhywBng3tDCfLtjCXNdpoRdZ4ZZDwZnlYSWkYCtkrkds0ro4TgZZ0T5XCXZFRamS4xR4xBDIESp0WIseqDoSaZac8bMYo9HlseLQpTWzyOFES6DDETW2RzZ4iR1CkiTc8Y+azowgQWkMiZzgbqdkTG8XcKhamuAmGQfgcMk-8fpQTzM6UkIKiQbT9paAwMhLQS7pYwTitE9LHImi9knlXYdZe6D7pcx5bSaQDc6aIDJWbtKZosXSP2KXSMsmMSnghMTABbNc2nsnSuJZq9B6QTF+BXF93ckgLcAigLOKeHttiV7LMvvYDwtsfSl9scSBPuhScBZcSPZeHLupd7LepdHK16bQL6hTJ9pURGyZhSa8Y2fnLfiT3p6KWfTZun7E1Uf7Ls2S68RBexyS2UILAGUoL4SSAzhQQANPKKzKFEhHFJkBiT0lFVYqsVIxcSdJT8SWixCSaIKwBnGyMpGSSqPH6LtBlSSL3piEPSVIgQpbNydBSlDkGfc91BdyS0hU1xDBVMCQDvLLrRG5TeEkKSGQoIk6RWKTPxhKSPgTFyfKVIlZST8KmIgblUYXBVI6CO9VSegM6OecppZQDCjoejjxqSxzJqSUKZsL4zGYW6LnJWIKR1A6StOQqDLZbEdImSqDZYVTLh4TtTXOWe9DhUKKsSWpMHQbiLERUyLTPLbCkYchksYNPLNMmr4ckRVKBQmBC+RcFBkFWsVkyWB8eLg3TMyRgLgKYXzQKaJ9RyW2TCyalFNxajyLPqeS5aSx9oeZWTf8UHLqcZqzF6f6zWFfhTuCLV8zomtd2yRTS6ednKPLoxNSmSkz4ofzTqrj+TDDozT-uU0TQVHuSDFcfQJyZWL9Fd2T1FYIql8V-CByQnLSxWp8B6bTtU5ZHLMUX1KdyYYqxyWh9DyaRy+FRYqBFZ6LUhrjykYbljtpSRA7ZWXj-ok+S+ienFwlQ8ViBJ+Sz7vKzTiUuSNWZ9tJFSwrl6TIqzIZAL-pdALIKasToKbXKPBSpD2AU4qeWT1Ko5WPTE5bZ00KckqSBUnKF6cwrqUXhSBUewr2Sk8TRZRdi2vm8SgxXfg2BaGLaKSXKlUWXLk2WkDclQIKKlgoKfcRYCwZdXKpvhFD5CKFDuKU-SFlQHh5BTIL0yOWzaZeIK7aahNTVHMrM+DAyQaXAyq2cTzN5WpT15e0Jd5RRwxgRgyOZaMC7BQlIx2e1D8GTMrCGTCDoJaqKvlZZS2hZOJyufT86jKRZ+IKzDdMdJzecEhjnDHvTBxR8Lz5Vrg-KVfK+GY9SBGQokhGQ-KnfH8Lt5XiJdhST9L2R8IhocpNd2f4L92ZhgUqSmi-BY1NbvjlDnBbez+xTkKYhRcCpmZmCA9nz8Ohb2jsVWa486P+yWqeuii5cSqSqYOjMOXujWqQMqWQSeiJhT1SSOTwi5UYNSL9kEpv8KNTTlTJLthQHEgFRegQFTcK5qTLKpoZAqARUgqgRcqwDEX1llQb5QCRQNjDOeTLEulKL6RQiLMxXgq2vHZyJwNdTcmc-t8mVxj6xkUzV1iUz-FQJjAdkJjPqVUztMayLyofUyAaSbiKFTRJeRTHCaFdCNrRbGdmZr6LSFTeLqJR1DelWTlN4T0KPiXAsLuRutTucMzzuYRUesfmDeVUmKk1fTSXmQnSWxT5zkpUDyvmTWDxaemyK1eWqrFYJjlFcDyixUjySxXor6xQlyzFV9zAEWWraxa+LtVR1tDsZuK2aXOTDmfYrzFeWKPmTWrjsT2LuaWfi-mXZ8iCsvLx8WOLiIrAYKeexIUxVCymeSlKBuKADYpbhLPuWDjzaelK4pWOrMWXDit6HlLYlgVKjxYLkrGmeLJ+cSyvafqrBXLPzK8co8bJTDTa8ZQCP8evzv5RcjXJVHT9WTHS6rgS06xZyy1yanLUIZEt0IdrQvkVfyaYNnSc7tbLeiRDIOOLEqX+ZPi3+bgKzKdPTK5ooCkYpS1RcaK9GIXSUAKeCUMlTSislfoC2Jf50zKUyU2WRTEe6RvdildMVSlSK81CS4r9idq8NlahSy6UQL3AeYVPAa71UlR-z0lc0rdWaZDggURTAOWy1iHMWrWBVRSExSwLv6f8SLmICTeBZXLxla-TwSdMqyUffTUhQAyc2asqX6QcqJBd6iVCAZrgkFUDHeBWyhaTCT6gU3LgGTSqBKd6Q8STzxONQtTlvoqjCaMcrYMZRKRxdoKC6fpSrlbzLgYugydKVFqSIDFrcVSa5fNR1C6+psCjqXNKgVeuzDMKSrlgQxBtGUzjHTpSr80XEKjgc5rQEi7DX2UYzLue+UbgVJy7gc8KuYa8Kpml5Sb5U9TEvpfLeGcfcXgVj8QqRjy1OXfKG3qeq8fjIdM4k8qHBSOz6rEUrlCUfzKkff1GuSqLrKbQy-lRKLJpg5TAVRiCPystqtDDVrP2UUL8QaqqjKUrwuVUMKLDiKqitdujVDs4yhVTyrelUt4OqfyqVePDCtfmR4pVWRyZVYqrS+cqqJpQdrpqRBjl3hqqmYeAq-NRpVdVXYcYFeEyx6saqNpisyUxSgqbQXtTf7oky4RYcdVtTKcPuW0NtYQ94HVQpY0RZLKMRdSLr0Z8K-Fckzm1b6qKmf6qAyZngg1f2yfQRlyw1TPyWmTlyo1dLp8ubGqvkNDTvGltzryWB5wCoMzc1YdyusaMzk2mdroxdmqO-pGKo2ZjSbuYWq7uRmr6qaaraFbrNeLperMpbTT2aZcyu1TDyjma2ra1acyXJQ2rwPmCS1ztLT21TWLp1Y2qNdaAiEef2rUxU300yb4qZ1VS0ddfOqseb2KglUGTV1UQ9q2e3wN1Wz1p8d9dvsbuqkpcrcD1QuLEpcer91XOqWeVACI9XOLQ9Zzy0cgxLzpHer+Lo+qipW7SxeURLZHh+q7-BZLv1QHTF+TA9yAQ1K2mSdLmpZvz5JSxrOrhTEfJauSupeUrTzqnSN8unTL+UAwyieJARWShKeiZT5oldhrn+TKz3pQRr45UQLFWeSdaIfCi7IpDcl7P+SfAQx1WIZV8WlXqzZFQaz9NUfk2kXAKiUQPiSUWKS3laZSyBXayZNa0ql9dkrBNU7LklvgL1IbYD2UfsQD8t6yGlZPTe8SxrKBYGzsBTQLnsJ0qtdfZDt6amqGBd3LY2ZLrNNaXKk2UCSxldxDliR5rJKcIKQ5SZqyxRUDzNbxTFlXZqLdInFCofbqv6VMq7tWt9gtZ7iEGfcqNBY8qeZecrEZHoLPBW6i4taM0SDRngbNfyLxqCYLe2QGikfEGibBWHEbKfYL2VfVDI0SVqgde-MAhbhrv+HXLZGTMD5GcmiKfiND0qXyqghY-y+MbqdCVeEKYDtSqDdeVqZoYeymobbMpGWT9k+pkLTNX0LstZuyG0d+VohUrL+CcoaDoR+zTGayq6xOwa8tAOjHtfQbKhWobR0eULk3Apqj8jOieJandFJboqCDa2BjtddrXGSLra0bhRfDTVSbtQEb2qWKqLDd1TntdML2BWIMyBn60EKnejP8KsLcYfBZ8YQAddSV9qwUYaSOVSrB7WFspAMbxyFJQJySjQKz42FcKIEo6RbhWWigmXkTHhQhjwVQKTkMSpQWtYFTYuYIzvhX1q2riLCNOWCLoFRLCPvlLC5Bn0b9OU9zzVUeZlYUjr+FSTqAldWqCRTdLTPNjrmAhH88dS6qXOfDqTqu5yQ+tar5PniK-YRkziRY8hxMYNRyRbfs7PlSLOMa5NaRe0acRXqCnQfbNydQFyA1e0RqdVYKDMTn8uRT7S+eUzqQwTQbwwVZiiuczLT4A6KZeWnCQfuFNM4Tcr5RS6KVFUfz6ud8r5te7lmucLRWuck92uYJlc9HqKfgtFi+uXFiBuW3DBucuFRuW7qCudJkaQgPDEYWhYSEQtyx4Zqqy0erMrRYTzyevGqKsTPKRbgGLf0KmrGsWMywjRMysae+yuTXjT5hctsi1bdqYdfZiO1V0qp1VKb3mTvjT1fLs6abbro+tKbP9bKb8RdbSXddWLbxZbr0xQFCIeSbq9dQOrzdYbqIDVWr+to2KtTfrq7mXmKM5haaylrRjp4XWUBxQCyvdWcrRxSCyJxf0Dt1RIjQTfCy2eRlLSOfrS9pRDjaefOKXRjHqdaSeq9adeqcpZOcy9XYgzpcoKBeWnqQtSeLMcS+qTJRbcIpXmBrxQNjGzoMiqXti1HxRJKVJZFtoNb5L3xZ-dP7F+LtEcziO2cfc2cf80oHDrswCcMiPsu1Z+cRZRBcWKZ4TasT7eXMVHeT61neTElXeXZTNriks95vPki7o2iS7lhKoQEEizwfhKAcIRKS8cRLw+b4M9cbEiqpIbiutfLo3KKdKBxAeKQAvRKb1U-jExUyb7wV7jx7oxrD7AhDmzVtZWzYpKMHB2a1JVR0hJVmybedS8a+U+LBxvXy-5TJLWJfmaW+QrzizcpLfzWWb-zYJKNJVXynzlniOYohSR+dtd09QSzrNVjdI9bfjzJb7TLJcwKoHr+q6pYLgS9eBCkNHjC5OFvzW8e5L28eaz7kWBKTTULiD9WTiaPjhTOkRcKOHu3rIDgbKv3mKybZVIbIDjhqB9Y7L3+dorKIYgKlWfVcJ9f-y-yUxCo1qiiI5RoSkKQJqU0FfTf4QSETWRRazWUFLqLWIqjNb3Sx5Wvk77p3TD9VQK2lQ3KZXjUrV7BfrWUVfrPWZyiJNe7L99egLDLS-rl9eZCQ2R-qHdZ8Tv9bybw2YwL-9eebADcMrgDbprL6VXKW5W3oPzaaa36YJTJBUsqzNfqiLNWga9TRgatlbCaH8mzKV5eFr1KVoKaKqvKPUdpTWbNcr22V6jUDdGr9nHQaLBQwbvQdYKi8C4KNDAZSftXgzODcmlcyiwaZ2UIa52WPKUtXJMAYQGcxDUSrWrRuzM0dQcCVauy+obwbZoRcxVDYoa3jKeyy0AobN6XGjK0ZobqyjqbAjekK9DQj0ZzdtCjDRdyOyqYaChbtqBhRJ1xtSlr-2fzwL2Y1TLtYRQXDXtk3DcLFmhbBzDWr8qnlcEauhcKq5ddusyhZdbk3Nyr-De9bPVclbYYXtqOQdEakYbEbmKsKaQTd7wkjdBYzlBO8N+ekbjvpkaAFTsL6rQD1OOYP0+SMP0ijVTDzhSBiW9ZcL1VVUa6TR3K4MfUb7DA1r3KU1qUMe8L3VUTqysQ6khtb8KQdSMbARatT1zeaaodUCgrSU6SbjumTEunUQHFAiNzOajrcFX6qnjeOBdYbjrnVflZXVVcbuMTLYdjduy9jUiL4jocaCwKSKTjS3YKRf8yLjWYtxjd1qvYZEccFfqaxbZjqzfIHDnpH9T2Re8a-QZ8byWTyKqFczqY8AKLdEQvLhRShZQVEPCtTitrmjqaYlGcBMN2gjroTRFwUrb5LlRYiaETWcT-0pqK0TdqLBrFXDMTcNK64TiajRQ9MYsQlizRUrBiTYuqLGrwTeln9NL0V7bIWTSaXRUtyAmWmKHTX2KVuhzqlUQKhoVRC8DoByaKcvzrehXyahdUusW7Zmq4wfybGVfvDO7fLq11rut8aX38WwGKahck9yjFdBr3LaTqrOVHqdmUgLixd2rNddPbZjS2qwzd2KmxVaashbRaytT6qjVb2rkVjbqpBaorWxbvazTSLSDTZvajTTKa-uTfbF1U7r17RNjXdTnbHTSezt9J7rUzezKfdR6ap8ZOKvsdOLVmXuq49XPapwryxg9cbT0WRo0zaX6aL1VGaujVuLLzTuLjcSoxEcVUh8pa9rCpZ-aC8ShbM9eCgyeTmaCcdtSgLfeKQLT98wLdZb2pcuSKzZUiPxdWbGhR60hSCziqCYaqVCYBKO2sBKxLeMj2pZbyhGjnCtkfO01RQw7gEvBKneVqwkJXAqUJXLitmUe1FcQEj5zSriT1UubOYCuap+Q60SJRuaYkdHz4kZKSyhnuKtza0JAQCebYzYDCzuWzrpJVBbrzUpbWHVZtOce4aadu7iILQJLG+ePdQZe8qoJacKHrWQ6PDaWb46Tm1ekU3ziHfLy2zV46YOeBbO+ZBbnHQ0iOpbjLYLYPyKlbniwtis9TxdgCPaW+rp+cDSWmZSzRStZLC9ao9i9avzGpUJpy9R+wyLevq1LbvziUd5LyzTE6HLQxa3kYFKqkf1KsHeuqf7fDxCETPjA9RKaYHSGblxarqGebHq5jRqbo9fQiBnSHqQHfDcueTo7+QCnrkzVY98WerjCWak6ypT8Bw1XrpU+Q39apfk77JYU74zcBrmWZciClbfaYNfXreNXJbwBchSubgNLzkFASxSDASRpfASLcgtd07oCElamgTkiBlrcCToR-HqDYgng6tVpa+MKYhtLLGFtK4Ca5Y0NXuCWRF5YjpWXji7K9A9kfuT3QS0TCRfelCvLC7vUPbh+OHnbnCRM8SntICXpV9K-tZU9h7C9KrHd0a2CkDLjNCDLwrWHKIZbJaQCUhstCQso4ZVeMAeEjK+dkYTFng4SE8bDLzCf2VrrLM83xey6UZZy6xnis9vrHs80idobDZZ4SZuozLauTdclrAESJXUuVgidhbLdWlbBZW89MrRvK8DckS8rS2yiDW2yUieh5TYa4ELpZkTJZSUI9nbzYeSXVqQXoUTtraWr7na5Z1ZcGbKZFrLDpRTqYXZ0QdgBi7L8MYqSPEi6FjbCpUXT66LZbpVnPnfzuLWyTwXXEqh7LKy45cg1yiqdM3ZaQLNWaoVGXrcSfZU4q-ZavqViYHLCldAbdLf7jHFTxr1CfS7znQpbllbNbBLQ4qdFYujFIZJrtFbBqG9Xxr5LTl8PznUL5XZjlrIT0qvLTiJ+lX9blJP5an4skCeBUxS9NWAac+dvbPNT31qXWfbIrWWy3NU5qZ3ZAbESe4xsQZWzZDl3KjYgS7vkNiS9SoPKwGTJT43ocKvhmdrJ5eJTySYmqiCnPLM0BgqMlBoA11dcr2SdzKirIa615bcrYtR+7otbnED5a9wj5R5TmtTTa5UXTb1ieKTOtUg7+GaKSZSYNq0VaQ4n5YqSh3q-KVScsKzFJ-K4bda6TGceJmObO9WOdIyBDYmhCbcmxAdeXbuyktSEFdza2bbArfOdLDKPeKb4afdTFYY6DXSUSE1pjqNbjdIb7jWM75jcaCCFUGSiFYExnRQ9dyFQzrKpT8a4yX8aundqbs1qB99jkOr5yaldhYrRrF9XJqo7fIqdsQBzi2TGiMPq9qV7R88Udb7buPcAthFbqiqyXLEaycVi6yYBSpFZkrWlUGyjPpwqILoorK1UM75RspijqXsaJ1eacFya0LYeXfbUXk56FFdwr3PfA79PSCdDPbh99QefaTDKDyTiYuT-PTDy36nBTTnRW6PJRc6OFbuTPFSYrvFXp6MxZx6KucZ6pFlXbpre-aSEaEqcBL9EHyQXsCIZKzY3XwbiImfrh9Ql7KNe71qNcp7HLVgLnLTkqp3RxKtDqIrC3QQy99em6TneW7EKZW6O3Rmya3UPrNWYOTT9XZaJFU0q6nXRr7Pa-r2la5a6BQXK85T-qlNQla4vBPKMDUAav9kFbS+KS6+beILXHcN7V3XJTZBUWyYrVN74DUJSygVZrMDY0DQrc0Ch5T5rptfP9F3S5Cm8P3oVBULybET+74tdq7ItSD7LSvq7OSRD6mSWD62DajbkDmDJtyld6O6eTU5tZHaFtQ26UDqhLkgv7aIfqTa7XU8LGjawzmjS4YQPWRywPen4eGQfiWHaB7YVcpzAhozbH5RirVrZFSrDXgdEtf7IhrVsDCVRSrMVSSr1rWSrerXz7WfQey5rdd6XtbfhKtXkKBTTtrzDUDbToQj69hXJoXrV6DQjUO6YgY4avrUhy-DShz+3QKcxheJSCOeqdJhR3sYjRe7ZVfc55VVMg0rSb99SXH0cjYwZiPYELqjSTb-hSza9VdR6IdQ8b1Bh77kxdJ6yMRsalYT79TOWorvVTF7fSX5zkXX74ljU6rOYPjrLjXEy2jbfLFbRZzlbXarVvBbbbDGyKIqqGqUHZhbvjZGrfjSVbg4Cpkumayab3SQim7VmaNfcmD01f3bcaZMzjGQ36UaTGKzLqfD9fQrqyacAi2xeNyLTYqbj7Qq6jneF6pwRI7H7dP9DTUqbtfCqbh1e8y1MeM6n7Zabr7aqbh-ega5-aOq+nabqZPQF6FPZOq5-Z2Kx1WLSLzaP6ioo-99GeT64hDgagWe6bwpZ6awWVFKIWYA7wHbPbIHfTy0pT06Aza9rIbpvi4aJbSIbjGapnblLj8feqMHSmaCfBfjjJUs66HmZLVnQTclHgXrJHUHSr5IRaqbuHSWpQc7A5dHT96rHTyalJLT7YnSU5Q3r4Naqy06fz1WLT8jwXf8iavfnS6vf3qHZfhrE3ccLKkdSdfyT+LZNhA1a6ZJaqNT4D6ybZ6VvcfqGNWd7+rtHj87nBDuGUW7CPesy1sil6xvSPT0vVW6zNUJqYQSJqENfndqlVJaeAzZ6VPbJrmyS5as5d27y0bt7B-SY681dGz96b5aNNYd6Arcd6J3cFa83RFbDNZd6bWVNabvY97orUgbW5XIKPA4XoHNaQoV3VK6XNdFDl3dsrNNd5qa9N97UyYZqpuofpIUCcrmnS+6ItVnFyDbD7pgTlCEg1D62rQ7752YWpEhXiqs0QSq8fWND72f3DufelqOLDozdgeQdRfRFQuDWR7lTfOU6VVmUDDPkK5fSj0yba5SKbcfL2GcrLrjSn6L5abcU+SKT5tiirOjfFLsMQNrYfkz6nfCNrarTgylfUL8UEhIHfNXpa46ej7MfZHanrQqh-lSEL1tS5jNtfQZttdh7g3qVSu2Mdal0U4adfSEbfrS36HGVr6Tg99aTtcELJfp1jwjeMLIjVKMQbUGSwbVf6PGVkbnlcArCXSJyibaR6tVWv74CFAr9OdpzBjdv8IQ6zaxjc6S5RZMbMcl6qZjXvbI-dZz-OWbaLqZLbzkDkz4-WsbMRb0G2tQV6GRdrqo-cG7M-SyLLbTn6s-nTr8-bAHgNWDSpPZ0ya7aO79FNzr+mSmcEwepqaKa1jjudpcbg5pc2sbL7a-WGKh7cKa4xaPbO-Ygr-fYx7JTSv7dTStyP1uhL4HQqb1dZ2rV-Xv6Aedbr1Q0vbNQ-XL77etjVQ0f7bmUoqd7RL72xZtc7TbqGFQ1Pb8vfv6dQxATxue7rHXR-afg6FqumLf7f7V6aH-ZTyA-b9iP-SrrAzXCyNZYGG4HWMHzySM7Izeha3PQnqhqknqcDDM7DxXM6n1RAGSpa+rlndu97bV+rXGtk6F+YgHaWSvztnaXqAmsU7SLZXrdWmIHa9dIHuWWoTiAzwDaYYKzvkRxxO9ZxaMNT3qsNahq6A-EqE3WZbIUSPr6nT-z50dFEJLa17SvrPqnnVA5n9V16T9YpaQrZBSynQSj4BZU637OxrK+WgKDLct7VPboGOgUoHz9c65L9cATr9cQL1A9wGKUX5K+A9uHV6XoH39Zt7ulZ5bRQ1-rzAypqR3YmybAxfTTvfOGXA796HdPO6LQx0gP6fd64DXFaEDWsrvA65ri9FgbAfR9rgfbq6LlZoKdXWFqXyYVa72WQaYfd2BKDbL5irSzru2WVbjeJYLGDVVaDEMOyvoWcHGrapw+4i1bztWz75gwuzOfV1DUqcL7c0RIactfFSmI3uz+rcVqmrUwcF3dL7YhdxGj2W2L1Dd4LH2VtCwSQZMH2ckKb2d+HphXxGGVc37mVYULDrWVT2ff2jqhQr7roZdFzrSsZ-2ddbIKbdaOHdHthYl4bRtaOzVfVbbTtY+HOIxdr7g5cHXrer7BQ6MLw3SZRxVZ8HHXd8HWBpRyi7TOhobRRMYLGsKSLRrtZha+aNRHh7AFQR7ktWTD5+oUamA8Ua8bbjbQaBUaTSa764g3LL2g8wzifbJzSfVCry5e4ZKfdXaGbfB6y9D0b3ffR7QmTu9CMaVGTVTKGnXXDqaRb-CkQ4LbJTvCLdjaLbHjViHkoLH6pbfiGZbesb6o3catjbbZU-SLayQxiHo-QTBzfCFz0UEvpJMahlpMecbEhISGYVTcakmRbCZ7Xo8M-f4dkua8bCIzbbMuQyGaAUyGS-f8bLtNZjxPSVyxRcPDtg-J8ZNmidquTCaDAzE61gxHaflSXD4eqibpo+iawsYna7ncnbeuanb62NpYCTcDGLctnbK7bjzqQr9MKTYXaqTSLcS7RFwy7aCGtQy-aSvd2jWQ9a867U67edftzHI2GKQxVZGpdeGKmVRLrzzaLqC1QszRTdKGqPRPaldZsygw1-61dd56YYol6R-ZaGWaQfbx1VoqVrbv6DQ3Aj5-a-7YWSDybFa57tPRAqR1Y6GuY8abGFRWCpaRzGj-T8yoZmgjXQ9oNn3STz+bnf6Nab6Gd1f6GIXVvjQzfHqbZEerow8A6BY+vj+ncbHBnfKaAA9fKQ3aO40Xb66V1LM6vphq7knRsilnTX7vQ+-9czYrqWWXFGPmp-c8Wj46k8a+LqHVw76cZ4QazR8U6zXrzmHSHdh9kFcBdm-YI8i0qQVqi1uvE60p+QI6-MUI6HeS4jIlsOaZaIwjyue7zK5lOaubDI6hJMKhsJWk7lQYbSNcQKGTY7RUqJe2pNHS3csHTUcRlPbG1nSW0LcQmGrJeebl5fUjI8TeaeISUj55vDEvbg8jviinHo4047u+e+aptTBbA8W3zvHWE68A4g6LHVE7m+SQ7gnUpLV4xQ6sHUPG08TBaB+eGEh+XcTELRFt5nXXHFnabdoA+VKxPRXjcw5SCcnQWHbJUWGANQyympfDbyw61LyLUuHN9V5Kk49U6DIbU7n9UxaE8SxaY9WxbsoBxbhAVG7MNTlaSIPV7+LQwG+wycSyNYOHowiqyEUVPqknvfrPthYQw8q26znfIHJvUeAhA2Z6ULg462LMuGt9c8Q1wyJLzw-Rbpw2wqHPSZa9w1jsLLcYJCBUoibLY26FvccLH9RQKF9ToHrw2-r6vneGnw4wLI2aTHXiYXKPIw97oGVwKRlSAa+BfYHvw44G-wwEHZ3W4HqDcYHIgwBGi2esqTLZ69II297oI-EHkg3pS4fQlJNXboKMg2kHrE0YK-kXhHnbbQbO2eVblBjTqiIxQgSI6CDaIxwa9hOL6JFmNb-gwmil4ktD8VTz6RrYlSxrZIat2ZKLefcxHrI5lSBI5NbeI7kL+IxRHmrUJGFrcIbXTMtaNQ-z6NRCUHNuNJHMk0GS5I0TG+7YpGDrRcHY3KpH5gepHlIxUKtI1UKLrbZHahR0rtldocoOU2FA40Wa-PciD2hRpHqqfZHrgzyGMaSUnjfYMLdfdhyqYwDbOqe8Gs+bebzfQTHn5QsLT5T5H35TEkMPQFG0jQrlgoxE7u+X8GyI3kb-0UP02RkBicbaUaEoxcKmMMJzrhcCGwFXUHp-eOJ-3byxAPVTaWjeT7D6flHmTaiqwvUzadVX76VneDrafaKN4FdVHqY7Dr9bYiGBbZuZidWtHV7RA6aoxSGsdTiGCQHiGDYQSGCdSlb-atIFho0Z7LOeUzyQ3x7vqXbD2CQ7DZo4d55o86bdbaPl4U3H9kVatGXqYaH9jan8s-WzCaQ56g8-eHDH4xGrHbcX6cIy7bAnGdGRRaiJvIymLro9uyPnXsHPuOI6g7RyIFRQ3tw7Rj7GueqLS4YFjAMsFi2UjqLOuVia-o4aLEpMaL07aaK9LFnbksZaL7sVi6i1QXbeqdKmdY3liq+AqcR-PSaSsSyGWTTDSudfXbMEQjS9uXViCY2TH8Y7jH81QgtiY2tsoxYLryY7GKR7QWDCmS8HZpnmbaYzLHP-Qw9GY5LG9Q4qGdPdqHrQ0zGxY8vawQxyn801mnbQzzHmYw2LL7Uv6p-YudxFWaHUUx2KJY2Y60QzPoz-S7C3QyFGWnV6G2nf7rmJI-6g9aM60U-KaQw8Ga9Y707AzdA7Qw+On00xo1rY4ir+-Ho7KpAY7QcZg73Q2mbn1Sk6o-iIiNY8LzCHTTHfY7cmhk3vHQnQfHqw0M8aHVWaGcVa1+zboiqzC1xIU51KuJbY67rW7jQJRMiuMnHdIJXRbno14Rl2qlscCcv4C45K6ydW2GcfdI7vebI7fefI7-eYo63aUKUO7Y3GeHYelgyShktzbG6+47o6Tcfo77in3dpWphm8wywLB46njqkCPHwDQBKbHS7iBk5w7+JX467cd7inA6gLPzcvHQLfvGiBevGafZE7h44E6-Y3IiA48xa+E5Q7iTCRne+SfHtJbGs23ZfGDJWYM0w0IjSpffHwUxk7KpVk6X4-mGwM3k6JOigHqAWgGK9X-HFw7QnAExayP09E7QE5uHwEw06L+ajHOMx6H8uD2mVRO06A9QA7B0xbGePbGHDY4uKXM8Om9aVOmx07-79Ywv7uqpM6bYzUYkwwfa10+I9ipXJmMwwpmsw1PA89c-G7jhs68LVs7P4w5KinT-HkuGRbDneenuNWq8s3enKqlSPi0owSAbnSV47nWQSHvGNK59fzYKulNK3nSxAlpdMYFpQKjGs6oGvnRNKwnvWxNpXakKs8uA4E2673ZAk9-SeYpYoDxlrbAAg-kQo50Xq0TxbR2RApMVRX0bbYsXYgQcXW9KBLfi6Nut9LryQQg-pb16AZTIT8BWh0nCStnGM6HKRvdCidifE7NCejLJnpjLO5J2MDCUK7vNiK6TCSs96Zby7pnvy6cZZi1kZc9n2AzBD0rsaoXpcq7Q2bAaVIjK7qZSDm3LcWm94gTYoc1CYgTf+DfuRq6CrfzLLvnBGtXakGDBc4mnni+1hNB-r20uLKm4Ja7lNF-ibXWlHCfXRhFZef6eg9plSiT8jXXQGH3XVC6vXUHd2XItmzcXHzEXdNnxo+3cX9Ozn+6Etnb+RbKOw0gm+s92H43YPrGA0R8A8fxzU3QQmP+fvy8s1DLs3YVn5sJQmAoeZ6eXjvrjNcW6EIS27UveN6yE9ijFA017ZvXYr5vWm7PtgbnZA9DLdPibnNQHpG8kwhnlNTt6Xc3t6p-O9rTE5wLXITprbA5+GNEwu6tE4vGXvUsnwIwaUA3hNNgdUpHq8JHFNs4CH+5W0wj3Th1wGcS4CjWtmpk6Y6VilPLQyWybRQne6UJm7bMFU+7XTbgakIzxabvqZH33Rjnq3o4nsc+hHK83UbKc+TbMoy8Lso+jCDbb5TqfYMGWUzB6T8GIzeFWIUFSXEa+BugNEjbsmvEikbNSdwa1ZBkbcPcgbxta0F93f9qXk4qckY-XKKPTCmVqVCGu+Jzbk4Qx7HRYH7+o1x7WPYVyr3lcdkdT2T1o4eDTbZpiSCIGTHXYJ68g2GTWdcf6Do6DTqFaKmD0-8s5PWOc7Q1Z6KPjRrOvWwm1vQi7j6JPauczl6eFUeT7Q5fnLFY2nVFYvbzvVrmEvjP7FPewGOvVuGxE9QLHPVl6uFQeToCz4rYC9MaUU62nBdkgXhA757fyZZ6lQ7gWPFfgWvFYQW8vcjHkU+ym+Y6Onl-ZQWPodQW0CwAXS3crnQBarmIBXQXwC9l7URKYrndWkcr8wgXVxe2n-mSErQXdwxwlVQH7+b3qaYP1n7ZT2Gpc+gnmvcMnXOjPqmFbwHtA0fq1PW3Svw0m6BveIGhvc4HzszIGtPnIH7czHLpvdLmhLRbmOE02663dJqsCyYWdw+t79A+TL6BUYHZEywLc5T5aXw1YG2Q6omTvd6QNc7zGlEzshtE2DndEyBGnvYaj3vVFb9EyYnq3Zsrgg6Hb-NX8Swg-sr0i-JSugZIH82ZsK3TeXm0GbYnCDTXnP3dRGD2ekHLlfD6Ioy8rFg9YWmM4RrezS9GyGfsGtgz7aovbUZCgw8Lm8x0HW841r284sLoPcMG4Vd3mCM7Tb6fV8LGfUVHXciz6dDaBgmk9FT6IwozfBexGIyhJGykzxaAVbEnxDakmxfbUH185Wm9GRVqsk-JHqtUcHO5Q0nFfa0WmKUdqVk-SDg1Qsng09UGHtTCErtVcG9fd8XXg0b7XI5RpJVXLdD6V7mkjGG5rffa7D41+jTfpsWrkM77LBMTbUo3vnP3OVHv8JCn+Y3hLQdbVHmUxRiQ-U1GzOS1GlbW1HyU4+8uo7iHHOZaC7qe4dmPctG+g2yn4uWqbOU0SKqQ9n7Pi9baGmZyKC-Yzqi-ZJ7jo1Zn1uSbi2Q5jH-RYjShttKG01WjTM86YHCYxGnakyTGQizGnxQ7QNJQwmn3VUmmo-Smnyaa562Y1DiDY4v6B-UBHzQwaXOGuqaR00LHtsbxGsi+wXm0zmKe-UHnj-qWn61dablddOC3S8f7DS7nanTUuCnsaXnr-d-a7M7aIHM-2m-Q3KHunTOn6YxmnzY6iyYw-KafMwGGYy+GGr1WrdjHU+7gA6nqUw8haFnahaQ+a5mYA4Knu49Igf1bk6kA2-jiw0RbIdIcnMs5HTViVgGkYjgHKkRxmqHXXrCA3WHCzd3kyjf06YE7xR7yQhNEEwXSNCz+x6A79La3fpCLTmR0jlJXTRA8oCa6aoCuA217NA0AXvC0Zb2EzijzC7FGq9ftdPAYkW63Tbn7C3bmsUU4XTLRS9KYW4C2s7PTdwx4Wpy4AXMC6wn6NVHanc-Nb3c8YHyOaEW-9eEWNlconfcxyU1E5O7s+X16dE2u7fwyHnii7d74rQYn8i-kDjE+HnFkL4G4EP4Gki2BWzE8eiLE5on39vt8gtZYn101-bsrRlbmi3Ymmi1+78rTjmoTTMnjrcJHYqT4KqGY5SNtfEnWI2iC8taxWqg+sW0kzkmeIxL7ZI7cWak52iRi6Cr6teMXKbZMXtk0MGrDrMXUftZnlg2gQAU2jHCo8CnmfRMHAQSsXJDDMHoicpV2rZIGszhB1d9TYXYo58r1g+sHNg-UzKGQUGGKzQzvDfnh6GdcD6k9r7Gk4EnSYZyr3iz9bAS2Gmzi7L9Wkw8H5k8MKgSy2N7tbMmNEqb6uQaDaLfTBHTk8jaVVS8W1VQnnKjSR7Xk5cXC0+CH8S7FmDVc78YQ6lXkFYSWg7Y1HsPlHnBi6Smb8+1G78yiL7OTSX0RXinE-YyWFiytG4C+H6T-Vslb8wcbOSzynuS7n66QwKmlM5Qr8OEdGv8ydH6bbPCfU3nnAHdX6d0x5XCY6Gn5SwLqd4T3aFIyqXeQ4qXbubzlFk+PbYdRAWLdVLGyC3Ka9aZmn3SzxWJC9fmmwZIX57UfazS9LHNE8bq5YzaWfuU2qLqy6WDsY6XTQyLHDqzIXZ1abHddc-bwY6SbglSrGgy7BGQy+rHPY5rH-7dFKn-UOmX-W5mEpWA6Ia+iGAs5GG1xZ5nIa1bGMy4AHQIKFmTqwbdXwa7GJ+SZKYs97Tsw5k61XapmapclnNMwU6SwxBDWmfs6oJayzq9cRNNq198uWWUquy3yzENVrRkNW3qfka2H4EyLmZfJ2HuhKOW43YgkElbWnQosJboUaJbx9X-y1WcuXxw0wq59VOHREz4XxE+rntyzLm3JQAnPJUZnBvfpXOi-ZazM8rWNy6AXsi5wnNWdwmWBLwnxkbfrbLVbnUfcIn-JVeGcC2Bsek6HbAi++Xgi4tWvy8KUfy97nDlSonArf7mYi+rXUK64Ga5UsGIg7BX36Xd6EK1BXQI7ZrQ87kWDA7UaTk8d0qi7WzrKziY6i7lasc4kSCrZhHNEjkQS-lfhzBfhGKrR91fE5ldQk6waxtUiXLGe0IQkw2Cwk9RX8kxobl2dmiTi-sXuDoNang3KnkkxxGGizUH0k9lSIrdUmVDSPXnc9sWlrSkLQ6wkSAWOtatDbPXeK-Sr+K2YaBYSsnwk-G4Wk08XNI-+RtI+kldI126LVZKEDI9RmjIwYcsfW8WxkzG9Hg0cXeQTqXSDf0Kd6+Mm1fZMmFq9Mmr-IFXQS8RzJfTyDngwd6R80qSUPTsm0Pakl9k6ka30QjacPVsKoq99qYq4dr0beTCFTB6mRAy7L4owJzwMcvnLfgDrEqzUbBK79SwVSmcIVU29xK73mZiwz7YqlMGEPWsXXfmCm0qz44cS6CKyo9EydY3VHtlXlXkQx57jbcqH2S-EdqS9inaS7dTInkfnc4R89TXVgrvYayW805tHzbZSmpo3uAyRVrazjQynFo-inu3R6rDbTh8UM0VXiwjI2RMa1XdMbynadQmb6dd1WhU71XP8+4mBq7ToJUx7bRRQkarowMXtG7dHnLvdGQ7Y9GDIb+njK4I7kTc7QY7Z9G47R1zwsUnaeuSan7poDGW4cNyLckNzoMhaKxuTjzSTZDHMsQdJssWPnqTcDNS7SlG6Y1jWIwT6KK-eyG-UzeTG7VKX1LjKXuTcLr-K1mrV64Kbj4XGmO-ZU2xo3qXnSw2ntqyqGIw4WLsxc9Wl669Xtq1aXdqzdXTPYlai00M21sU9W4vTtjRY9HnxY96Wum4OrGa+WmNFYvdrq6YsFYzk3l1c6bO06nWCK7Zmga72m-7R06nM86nn-XDWPq3KwjYwmXG40mX4y-6bYy3OnUa8FmvUe5ShXBzmykOg65buFmtm9g78y7g6FKfg6uWN7Hu-bTXeM9+aSzWE7g4-M3Q4+oi97ph1brbenfxbHHmkSfWqXthSgTiYi7HeC2w+V2bv0z2bbebvZ-0zHdAM+u03MbhLi4yyj55mXHqWpBnK4x0Q6wDhLEy0o76401iYw8hnlUpuatHTuaoPRHyYoAo8Xm-DAk+b3HTzdVLFq8RnZJQ7iQ6-uVqoups+6guWnzY466M1eaonadmYDT3ixJSvHT0+xn4S6K2o8QWaXZSC3yHUQKMW+Y6uM8fHRJbE6z41dmBsqPzr43SWCy1nrKiQTW4s1hb89a-H1M5WWfGhTWay7J1Ao97xSnapatax3jNLZQ7NJd+MXkeuXQvh8iyA9AmfkaOWVC9G704kLWGveCidC+bmBwwFKhw7ByRw7LWxwx7muNWRtiE4bmHC6eWV9Xtm8lWfVNawZnta4G2rC3rWzs0ImLw8YXja917Lcy4W63RbXRBFbXgSjbWBE3bXqrsfy+8UbWnLbOGX4K+WWm+KiHwxNXva+iSLA4tXXwwHX3w0ZSgK+BT9s0HmRvhBWHA0YnoK+dW0K-Mr46zm2pm7+XSyGHn0S5837E-UWq84fJs65ESC6wLL8679E3E1xBcI54my694m3jTsFmDeVsRky0XtK5FHyI65CMk9Ajm63XXWDpkHaK2lqNGf3Wu6zT8e63fWboxB25DQcCLi3g2y+kiZxrZrKPU4B3FrYUmZ69zHUIwNbJI230n2aPWX2XxWlSwJWY8w5Xni9+3ShXcGBVXYb2kw4abDX8WrrUfXu6qfWt7IMnwSiZHZg3ElzIzSGYO-t7JdTMneO+1Xe657no08CWoIEFWL+iFXKTe5Hwq+DbaBpDbC3BPniKlPmyw0FGdSfPnW5ecm-0V+IvXJBJsbTHi7k8Z2hOUlHZqSCGkO4wz0o3qJvk2JXWjUSHWUxQ23MlQ3iozQ3ffcw2tqTvnppsEyPO5tt4Q7zapoZRipjawWpGyjGVbTH6sU9iAcU05yqq3raEQ7LZsRSyWZyaNGDfWdSOo88bAvPI2Dao7C5o5FzVG9VWoRcn7iQ0l3PPYyLmq1ymDG79SjGxyKPjfyXxPYKWZlf1WrMw+6lgrZinU1GWOMiGRQfpZXlGWMcs7nKKVUw9GAi542eixqmo7QFjEEkFiq6z6MDU8E3fo6E2G4aam07VBlM7ZanksXE2STS2narH3DpuSk3Zublj4YwViLOzabFY7k2xSxjGtupCyxq57WP67NX27YWXCweJ227dU2ym0KaNS-GmVNefCfY802LS1Hjq06aX9mT02I-ezHMaxvaa0zBWWYzDnHdUaH2m1WKzq6mnLq49WZm+M2PS9k34bt6XVm16L-S2V7lwf9WbM94Jdm-Zm+05I1Iy4fmUy35mJ0wzHrm7A7Ey95nqe2GHae6qH507ubkHUBMcM2820AbmXmnTjXIA9umJeeI0AW0Q6Kw92W+M2TjA42C2aLfdXiMrTjKMtC3HFdrzy6XenPro2ax42w6dwtziaM6pK1zVi2rgmk6s46Ir+zc4jvWpLixHf13kJepmuu3FKK41soUkQuaA+fBng+Xa2EMuzb6qmRKn2mhkOW5CnqJa+Rl07hn0kTJWrcZLqRW6xKzvU+mgTi+nDI3xKte3PH1JS46Dy2ryvzeJL9W5S02y8JmtW9vGgnYpL5EWxnBM5q3WJcG2w8vMiJM3JapM-niqU982gHrhLiy2Y3Sy4xKEA663Cw-VKPW6gHqa+gHQNfpn3JXQmgEwfyIWzU7Da9oDv+efzI21t2A+9YMqkKGW8ZOGWSe9rGOu75nsaLOm3-RGaLm5bG6e+-7Uy4z3Ye52Bme5y3Ew9mWnY3sVrW0I2fmzXGcbnV2n44Tcq8WTWQIVpmw6a33dMxgGSPkG39c6N7jy0IWMvcfgVMoNLRRMNLes3uzHnVMQUCdIR84IiE3nfNLdg81mfnXgS-nR1miCV1ngXT1mKvR3qUsVUTOEbzn+MmlMWmOdLJsxk8g3e+MMB-US7e99Ngc-kdExkISSZT3KyvX3K-k5Ehds8BXl24OcBri5cABVS612zS6LIiQm0vd09ri6xg+nnoSHs+eHfs4gL7CaK6bs8y6LCdDxvs0M8ns0IOLw4Dnjs3kZ4q6DmcO+Dmb8F4SWwHK7j6zy68ha4TmFKq7K8WCGUcxRWuZXTZwfZe24iXXm860YPjXV+oCc8oWBElkSrXWTnQgra6hK3CWy+o9jwa-2XXye1A0O5nZhs-0kk2NXHfolNnjZRi9-B-gOaoLS3tnNV7VCwLXsIRLmRa72GLy2Nk0G6Sp5cwYXk5bS7nFaQm3poPM5w4Hn+vW1Lq27rmyiyW7ma2W7X+wVnhC+4XJyxdjX7C17by4InFcy-38s5Urqh8O2WOxeybIdNXW7d5bvy4ongIz7nK+m5DAK3YGS2xMq+yQe2ISRHXY6zkXzE+JSrNW3Lx9G76mZju70SXu6d9Jd3I3sShCi+OpT3VcmiSRNXL3SGSMm7TnVNAXm3SUXnH3SUA8e2nXCK5KzEgyRWKK6+79BZYOG83vKXBwQ3hK0Q2mjZCqO8xJXW3uB6OtaP3O8ypWuYS53XcsPmFO+INSubANfI4fx-IxA2tSWS7NOzA2woyjb4G79qsG0CGEq2vnLO3b8sqx+q1qXaTaG753RjXCn4u6C5T8y13HRiSGbVTw3wuxNH+PY-nKnF04X8zGq38yWXzkX1WrG6w26Fb-mfvZM2VgxgWoPmG2Zw8ECNPZOCtPUD2oa6O3zKsLaSU2jqbQyIqihzQWSlUp7RR0+XVvU22wC6iINq6x8CC6F7N+zv7mo5F7tG156y01wX63WcShRxXbIC3qOxC-WmRY2pW7R6aPpC2QWgzZwX0C3N79Q+qPyhwIWLWxN6Hc4bKgvZp6LwkaPB8ywWhbWSW0-Q8yXQzTmOQ-Tm+9YOX4fMOXJWTzXa8uOXveGbnbFXUrs27aOEIV4WtRwIGbR7EXmYygXLWd4ZWB7YXaw7bm3+woGHvWbXcxw0Pm2xkPGlUYXgC8+XCKZ0Oqhd0P361nnJ238hp2xjTZ2-+WRUaMOA8+MPZh+HWOi7W3QK2HWd26kXLNZBW9E6gaCx-UG-a4gr7tS97dh1VoXvTt1FKdgau06RXM62Ad061gySk6e3f3cRXR2Tp3qOMj6DK6j7ZtaN2TK30WzK+CbFGT13MDgT7XB0T6fhyT6-h1MWkVX3mrWRB6QRwCPt1phjjR3P8So1RWgO3PWsVZh26K8NbyVSknB66Umdix3W-BfB2qVYh39mcR2V66R2168cHaO-trMRw1aVfa5Xb64kmdYg-XBDU-WKO+DCJk+5Weh13bUu3hyXIysmZOzDG5OxsnLfcNSfHAqrNW2cn4J0vnNh9g3V8+6mVhxiXgPFiXgReIEZJ00kWG7P3IRagrg-Qk1OG9gq7jTo25TRjrSq-w2ou4I2scUbCIJ56quG9pP0-eV2OS9tHqQyJ2+U51WmmVyPGQ5Y2H22KnvRed2uBRKWq-SU3Axa93+Q0y3WJwPad1nta-J237h7fU2J2-1jvuxLS007c36eXWqnS6PWZR76W+m8aGBmxQWoe-M3Z-aM3ke8LG7q-gH5x41WObcs3J-QYmNmbFOvS9Wn7TTOq-S2-aPB0rTbh9s2Ce6-yie-s3HM2DXnM8v3XM9aW1+xT2F+4o1ky7rG+p3FPmEYnrBW1zQMa+P6XuWjjDJRnrK+8y2H4zX24AwU4XW2J1G+wRbm+9pm7+yU6Gy5gHwNdgHINX+be+zWGWa2sp6wz2WkNU2GUNVnSqvUOXRcwXSMx5oXJcwJaZvYZWZy8RrFe9XSGHRRr9CxoHDC1oHOx9qOh25CVxW-eXNw-TWaXsHLZx8q2wZ-6P0vpUO2h+-2ah69Onx1CjRNWoHGhz23PC0t7ix6YXM5beG3a1t6ZE5935E8+GBh4EGSi2OP16ROPg6wUPCp8HmZh4sPAI9OPFx5IL7S-EXY9IFrtSsnWdlUe2VxxUhdx9t912wFqjlSPxj2zH3tmzEkxcykGEI6YPzxw8rLxyeO4J05WOfZEmkJ2B3tJ-KmnKUxXBfblrKgzsDCtZePG68oOlDXZ8x6yFOHiz+Ovh3ySRK10H5OWcO6fXVXQJ8COe89MXJK052wjNBOwqWCP3KRCP1KwqiEDirOiQe0Wa2zDO6h1glcW2N3Xo5+2Dg8jMLK7sHeuyYOttbZW6k-L7vK2ROqO68WEOdfXV0b5XLI5FOOK2Lx058bw3K18WC5wFWIjTnPVk1MKwq3xOIq6eIRJ0HOikCiXXRXiPpJ9CnodXJP0q5LDMq3Q3sq5SPcqyZzHxpI3kuwyO9G51HIu5nhKq71Glo7VXmS-VXUQ8D3jq5SXhs2n9bJz4m9o6Y3uRYX7hU0KWmu16mhq5zqRq7urruyTO7uxNqUrZ+W1SxbPy51U31S0QpNS2fPk09FOJm8lO+-f93lR5lPzS-lOl529TZRycyr7WLXJlcM24i4s3dGyVPAF2VPIeyM377Rv7gw+lP5QyP71x-5kip7bQD-Zv6F1d9WR+9MLNmxLOx+29dxxcDXIpaDWB00c3Ya8VWppyACPM11OvM6qHBp0A6V+0z37mwumJp3v3kw87HUw5FmbGvJnGEdX3t50TXnW2pm1p+-Gm+9WWW+yLYdp4enKww2t4IYbzOy2dPuy-yzLp63rnLNzXbp6mP7p+mOEh9Z0khyMTalZgm029gmosrgmABVjPYZw2ttWQO3xR6WPQZ-cKVLbALynV32da8UOdLaUOYLWAmrFyAWdR6bWcxx-y22wIIO2xyiu2wyi7y+HOQ2yfzPF12P8Z5InCZ-eHtvTKXf9T7XyZ8kWhhwCSAK9EX7kGWPkq9kWZx6HO9cxuOcl6zP9E1u2Fx4WzoK+zPBh4oL5h8oKt3fhX0rQ8Oai9Xn5Z3lCLBzvKjBwXXS67yPU6J0vroWmgN52+3qrVRHz21UlyJwD1yEnhOSIzRXSIY77rDVPX26yhO9izhPdDdB2aJySnQheTMstYkTjZ8Unseyh3x61EKGO3MvNoZtbxI93X8O7wdCOzJGCJ00G7izmrU5+vWq55vXy4p0nSJ8+36O5PWXl7Ya1KCO2NaxTVXofdbj01x3NK2yCqJ3nPRO7ROnu68OueFXOPi5n9+O2J3BO5-XK58XPNfmCXf69eioS55GIbe13GzCp2x3oiPp828nwzYjatO8TD4J0iREG9FGjhajOj0-cmaYZg3xJziOXfWiWjx5c5rO4fLOg0B7qbQ7OKfYsWoaYpWvZyCmN3n3OiRy73ivT52t82tXWGzlX4mUPOkU9GOzR0wYlR4yP-PAZOp56saZ52o3FRWI3qJiV3uG2yWVV5YM5GySLjjdXmIuY67GU8-UZV0V3HOyQW2C9D3eGzkcbJ1yWN57yXau+-nWmTyPXJ6X7XbcSFiuZ7bYY7uDZU0knITfIE9GaqmeUV42Xx0ibLpu9H-Gx8F+MrN2fo3iXjU4t3wm-FiQY02CRudan4m93DEm7aK3MPaKcV76anRfli3U2yEkq1IHVuSP3RS-n7xS1sOT5z5POTaFP7uxivIV93axdYVTE0+2vqJffOWyI-Ox7cpOye0AuhsRWmr4WF2P5wWn9276Px17RjUp9BPOY-tXCp8gu+PnP6Ye4f6EF2bqTR9-OTZx6O4F1T2t-VvaXqyd3KpxAvk9tjy819gvfq7j2rE2FLCe2GXie5qJSFypOhp-P2Rp8Dzep2+u0y5lL6F8c2KF8aXAs2NPMy4kFAh1gOcyxwv659bdN027G+e37rjbvun1q8L3dW0n2c+2HGcs9ic6cRoiI4-Q7YJYw76zX+KxV9Y6M8sKkcEvgKxiixCrEWi1uzdL3I544i4JcekEJW4iXeUXG3eWS3JzVCm8BNb2lcTBm6W5c2GW5cAVHSf3wJTR6NHUGj2W+3HgMhEOUfEeboUkY60ayYGnIcH2m+aH2Oy2LESN+Mi7XORu59Z2LdSQvHGZ8xnTynq3UN1BrPm0fHSMzxnaV6L3a+R3zDW9uLN48PGC+3MiuCtniELfpKy+zz30w3jXeF4tP+F8pnia4lnW-ps7ya2IutpxIvf45ciO+w+bK20rnjM+2XTM6G3zMw2TLM+QHr+eou8XnG2Ww9ovWeqLWoF6-YDF4P3lWcYvJ9aYuFc9oqiE58UOB0bnHC8W26B6W2LC+W3O+4Zmq24wnZlcwmPFwP3sC8ZafF7UOkvdy82N+22rLQa2vWbbXStw4q+20-rIl0DP5NT2PDl32Oo04iv99mpr+xwqXRx8MO-cx+HaZ1OPFh-H3s07Fail2uOSlz+GUi2zOWZ1UuMKwsPWV3gurx6D6bx00v7hxXmRrrnW2l+8OXCMYKn210uN6D0u+eOXWQ4QMviIzVbgVyMvM5yi5J2RMuAd7h23BaMvf2WrOCk8hOYk6hOB6yUmEk91aZDZ3Wll1suwd0R3CJ9svt14-XId23XjlwYaHAwcWq0UUndt3VODGYROb5-cuSJ18vHK1DvlDtvXGJ99v7DR8udI+8Wfl4Os+k2p6AV5x3L69nOUV0xPX6yxPltzNWIdzZHXl50Lhd2XPAp8Uyw81J2ntWiv1k0cOkPWjCgJ+Qo8V1jC1Oxlm3JqiP-5eiPoq8DuEG+sckGwv1K1ysGd43SuEowyvMFRJPcR1JPxZ+0TRixlH-x1lHAJ6Q23Z4CP2dQKvIx+irmbWSPWbV53oihKvO50OuS1yI28i1ZFYRXavQu5XbDVyH9J5x15p50PATJwl2FbXSPWoyl3ePTbDjV0cbQuZrb-LNraFo1rBZ547P55zHvR52uvHV0yPKu7Uy7J8Y2SPPtGnJ4dGXJ85AOR4KKrh613v0sWuVZWCbwM8sCvx5mUlU9CLg7XlYPG+UUo11HP6Ab42uVDqny4V9GE7WFj5uwaK01-1zzU6t26gOaKPpran0sTt27RXt2lO3TmgZqPDMmyyuKp1j3Bq3k3hq5X72TU2vm7bLvW-a2vL53ROF1kROam2FOJQx93B1+CK+Rwj2rIe-Oz1wD3cxZ6Wx-QBuAF+D3DtyuvBBSWmqp5-Oox1lOv529Whjac2dAqVP9R1L3fu9f8MexevGTXIWV1X9Xb1zf7715P3H17PiYpUjWTm--OqF+HqKD-+v4a8iyl+zc3v14Gbt+172F1j73aJSAH3m2AGu0x5uos5mbxq3s2Mcd3OX52KZM+546T0+L2z0yAmL02HGsNzC3GcZ9OmHQ+m4474ssN+w6z61H25W872de3w7M4+ZTlrob2AM3JCiW6kkYmrLjLe+GGuN3I7ykLxvLY-xu2Wg93Iayy2ajq3GKJXUvs7EunOD4k45Nw82Sa8K3GpyfdLHbYvjnc+mqM+x3Ne9oe7N8a3y+TtulRSxmQnVIeNW3UuzN-0iLN0Z3j09n31W7n2UjyJmZkaa3T4zpK05csjEnWPy5pzwuq+z5uvjQIuEswpuinFf3g6ZtPb+2Fv6y3pm-WxW2A2zFun+6a32t83Tw20Pjh+8f67ad2niDyTIp+0+vSe+Hvye1+uN+xuvP1+TR313M1f1+QujS-Qem00FmWFyFm2F2FmeD2siuF7fGk4t5vFM75vz+-AHVpznSi9cFvUszs7SwzrvabrtPH+0c6n03YXWh64qM5Zc6eSSVnbHuVnEB+TB-+w1nMMI5cGiG87AQvKmIB6GhfnaV1-nfytiCd1m+y4582avE2UBwdK0B7skQvDmHgrE+V2moin9Z+8orbNs4Qh9NGTZcNmtQCkjNdNc5PgNcf+QkrpGibvvyB4S4M8xOWNs6IS4qzyudsx9KtUCEe8fi7g7eRpPowsNNKkW8UtLas9asHEfuT5Dl0Gok0yaoKfhiqIOPs3wOWakyikrrYSCZQDmiZYq6xB3y6JxpIPfjmrkFnv9muXb2tlswoOdB5TDJst0VoajKe5irFs+-lTLGZBoOzT4A0LTwKf0vXDU5T9oOTnvW49B7Ufsp4YOXt8YOKqUkH-T-zLxgc0u9Xdo78c4yNzXRLKZyOE4nBxclNtPopFVBsPbd1X93pfgf6QCmpSg29yQVdbP4qPxOUQkGNRq07UnhlZ4MT9F63aipmuPTuyRfab3rFLrZ5RtxNyJUoOdlzaKzbJCnspx0Oeq6gbYesKDHbMPAYx9kv+V0n7Z671U1cTXoDChcfP1TUeOMVbKcfYvW5m0dWPm9kKcezFKvB1KzI3XzXAUYRDET9Kysx9dxfF1zuMbB-dd5kec2bnkPNtKNui0cyQxemoTWbshdyE8hAsl8DryinqeOXQaeRBy1u3HWMsNQoIO7CbIP1T8jOW27DOZzqOcDlsK72A6eGVyz-mA1qBeMHuBe-s69YbwzEuPG3EviZ27nr2kOPfa6DEwUTSA2LWqpdDF+SXin+fVT4af88WnpkG3u3CwowOFdmReY7k86Wx8IYDjIwtyXQLs1T5AmAtnmO0FAcZ7ma+fHrPqfhB69nZ1C0lCLzs7zMQcgEhkcXyy11MoRMvYkYdLPcCX-OKL2bv6fCcfzG341W9033aD4pf1TUoYLRPJeIDgAldLyLJm9x-mnbXSztL0Zf31TYyVgJpfBcNj8pLz2u90IN10w9fteus7CtJ85WXL1Fm3L2sbQXFZXVt2kvxxxkvwK-pu8K8ePnh+C7dKy+6or6Gf7tzG7hZS9dE22I0x8Yee63XBeDtvjKBdqBJUr00OkyZyyMr8qf-jqlccr6iutt+os1TFKZjBEf5mRlOQxT+gW07oCUmr4Ftmr6cTpM4tEzHCNvk22kq92r1e+6o9kBr0OHSr1OQur39PfWUp6vbpNeJr9Nfskn7Mg+q7XUL0D7Tk5Hjj+3bqsEHmepGFBPfdwh6CKgCDwRy6OmdKG45VT8Q4SwVCi6xZiCiVVHQ9552IUyHcrS7CHPff52CmUWjIZxF73R7-P0dX5MMmUsaxJ-6B2gt0MCuTSP-V-Y2csY42NRXPutRYmv47bqLhVApYBuWpZoj7nx7NAjeuOOmuTRRvvdLLE3t978zhz1fuj5zfuru3fuPY8BPyGyGn6-Q-vu-sKHe7cOOBx2qXlq5gsGm+xPHr4hv9Sz-PUF8jXV0-Vyp1-my+L3LtELwBfuXbwXgHNLs8ZSqe2L3Rfb9ZaWtris2cDzvuKdxf6sERFe71y1OH121OIyzP3h1wwvup-035j9M1Zjz+v6e+v3Lm9GbmFyz3b1dsfQe6f7sa+mat04cfKj8cfqj35vK8Z0sgt9f2mj0Br4z+Fux44VebCcVfcS1Q6Zyug9Mr2LeUVh8fis3n6pSj8fFC6t4qwNoCIMtrNOkKCexaK87wBwAOcCa1mSA+1m-0J1mgXQjAfV58eI77V7iwwoX1zygCmc4NmaCeEOMnm72XRcwTHoC-gwrKpwxqLgwgyBdLmiTzmMUyLAgae4AH0hk5AENxMcrJ913G10TnpfSeSB4cO3+cyfQuNHEG1+mfyB8+fqL-o9tdhMtZr9t2SZUq38l5cjiGp0U+T3DlTCe9nxylqfJykqffbwJeBb0afYc7dmWXRIOdtrjKSL+LfPz8TKFCaTLfrMoHzT1DUXT29M3Tx4TVB7K74c4TOAJO-eLHotLWXt-fuB3DnFB0ETEc1VLkc0te7h+gMFL-w5btxe2wz0LKnt40WrB8LLIz-NNoz8TnYz8LZ1hQmfL77i7PpIq4RCdPeKjWye+93LjclGK4tb8LDRiC4xv-JgpaXMU8lUvQ+dhouEBXLnqnWyK5OXGQ-X1wsfplFw-ZXF+n+H6S4lXEwfHnCI-EvBq5BH3reFcjI-SmN5eoqo2vEXqWeHyVY0T9GwoZ9-oPYO6NbLgkV5CwA2eaxk2en2i2fyd5Nz2z5vfV12Btuz9Dn4DxTP32x2SnbJu6g89j93Xl7YfbJngkMjEOEfAad5z2TuFm0ufdjyuf6p2Qv1z4zmIXczm-B9C7a7D3f0rBAh+79Xe9ccPfaT-aOw9PFZO73idorNFjAMI3ZWgqiga72k+eCcLnQvJouHtwPTiIagmJyyjOjz5ct7enFcblnXSrz2EuqIruXw7hfVJsmBSJMNO7efkvfg9sHevzyj76n1iUd76Q1025Y9ut3U-lLZYs59u2dgupiDu260-et4yVdWp0+AGmKlkL6ECpE2YH0LwkujAzTeVtwWfJHr5eQGNJiR5wsGVH0XiznynvMPAFeIi2+GRh24Zg3mEzQ3hQ+ts4U35HDgOO7-NOHq+o5BZ1Sh08+e7GbyxEVKiajL3qLwbHDPmnEEpznHDUHRCbAMSHsEcuIADVT1Upe-H5hqKB+E5D3VdTgkDLuhW+a9wA9-Gx9+QtNz+U-+a2TkcnDNRFTnOOcLUS-8NzBn90or5UM8Qrc8wTfc6nNEUzpyhYghouqBKjdjh2LASFQU3KSehq8IQj4Q-Eh5zkOM4xcKrGXty8PAz08P5XwlqDXWYOZZ0xfzr7lGqDdhHs8C+3do39u-E+Dund7+PNr71rBV8pWQ3FMue2NkHZlzDuCdxrPqz+su00TrOVlyjvajJ2RtGSbYVQB4Exrfsv4heFfAd0uYGdwsHsfVI6ITT3hAiKUBI33xlqcwISgX3S4WAti+Z70S7wsDS5WThI-NXFI-FH3HtinMw-bBrQ+BHxw+xDko-yX+XiaT3w+FXBm-5H98ps32cSWWwW+q30W-ujSW+5-HI+m3zBOW32HBtd8Br-0n+vgn08kcYYSv0aFTYaF4ufooDRLAtW5Rpgo0ftL6jzbfQiX7fVICZlxGiLk3p3uOVjady4dmmB9u+XXO+JK+VSuN3zSut36Gujrkl0hqXk3BJzb7Hi8zuFDsG+6I58umOz5WASwS-5t35bVdy-L-h0sKltlcpgfv3u5KuSNMKpruJFFSInG6-UWBje5v3-gM+K8GuxBTgNAG8h7s+HK4YPy+fwP7Yk2Bj++F3IwM1KjIMKOdiuJBk2JOKkbTlLah-kkqA28koUchBlh-pBv+-V77Gn0PzopJBoR-IcZWSmKpvnrr-0awmTiWlkYpOFBj-uX12w2CU2K-u9fzXJX5SYCQDK+IaQvPSCx9fq9-ZVKU4QrWR+m8OX7LaRz-79Y25hqCpvAXem7J+jV8lyP-ii-nIGi+wjlquo1uY8MGpafXT5TViU4VXVMdv89Jy1W9P-BM+X4CjWRlQJS9+d7rP+aOHmfHvmRY5+UYOp+Ow+X2b6KS-hG6pOg-Y92Ft26OtP0vOH7WNHsn4FzqmRt4Av5S-8X35X3P5CWnL-KPBz4qOPqsMdBTtZPEv05-0t4gn+vK4vXk5xT0v-fXMvyiHpP+zfOwKxM0u6VX+PV15nP1ErB7TJJoplDpKvzAuQu5XuuwSWr4vxl24Jv5-MX4F-Gqt1+zIqYTzJ9WfVMZQ77PxV2-Py1-iv2N+zFEHuVPzVXcdwZ73r3V+ITlZPVbfJ+Rv3dORP9T5myLFSlfFe7hX15OOR0ymB5ydUOfDy+IlY+TyUnquLJ8n9Pr0ycFv4V-Dv61+eUrL4yUKU5OiCy+n8xbJ2R6F-4hht+PPxnvySzQsrS-N+Cv9piLfBn5kJuoPxvyZ+JGZ5+lVyKN-b3D-9v4t+hgEj+NhnX5hnLdeOPQV21J2zeav-auwF7Kdx51DOxxd0cUf9T7U9xM3pv4V6dJ+V1af4YFP-j5rdnrObnv3F2Au8QXev6V3v5moM4v5wSCfzz-73Vk2+o22vIv6SXFV0QhRfw1+tYXfnDHZv51v4V2yg53Xaz1F+GqylPkiJz+VMPf5-0BJj-kS-5aR2T-wv+B2df2hOK9yL+P1lTEjf45MCsMtMbv4L-9HwjuJG0bbXv6L+2yzj++qpWetwD6+0f6IaqArp2zYS9+Zv3-D3v-l-XArIE4gp8cBf89fHX60BBAhVkBAjG+of7GOIebD+vr0Kd0CXEE6jsn+3Van-V3xH-KApp-9fyjtsf-n-xRgn-LyiYEJv0knbf4jvhf-qvRm8gf0Uw5NeX-D0Q-1b-j82z+nX2uyMf0r-fYbF+mb5iG783B05Akn-3fyn+h-ykF2OOkFXyaP+bXZhsxf5P-UT4Slf32G-Zf5HvXr1l-Ff+v-x-yr+bOciKfr2Dh-r0qdQ-9h77fx3+OU+dUSq8ydxgvAoEMxc+-1Zb-OR36voH8nCe96qp5gQbuLYI2WzbjXR8fTx2DdA5T0gDtbFs62xM7K3dgxwt7Frl41yAyGQJl93rhdO0AQnFUR9AGTyfiNEJOAAhCUBkU8xkpAQA4QjhvTrwdclelXADyMnwAs-MsQl7-UlokQhwA43QVLRoAmkdsQmWkLG8UsUvXIY8km127bExUm2VJQB1Du3LXMlJ0Ox4bUT0lp2cncy829yF7VewZNhlCPaciOnJKOKI1R1g-TTpPOklPSZ9yL0lHOUdpR1y9CEshfwVXbb9fSyJmLddkCzmfc1Ymn1r2aBdsBnUA1kpNAP5PbQD8yQYLKAsIxxgLRx8w-UXnHb9yC0QXMQo2CjDaZCEgBw0RV1pXdkrHMdcXzzsAkhpvsmAaEQsHRxcA8Qt9AL-rWgspPyp-I6tPRxHXQzw0Hh9vUW9VAIiAhp8rFnn2Zp8WyVDHKUdwx0k+ba9Z1yMA6L9vAO-9XwDH5SHOHY5sgITmXIDhR3BaRh1Z7i6fQBp3FVELeICnRwp-A69CFkp-WPdHdVtpFi9lekaAhm4hnyFvP0cyIivLcLZsYgS2KHJugLiA5z0QvXKA9wDkgPv-X38OtmEiDKd6gMlCAICh6SCAysIQgL1acK4ZRy09dA9UPlcA9YCiCw8Arb9qgMNLB5MUe0KHHuorlkKA6wCWgNdHA0d6C1WAw0dbgOYLTYD2-22Auf0VFwyAwxF5ALkPGiF3gMsXL4C7dUuAx0cqL2+AsA9+gM8vNn9ZvzgPIEDwgOFHWYDPp3afdZ8OgJzfQL08Cz+Axgs3ALuArEC9fy8Ap4D4e1ZvOt02gMibMZ94mgQA1gkSQOC9f4CWfyUrSkCFf2MAqW950D2A7kCMD1GfWfZLAKmueK5MvV+A9kCyQIBAgwD7gLevR4C+QMkyBWkFbyTHO8k-kVG-Sl8C6Ukiap99z1NoNK9rzwsAya5hzkWfOWskQIQhBkDmSg86ewDHzwqgBe8SYnpuC2ZZziy2eq9Nc0iA8Z9ogMwaaZ9gLzsXQ0Dq9isAw+olnxCXPK96QJv1ZnFCQLMeSMJtnzA5Ybs0L27lG7tab0W3BRN5O2hLJvgr9mYcdy8P-yaOI68uulcvdMC-L2yiB58phzjiKmdbXiDrfD0R9E3wDd0Q4lEnZHpXn0AGKtR-WE+fLV9a5FKLLgRosyNfI1sbMylnIitZZyDPNV8bE3QfITxUHy0pQcDsjRtfVWcvBVA7aJNtfy9-dHd561dfRiNygy9fWRQ5wPOLYesDlyuXFetUtWnA8DtYOWxaActGXXypP19StTlHTq0okwI7MSNDl3WhQ4tE5Gw7LatJVRQ7bcCLwJOXZJYL4m4HDsoBgJQXapM7s3kGWlg4qj4rH8CvjGBMfs8blxfvSBI6sGgfKs9IfzXKX7ojd2QSYyloZxsfULYIkgyPeAC2kRjnfosxzT60cLQJtAwgjgxMdxkjdYYpf3jFU8Dd-zoyCpMAO0k5E18W81d3NvN3d3s7Jktiuw9newYNgOobH2c6egqA13INKzjVQXdLDSbnLYsH3yTcOyNpdz8rFXd4PzV3D3dcVzI-bQUyIKRzLncSPxySaSDsrWlqVEEk3QUgwJIlII-laD9QPxiadSDAP00gqWcKBh0gvO5aPz7XUfMpZwYGZ9wmBjUggD86Py8jfD9OBio-EQYcP02TWbkBBj-BKQZnIJo-Y7Z4RybjNd9ebi8g5gZ6kl6NAPdPfTW-K0Yrry5tA-Mpj3B-LX8x3weA6v8-uz2-J1cvvyKZbxwjP31uZv8hzyqAxKD9Zh8-Dc19kiygqtds-xGjHtVn-wL-Txg7401-cn94oPlA3KCptAvOAP8xhkyGBvxqoOt-e8Cj-15As64dPw6GVucHdzagwf8kF1Z-UkMdgJ6gu0ZjXCO7XBswfwE-Ra8o-3RAj6oz-yn-RkZfRkHvSY4Axja-ST95-1L-VZ8NnwjArzpzPymfYEDo-wkmAb8HJnWg379cDCKgwqth-wMfOaCRoLn9Ob86-3j-K188gxFwEKYB-1EbGQ1PXyXA17carzRA+6CuwX9-J6DWAhJ3ZPp3oJL-OW1WzypA2r8Df10nYGDE0gYOdcDgpht+K6DnGzg7P6DLnwf-Oddl53F-WgkK0kYSdOFUYKYMdqwo31R4VqxrYBKgnL9Rfzs-eGDe0gqmBCc4fFtOImCFamjfIWAo3x7wKv9qQKlvLv8qzkG-L7B6YKzON38rV1u-Hn1WYLFgjmCMYJ9-Y6DHf3erbv9aCXSsS4BXamWmDvcf-3OjANdYR29tcG9Ju11TabtYIiCbTE1Yb0gycVRsbwI+QAD1HQWOSPleWnE3MACL+1fUbDJQXmJbP7QXjFISAeII12YTSfdvGya5WNdMZiCfVmM-XVMkX49xTxl6Aipo7QhvWO0ob31ghJBDYNEyDbsc7SVAu1MZMgdTAQDgG0HTbgCy-XRjTydZ7xfXbGMg01vnDtcL53UbF-dB7Wp3UXdeh3zgsyDKgS-3UydlmSlXfj8rgL6A2qDvAJ2reB1oJW5vLvhfQOUA6c4AwJsA3NM44OlvNA9K9j8WB0DsuhAXXuCHSwF5Fq5LRz8A8YCu4MdAsC9UySgPIRU9137gyBcxgIGfV7YpgNHgtQDTHg0A3e9yGgdDCeDN1239cwD8gPmff0CTQLhAv+Nt72ZAj0CfOlGgw+DD1y9HV0DT4NFA40CR4JnXPICmQMvqPeCkmjn9Lg9utkfg8ECc5X-zWwCd4OtAiZ9HAM5RM6pdPXebSeCl1wp-N+cXhiEzFuC4EJ9LZ0NVLiJvQQ9S4LYnYMVyb2wQoKd0wWpvM+UnZzpvGXUVqzIbd2cvu0BbV+cT131vAqUubyng-YCbz2XvIq9zChWeRBC8oNxZVBDZm21JdeCfzk3gj+CLd3DA3eCIEL3vM5YZ6lcKJ50FgN2g-CIErmY1HGx1XhDyKOMz+VwTDK4pLiN1SdZpb3avAUCdrxngnc4jRmVPS+Ct7ytAqICgGk9AvmN911gQo+Cj117bYRDwENvgw6DsQPbgsBDTEOdPL1kzqnQXehDrEKfgwUCCp1GfW89Y9kAuIa42XjGuZQMFENsBJRCGHS03b4pJiiIacC9T8kcVTjYTgMWKdLYILiP+F4YPVi8Qq+NGEN8QhuCOoKeA-+CfLhlvbUNKlkwQ+MCFSzJvOUt8EMb9Oat7i093GpDpdQpjWXV6kP+tWuDh11y3O4Jr4O-g0RD94MEQ5EDWmxXghe06gN3qPRDbzkMeXXZpgMqA6n95103FAS5MQN0QvhCg70MQyZDP4ICQ9fZargfPFkCPR3XXU-E5kLbghTpoVjvOUW91cnYQuJC7cndAsxC74NCQ57ZJELWfMMCXEI7mOLZ3sniQjS00UU7aYICUkLQ2NJCNENXqLRCEHSAQk+08kJ9AlxCLkLcQqBDuoIfggeC6QLBnGRD7EMuQxxCwF03-FA9LrngQsbc7ENcQj+8y+wuAptE5eVsBRRDNyVFxaJCIvjkQm5NwkOAJSJDcNyJQqr5UkLWudJD-sj+QpS5ZbwOKJWMEx0KbHnVfj2ygSgMNQO3PSVltQKLpLQsXp29Ak+DqoiFPEYpd8jazBiFfpzPDeL1SkQUAkj4q9mUAnp92JXoHfp8sgMmA5ZCpK0Qgtxcr4JMQ0FDMUP4TIMCZnwNAl+CjQImAi+DMZxWfK0cLQNGiXVCb4OiXHZ9Yl2kTOMCn5z6HJJdkwITMVMDcwInfG2I3lCzAh2IJ+VuffzdCvULAzcctNT6+RikNt3w9OCDalyVvfsDG80DfepdKnwVfeid68zjQj4dlZzvfHIMjlwdfRf9W-0g7dYFzl3BXNZd4MG+g0tCxpiNnAiDKk1Agp8Dsz01nedF9wODGQ8DlDRx3ft8U0I2LdWcpI0uXN8sC0JvA-Q0qZhAgvaED4g7Q58Cidyx2N8CGg3L6P2d+kIfA0VhAIMRlAdD8qTnQ7GUF0JMNSB8EcydvcACRmzwgh9x+IMVfTGRqxzenYC10G0DxbdCeS3MrLDIMTF-lN90yXCRgk8Dl1yIghn8tS02-RwUDgxTnBgdT0IiqH2C7wJvtXM8YzxucM19OIMkMURl75S5AhD1uINI-SD9A1xAbSDCHSlkgmB95INsgiuCEPyXKED8sIOQLPSC7ILw-MBttILQwlj9EMN8glltkPx5vDDCkMIkglCoeOCY-PBs4P2hHeI1lIJm4SjC6klMg3yD3IMDBTyCAbmI-fDCgPy0rK+QGMNEGFKsRVy99R9MOfw7nKKC2kJigmaCYwMpgmz8KS1xg1edmRyESdKC5kmM-D6DHULug+kcDVyN-BI4SBwYgZI5X8y2gyGDn0M6ghUDNEPygtrxbYUSOIKoWMIT5a79hYI9-UBceQOMw35DTMNd7Wblmfw7JYaD1MLR5MaDVjhFOditKvAX-IaD-oM8w++08vw0xeU4WoLmqff9ZoJSA4YDEUMWg7f9VjkRjOf9bMICwwwDoYNSApA9ToMxeF1NPQEmgtuc3MLlHIYC+v3vtR6CPv3FGFaCKBE-QwGBzn2mg61de2z1Q4B8Ws1AfKz8pMK8-CSYgYLKw+P9r72+MXc9mYN4QehVukIcQkB8IkLCA9LDYsKXPIEZkoOzsbrDgTF6w2-9dpmm0SKYpiE6-TmCYYMVA7zDYVHwHFG0MpmNqPrCdUkgA8Hpvfy0bTH9qYI2w+qotsMNqUN9LDz2wgSYDsMtqI7CCqzawmWCeYKag+XQFYPVvFEBlYLL+DOCAoJVAmv5A0yRpUF9MzjwQm1cQJ2vnFoMKEK93cuD6bwPWSHC5dzEw3vczAKQXDhDKwTCzBhDUUONQt4DGnzFAooCjELrTJuCZkN2Q7hCXgN+XEUDTUNng9+Cc0ymQtICdkKyQqFDtjgpwgxCbCTxwlD4Yv0sQgBD6cOKuc+DdzmZwlZCebzdAu1CwUMlvCFCuEO8QgFCX7A7g4WI34MCWPpDI6S6QoB8DoPcQjJDBkNpAvbIycL9AnHDPgL5w5xCv4IVwqU9zEMd1QpCtZk5wmhD3OnOQwXD9UOFwvHwYEI5w1eC-91PAphoVcJFLdBCr1w91Ag86lxGPFW8SDzVvafsfTURw6dNhp2YPKntdbxrfRhcF12WPSy82m3TLDY8zb2T1C29KF1Rxa29oN1xrKAMjj3obHh9yzxWnIRcLjw0zN28Qt2aPQh8vb1QeYeCmcOOQ8s128ltQwbD4UI7CXHlUmiIPL3Cxj1IPTp1s4L7fZuCF1w4Lat92MMoPK5sQ8K7wug9kULjDMxZ5i3RrY-Ei2g-aMfCv2hj5WZDTAIDwmY9aPTWPY8FR8mHwtpxR8PHwtfDJ8I3wz4BV8M3w9fCJ8KNwz2kIN257G28YN0ERLBDVb2EPBhtaozItdXDWYkNaRtoq6XQ3AFpB6SG5L+47XDaAwO5702DuRFtT7FDbBFoRsKG3ZGJOzUVUajdVEQ8dTI9+M0gTFPtEJTN7GMNyuR3mQa8iBU7Faw9oM1sPITd3OxvjRw8ne0wsIADSJRAA9w8QozrgCfCiCN3wwZoe437uZfCr5zynTcJJcM-sO-Cc4yRQjqVGwjDySiJIORweOgjYJWUPL-CPvgDWP0JLWkQoOgQbWkn1XXlhN2AImADQCNo3egije0JbaAjpcRJbcdx4CNDafB5y4ypbG3sO7lgzelsHe0E3UyUQklcPMTc24w8PWDBiCJ3w4wji2h8PAVtjHUoI20sW8Rvw+tpmazhbHyU6OhYhSiJjiEvyEFYggMbaRl8VD2-wlC4bPVKuXuotD2LyNONlzAzjPXsDDz7NcukpCJMPGQjmNzkItDCFCOlbJQjKWxnNTCUk0SCHRc1NCKqQossdCOiRPQj8CM+bQgiSCJMIj9oyCPwzcad6XyzzJTdgjzpnWhdP0S1bDe9vCMS2f1wXT3l2DN0Ga3lbAC0AnUjpGwjaCMcVewiQo1SPfI9LkXo6J500W3s2GsJWOiTw2TNuF3bA+2908OpPWvszzVJrCst1pwIgfPCPbx0zSRd9RhLwmFYjHnLwlBo4mirwoXDsRFVlDaQY225Qtr9EH1JOKJ9hax0XbQtkhzVwmK4NcOlw8WIpUOgvSCl5cKdPS3CatyXbOrcGB0WQpoDYVmGfR8cytxweYJDqE3wefRZ6lW6vUnDHiM7g-RCXiNbHMa8sdnvPcJZaIRktAh4-CwJnaLDBx3Fwuo8cEL6VJbdX30sDYPRrnyhQQNDJbFtiBUdswN1INMDvUKDQp4YQ0MKXf2sSwJVRBdsPvWPdYeUSI0jzXd1482xHRPM5OAPHVjC-n0ogyDdE0OqLZB8s62HA2vNRwOu3SH03t2oNYUtul3vbFnc+l1fbQdlBlw-bGutbx3JXODCoIIBVcWDBQFZgsiwH0Jm6Xs8KGUNOX2DYC1-QvB8bZ1ogiYt6IOoHSX55Kx9xF2cKCKq-eX8CoyBTc18-dx7eEDDvSLAwvXcx8WSvAW5cryNQ4FCscIKAhZ9KcOtCQXpgwJhQy1UqXi92DZDUSIvPGMi8wDtAg5CoyNLw5oDA+jqvA9CP+RRI9JZEdkhI4a9zsFGvPRdxrgVQqXCzUOjI6XJOr2WfNscH9Ub2QnYzz02Q4746kU53RuDdlQYzYUiJvj5VJ5d3ShA7Jdk4dxnAh04K-3zQ68DMJwWXWQ0igwQ7W9CYX2D3f3gSOxbQ1mMXoMbKcpMu0NPA0GCsOwog6utRSLt9KNCsgw6tKKNXPwXI2rYV+lPfS8j0TlTDfd9TyKJXe25j3yvIyE1yOy6TSjsjyJ0rT61XyN3rPR9ckIZg34shIO6TDb0UrUxsBaw7+iKHFsIn+n7I4Ts4V1WXcSQNGweOIDwlhw30f8iroW1Q-ZFiSJow8yCU4K-fej9lnF1I+kizPRIwgjCVIPPQhDCmMK4wvKkZoSIwrvgiKIoooHdk3GMgydxyKIMgxAZMPysg7D9vINw-RTsGPwI-YQY+8PQwzjCWKKR8Cj9Lk1hpZj9CKMEomDDyBkY-PiiiP2vPVj8LSVCgsHUBjRBFNoi6PUlXMPd-cIj3bt06f1UOGHpJYOOwsf9ZTVj-MLDPvwR-ZF9IIIygjnkbsOAXGLDisOxg5zCb8kKg+bD3MKCwzPcyoJXnOJ9ohmBHArDnRzco6H9pmyN-YU5x8FagqLDJMLUw9yiD4KCokQCwZlqwkWCIvzkTHKCuYOVwxyigR3IIEJxksOi8VLC5QKMw+qDNilSoqn0JoJiotd4bKNHXMbD7KMd1LLD-BxNIwQxfKOFhJTF-KJz-DrZSsLj-e6Rzhn+qNaDzZAugzaCUsO2gwLDMYJBAwGCzsNheX8C4qLswseCkqLWw15oTKMa-NcZxxjAnQEB7oV5LOqiuyI8wyKi80zz-TrDWAnmovqghgFSEFaiYUL22bMjpB3-PUyC1qICotkta-y2o5qCn0BZGYF82RlKozIDtiKOQnMiIqIuo7UMXsNpguFJYjDKvWrd6SxKOOKCOoKKwh39LqPOuV7DvqIpXE3cDqJRHf4j1UN5wt6imqMuo0LDZqIqg-bx1wwGg3OE8E1yo5Kj9ZiAzKbDgMnaov0ZOqO5SJJFFQmho1tC6oJxoi-wqqLifGbCxqOyonz1g7z9vQS80ZTX-ZwdRfxao0yjysJqoxmRfkTCoxo5HsJOw57COsNao7OwdqNZdHKAMaNUwuyiQaJynGajVfzmolthtT0lo-mipC0cwuPJNqNFoz4I6aK3GX6DVaKNHKWD5oI3-GmDrqO1o8QcwSGvsTKj-ML6otLCHMLyo1A9hqIoTf2VyonJo0s8ZTFttB7CFR2kwjf8waK+opLkvvyW-Li1EE0l-R9Dq9GfvV2j3SMSo8qjZaMf-ZGiFaIqg3SszHxE7COj-6w9IhKCqaOOxeLC+YMGsAWUk6Mz+FOi+6w9fQqgy0M9o7L9vaPH-GmivXTPA4dC3oJRglyjpyLR3AyjBaKMozv9OaJRo+v9tyKMmOuiVMJ0o1HdsJybor2insKr3Xx1ZMOhdF39-uCFgrKibaMfldyYEaNKg9f1Vj2z3YbMBZSnZcGD9MNU-OtCUynJg7ejS6OP-dmjpm01ormj70guw77UdsKZg+ujRYIjfK+iUALZorFJxYyuorWioTm6mAuCqsL-fR6i24jT6VSZVsIyw5eDPqNNop+j6YJpHSejraIMwxf8DSPZgm+jWsKFoheiJ-yXosej3sN9wsV89-wkAtaZgbylTKDCZU0Yo27C3zgwONxsQvx5RY9D7k1TebVNtYPn3YDI19yBjYFoRrhp-dL1agBNgtZs6T3ztaGNHUwwY51NhAL6gitcxAOMokUtPyMl3AGtsFHFFXDCdg3tOcP9i-xUeciDNyJFjcRdC8IdwhJsRCmoo4mD0YLejL9DdyIp-aRjvW1HPKW8D5zxvWu0s4M1vU+d39yf3dRtnSOCnCHCWkMpvWpt2-UWZIHDYU1-3aFDDMJMAwZCgDx+7Nm9YYNFwwBDjA012Z4iXqMBI7XC1ryurS28k9lVwrnDNcLhonIC-GMIWJ4D2cKKQk3DmVVhoueD4LwXg7FCbzkOQ8ZDQ9n-OftZdYI6g-C9EDw9HTxCMHWzmeZDiowaAxnCdiImQreCpA3KKNZCWyOTI9JZa5kmqSFC7cLbObnDjqPe2FnCcWw92BnYariDWFMibQI9HffCTFliYwrCV9i96E88kyJ6YupiLdncYoZjj1x5RapjTz1qYmlZ6mK0YZBDoJz2QnJCJqIQPHKiaQKdw-ZDBgOSYyNZ7lmXOSx8JsMXoqg9FLjT2JlDTYN25LkM+dQpvIUN-Jx5NIHDTGJFDcxiHmI-3d7sIp3uYpyM4QxZvFxjG4McYxpihkKRw22ihQIBYvkDpmKaYhnD4SJ8YtpiImJQXJ4DacIKYsXDPGJKYmFi0mIYVPxDwWKR7SFiIDxSYgx4X1nKY2XDlNkLIhzYGrhLIjrZ8mKsQjxjKXgjIs+DQmPNQipjhR1JYsfZ0SIpYuf1MkORYmljB4KUA6sjSmKHqJliyhxZYl85yWPpWDrYBmMY2YJjTcKAFJC5emLjWNC5kdheGG3CYmKhYmKde-SQQ3Zi1uS0YjBCAcOlLZ5jym0QzVrVbV3Bw15iSb0oQ0hCmkPIQvOCt-yabNVjpykFdeZ53zxZo5Z4ZMIXw6nZnGJCY7xiMWPk9LZjhbwdYv44z715ROQdxNkgpGwj-FgJYq1ZJLmOY6CDpGzRwpC1EpwOzZ6jvWL-zJxC21n9Yt88IL2dYriVxEOaYhliecPCYu5YYLzvvE6jSL0fvDFZvkIcDAJiE8LHWf5DUWNGQ1JjCWPSYnddYZ2FY4C4ISLFYheigWKlYuJi1UISYgRCqcMqY2HZWyLlY4siO2LA2XNivWMbYzFivsEQuYdiiyI5udljVrjDHAzUPEIZQ0YD7cILI0Ejzz0dWBViX5geIia4niJrImXDbOFnYxZjWWPbYsTZy2NpQn5CGmPcY7RDhkM2Y5ti2n1bYui42WLHYjodDmJlYudiyWLfYy9il2NKAldiXhglYgq4spWPg5HCdTyZowNi-WWDY0EDNWIxwwzDF4MGQOZ4A2KdY8+9yLxxQwFDD8iLYn7MS2IfvIS8aUOXYulC8ojXY53DNENKQ3VjSm31YqBYnmOtY1-cS4NBw0m8LWLqbaxjaOJqjW1jpWPP3Y28UEN8uDZjimPrYgliHdkFHFHD8xUCY1zZu2L+I3tj82Neo4liUFwouRNiPgLCY6TiT2LfvRxV5Xka2TDdoQJ44q9jCOJvYhSc42OyQ+DiYJzRYsZCp2J9Yp9jVn0zYtDj6L24LIFdEUOiY43DVWPk4+TYEBSOA-o9uNjfwnuDc2xH2e1Y22MyWRFFgtjzmULpRWK-uL24h2JJQzVlRcRohUtihL1aVdUVo2M7PPmMqWIAQ+9iQWL4LVhDUOKDYwC8B2OZYrdjNkNHYv9iQsLg4hNjUeywpGQdMuI4vCjc9C2uQm5MFD2tHdTiYJRa2cLjCE0WAtTYXszRlWLjGLgA4ojj8qLvY2tj64LNAyJjoEKK4nhCEOIOY6rZHT2ZrNTilrkbLLLJYtiyYwzCcmJ6-R3VVmNmQwpinQ0ercjjbmJxjM1iocOTVEHCEqNVLc+c392rg95jGkOY4ymMbGOigrSifEML8AbCASMdYyzjTIPpeF9i8Hj84rGjAWNxYj1j5OKzIspim2LBYltjcuJHYhdj32Ico3FjxONVQpNjTOJTY31i-Rxe4tEiL2PDWKvcu2KKY4qDBWOf7U4D0vhN2Tpi7zyJAx3V7OLoWTpsScIQQqwEMeJrCLHj5mK92fTZkeL2Yr8CBXWnRZNiELzK45FpnNmp43jjUeJk4lxARb0UEdLjHuOZ48VjhuKJ4nYZjOIbYwTikmJJ4vBpQgLJxfHZPdnN2E6CnGJR4xe9JONaYoljsuLKHF3YzgPd2CnjZeOaogXiqCN4QpXjfuOnYgbj-mnV4zHjNeNnmU892sKK4zHteHiszHBdyvWjvEiBHp0e-agMJWSTQvlC9zwFQtBN7iNDY2Ei+WPRY54C2z0tQxT1RmMTI7pjvtmL7JVCmNW+4lpjDeLM45AUtUNkrBCE4ePBIt7j-tnLIoi9KyKHghTjGWKAvRsjYAK147ziLtgWJCRMHUOxI0md9n2eYxJcp22wvD1CcwJ8vPMCasN9QqPNqSMLPMkjG+LufWWxGSL23Zki1t3SXMsDwo2jQlmE4H0lnXswewNPHMUiM60VnZ4dHh21I3dD66y21OOdL6MNI6+iKYPHENcj+DWS1DfiGIyF9URiiqFXAgX0FwN34xujNl04rP9sJ62ZVOt9t+NJ3b9CKaL-I5HcNrVHQ0DZrSO4kNHotr1Yg1zt2IPOYsQ5wMIKjXiDb3yH46Hd2dxhXTsjMcLY7DXtz624LIr5eGLp3KXcLIyLQuCi4X0UojSibrxUo15YQ91EwzSiAAIBomqCgaPOoxGjexQKohL9zKKCOSyilMMygi+jUQIGo6WCNMPxo3T9EvwswnTDlpB6oqejQGP6ow2iAYJgPOgT-aIR-RgTKzAqUTJ0bMNYEjeiTmM8AqainMOd-LZMho0oE1ajGqPnorzCiBKZvE+Ul2ALohD0GqOoEo2j74KN-CrDVCKmODaC9MN6otgTQWPTo8QTldkUEwwJIaIRlC-N16Ih-PH5heIE4p0C4uQqoxFDK6NmzYU5qX06Ld+jCMy9rI6DNBIegx2jCqPFJDKj6aOnoxmieeP5vcriL70mon+iYvxFoo+iYgk64GCkOThkEw6ikTljWJ8i5CSgYlui+4Lhg-+isanNo+E4paPH3Ri0DWjsdSO5B8SaUW+ikqgNXQ+j26PvSB6B+H2PQdk4hBJAYkQS7+OBorGCap0khaKjKoLtvLwTMOI6Ewai+4L-ox+jeoKSwtycfiwV3CCUCbnuzVZkFGIVqPNCAnxofS0icqM9bJyV7yLEPH71HGN9OLBi2jAoCT+i-MMQA9HRb+KQXdRi6yw-5TwFtWPkY3YSzJkWE4M5nThWE38i1hPU7emcUdm0YjydfsJ5XHnUDGJbXF+iXUPLg+jiHOzBwo7iYcMJpVjjbGLrgjdjXGIAPUTi71gV4+0Cc+Kk43xi0eMG415owePhEzMjY+NhYlXiQEMfY6sAMOMHGA3jsRL+4+c4o2IrYxHsiJgfglLiwOOng+JikRLhYlET-mhT4ndiGLirTfTiZmKKpfjiWEPhojnjsHiCQ7dj5WNZEkNiY+LzY5XiSRJnYr9iz2JFY39jEeP-Y3QDDtyeApLiikOpEmxCuyOe4wHj52OC42UTCuNZ4wzjwONPYiZif2IR4-zjm1k-Y3lYNRKNEtPjOuPlEwDj6UKpEvrioROxY63DdeKsI2Zj+1gJEzHInkMq2ebi7+MW4+zCkDxW4onD42Jt4sqiQFjKQ-4S9uMyIoETGOKO4wETGIONYkESyEIZvcESruOwEmkS0uL2uUFZHyJ3fYNx4WPxwj7j2RNGw26sheMhyQK4Tlg3JUK4TlnOA0S4eWJhArET+emU4rzF771ovMti5RNc9P0Sri1oE2ESLmIxEmOZuCz8IjSFKWhU8D0JqxINEiPjfONAud7iq2JRA1XZwePqwtISL7hPfbd92mJZuC0Tz2KtEqK592KrI8NjHekjY1ex2uM4vQEp6uLA1AjiuuN044PdeuNA41UTUhPFMJy4lxKXElcSXuXvtJUSHOPPXEpCfqzdwm9cPcNwRX3U-m3f0LWM-cLTEufshHzoQ4PDGDxp7Ljjw8MNvQPDQJIxZU28d+2+edhcD+04Xco8ZiIWnB29Caw3Qi-tpLwb7ERcNpzWI7+MsPU2IsVZIeNF4q0tg2yL43B54eI3EorNY0MBrBvDmZHGPMg9wa0jwm-5e8Lko-vDv+NXFc5ss3zDw6PCgN3k3bV95HVTcfaBu7ihgYDjTuxdjY-CU8Ng3P8SoN0vw9jjNhIduANwnbmu2G+4hw2eRGQ8HyxPPTqwRITWUczYlm2YgT-D9EVUPYj5uNggEn0JpT2RWQyTMW1EI3Xsl40M3FDdsjwS2JjcRzRY3OIjkrigccYpU+wVxaltd2CiHYJEHDwQzJw9KDxcPHIjKoXE3Awi10k1uNX1RJPXkOiVzCPk3cjlKiK3jFTdJQhnuM+tLJPQ6aO4bJM7A2PtFWziPDMl0QV3uW-DeiJxgxG98pO4zSvVj31Uk6+4yrjduPPtoLU9uZsiycRk2dtoNJJ+aQ-tReV7ItFM+F0dvU48s8KWIt+NP-w-jXedCJM9vVo8tiMREsUTHrC0k8PjR9mlE40Sz31JNOvD6JLw1VqcfQxIXSY9ruM7wjiSzmJ6ncCSGe0gksdUI8NHfbvCTbxjwhCStjxxZHY8ue2JfVCSvN1mIh1tmgGjJPUicJOEXEaTRFypPZ4S7jz14wkTSJMcEhwj9iLSKC3DGsJkOT-trnW+PPEtf+z+PWcoXHjkBIoArUA8eUiQerDBPNO9FpUhPFaUYB3WlCJ4QXXXPEFFQwxifIbNoXQAcdKxB4FSeZ3jPQWpTRMxs6N-wbF4G4mNPd902HxBfdbNyBxTPDJQU3znvZ+8yMz6fTkTZCWcueQdWwBdAxmjVCQUXFXN05SbQjGUdaJPvY5CoOMJlQW8NT3lPDcZl0Ow4qQcHuIiE6DisuMYY7F0HT2kuSmU1B0zof+8eZy0HZoNTTwggrCSJhz7IkldvdXivSGQ0czShNNCNtWn44M8sHxDAWwdghwFsEnMEZgmkxCS2V2d3BWVwHxBCNPME3yCqJN9KH22zah8RpFYfNt8+3zx+Rh80FDzfNaho5LofWOSxCk7fLvUM8JnPLpRtMKWUXiTORnTk2ySVKXEfb2p23zjkhjU+BLqUPOSGH2aKWN95Cwd4yJ9kB2l0eeJiZK9dOmS8ngZk4kDuc1CHGbN0u2yxemT1AlLfSJULoMuIoKUdQK942p8hUJVHVIcyVHSHJEjzsyyHSrdC219lb4jenxArUZ9DnSBI-Wsax1OnBGc3jzVzPPifeN0LHgtESOlQsOUXj3FkxGcGxxUgGbdJ6zm3A7ifBMTAsmd3UI5nYsC++OCvAfiKkAzIgpce+O0tDjVI615nJOtNBymVJCi1unbnHiDY827ldmSqByofeFkn9EBfNPNR5TQosssAG2W0HPNTh0THC4c2PU-SS-A5X0dk5NCX0NqLKUiz2x+LWUj1XwpzaiCxiztI0SsHSJgUvKM+VzbeaStXZx247dYB8w-4yEcETF8g8fMhKPxXWG0Dk0gbGncR+NCjBfMawLM7Pxkz9xjQ-wkSHwrkz6VeSMZXfkj1GDTfYuT2H1Tkx+V45MeUAQT832Tkwt8VFKd8AuTeawIBct90GKUUlgJS5LTkz6EqN3TfEuSdFIQ9PRTpnBjklY8y5JtHbt8aAV7fBxTjBM1SQd9J3lmcM6SFuNf-HCsp3xWI0xStQzY-TATUBM4-O69IoP3zBHCgJLC-QaCwJmpHTvcv-y2AmgTCBM0w5kdWUNZfIT1Qf3zvUt9suQa7dpkr8Ig4mGoxeNXLR8tJtxLHORVnANJAm4DOQP9I6nCxBJiEpuCZ8OvE8MiN5LzE0KIix3KUvGdlgJu4+pTrgISApgtZQKeE-AT5BL7gmnix4x9HVXj4QJ0A9sSygNqUwDDp0Oxo0wSzm0F42GdJlNxErzijy1ePfjU+mMY+NkDl2Jc9KgSFlLt1QYSUlNgXO3jr1zXPH5FlC3OI4eStQKc+daBgyLuIisj+w0YvS898+Kk1HGculN8LfIdyr3yVAt0XFz-k2Clax13knZStkNcDJscP+XWUxsdQlws4zpSOtxVrZ2sOhwWvcKjVNXHbb5jYwLdQuudQ0KO9Z58P5M8hLk9cmNKXX+T0aOFnTwMY6yZneCtE62qXZuUyVJ70eBSk+O-kl+Tog126JCDbKL9PPBTZ+Lu3BB9x+OdkzlTGlx3QzNDnKwQgvJckFOQguDYrNimvDAspVJlUt8cCYI-HXwUPaUaAT4AKYnx9T4c-0L-HRIBiGxPlBiC55yYg52cBgzdIp0j6FLjVL0jjlMkSS19W63fIrfirVKnA-IN4dyXEd6xLFAP4jCcRDXipbUYBAhKAH5oXVOPAs8jbH3WbRoNB0NuXcXVefhfIvhi+IKFUld8r63-43Odn31EgjFSoKNBXONT85wTU0VU3gyrnbicWGN4nMSDc6H1+WEt8z33Ihd9DyKXfccCZEBbncYTHd3Uo9j9IQxJ-aENIlMxLLASj9wZLQGj7hX2pUP0TBMaUgsTyoIv-RPcVjWltTvj+hNgYfVTfBM4E0HjuBN8-apkdo0qtTed6Q1MvT1c7Lw-eGtdy-Wv3EV9JSwo43ycqOMeYiptWOJeYohDDGMwwz5iWONTU4sFRD2GY2hDjpIwXIsTBm39ErFj8kIhYs9c5xN3XIFCY2K4E7sTNsQ5EtUTbRIagsZs-pPaE4TjbTVgPdbi04JZQjtN3cLokz0NRj0YkpvDDmxbwlY828LmPQ6Sjbz4kg292JL-9f+FWD2bjXZpTGiQkl2kUJJwdHqTnDyqPTCSBpPWdQLcGj2QDd29xpI2IovDnoTA1ZfUINW0WEzdjp2S9EFSuAUTuJRcOayunLmtBATS3IOiKnzZJMdox5Oenb3iXlK6LeQE-PTYDGVtcNx+nHHRg+L4LEUd+j1xnH5Sty2qIsbc6az3LQFTSVLPk1jSL5L3k9odTcx63Lgsp6XenDwEoSLnknq8OxzFHLxdgZ0dzG+Tu0Lvk7tc06LHbJ+TsVKZI1+Sgr2pnEK9P5MJUpbjKlxJUphM6VOjrTdtTt2s1NccKlycfVPQ3-w0yY2SkrUAUkLTdlVTzRlT3kxxUnCsxZ0u3dojgy1tki8duOyVfflSZSKVnSYSW61yDdcj4V1W1NvACUHpkxp0XVIf40eJx4ky6OZxfXxXIolT0V0oo3a0zGIEUq2cNVIaNKhS7ZzeFWhSp-BMY+FVIPQ7PXkETGPf4ikC2IN9IuD1QMOKjX-iF+NrrefiCFMm1MK8gMTq2SVSZr1lU6VTbIMFgm4S6pjSCZsBASgrPHbTDgzsrNOdn6wAE61S2i0onGFdS53jU6pDd6Ro7WAShd3gE0rTx5Sc0rcdkV3O0j4Mld1rnHNTcj08ZQfjLtIBDPki10IrU9LSq1NCUjj8Kox7netTZJ0bUhu0cBPag1tTEdXbUymjllLPBcGiE91V0OP1cU01XHujFRXgopwSY6LHU7tTcf0nU9ec3jTdXD2iPVwk9RrteR3eEutcLu05k7OCfhM3UlM59uMc0qOi75zjE7UtMvxLOJMTYcJTE6JSm1NS4p4T-1MWPTU0vuLtLc9SmqzfUvtVexOS0qZSmVMRQpFi4y25Y+xiX1IsQn9TXROJ4kA9beOwPTbshj0uU3OpcFLWkwhchD3v9LaSNbxig9t94NL6dVDT-MwHwx8IHdMp7OCTLpLYPLDTWRH37XDS8ywwI1a98axz1eYjlp1I0hJxXb0aPAiT0syIkmjTiMnU0qsM5pLhnS7NG9TazXgFBjyPVdc9KZNuUjG57lPVST3jhNInk6EjXC1TbArdOHXWyUcNXiPlrUrjFa0drTrdNyxBnVTTMcMi3bqwmty6PTTSAtINrBLdvlNVrA+TRNK4TA8NLLSPDay1glwuJD5TbEPrbQGcKlPtQ6MDFNQ9rCMTnNLCLZJdt2174jzTSwMjQ9Mgv5MV0n+T6iKS0-1TN9OZnSlTyl3i0vmcA3yu3ArSE0NIUjCNWlwwff08Ol2VI4uslSPe3XpdQzH1fdUj-tyGXHLS5+MjU4Odgk0rQkUj0JwHIhPo7XxEjHcC60On8J1TKlGq05isaDg9UiwhwXCtoqFc1wK4rQSMq0KDU1DtIXWn07NDO0MvAzRNO6NEjF8DNwMddc2d2tPfQ+ysvyIjUwATGd0Eg1CijnFZ3btDKDLBhFHBQBPDI8ASssnehODk5VMBtGNSbLxe02CjA+y50vHcJdye0l+tuDI3RIuDXvRBLLicJVRa0wuCUFLmFbijWGOo5KSin0WcU6jSNOwqLJVVYGzHA48j9hQxtRCQNhJj03jNCGLOmG3cOZKZXVEtju0rUgQ52VwA9TlcfkzJ9frSdYjG0gDC2FKAw-3cUBKh07EtKowwEqJT4dP9TJj0W1PO9Dhth5w4E4LC4900wtVck9w1XAdSUhK49QaNDhIaU8bC3qz-nXmCKUz0-LLsaU3C5XLsLV3y7CGC2hP+TE1S7aIzo9alSdJSgwNUKdN2jKnSm90kAlvdpAOLrFBjbG2WCQ-cEdM67OSDdwKq5Rl03YNtZD2Do13G7LWDXSim7CuFob0NTEJsV93TtNG907UzXCQJs11jgrBceAILXEOgD93--EXTS11dTDhjRAJl06advsO9TfG9V1O8nddTm1zZ0oxiCdKLg3dT5qyJIh+Tnu1IwmxAq4Mu44XSmjJaUv9T1jJqIjdcEpxG4zXTU2NREzhCH1IV0nfT3jI30h1dcpx10z9TuuIvEr4zxlNZw43j8xNXYg3SUY3jHUDSvxPA0nZsGJMMaaDSOpzIXViTrmRd0-qczY0xMiXSM5nd0zDSAHFYcfDhUkQkknJspJOTw3ntT8P57GZxBe2-zIFtLNyM3ZyTaM3+4uE11eSvTbDc-l2UQ4Qj+2i8I7giOyw15HeYKkWi3UMDYGL8g3h0OjJ-TQR1cN2EdBjdRHT67WQjYCNY3cTNTiUOxZAi5zVQIwKSMiJO5JDNsiN1xNw8Pewk3fjJSaMkUEkyzCPIIsojvBLT5QI8BiLFbevSma0Q2QYhBTOTvV5CRTJ03fx04+3zIu8UwCP9jMXsBMxck-oi8j0SVc8jgWyckpI8cjwDM9PtHNw32OC1i8lc3L+52r1wWKYiDjzQtJDMiNMdbTPCQ9PqPZYi8JNWI76SzhP4UyaT2+3aPRrdhTIuzJ48++w70hFTcQIGPKBMRnXXPM4ijvx5Q93iHlJJeGp9sx0M070cFWSwTQrc6IWK3U0DEOOkRFK582zrHKockZxU0v5Sy23-jDo8qLRb0zeS6XzRQsfSrNKiXKC8gzP3DEuMeE0G3PhMh9KOJEfSFzJYTTvSkVM7dFFT0DIc03nT3tN7dJMDXNJ-ksNCx3XPpNkjJxz+okLSt9P-k7+kUDW90ffTd2wHM5tE3NLEMmpdh+NFI8-T40OvQyUistMbZS-ShwNAslpd5SJ1fb1dU31v0tsQ9X2nUg18fRLnfLUjuMJLUrQzv9PnIvQyXuQw7T-Tmk0AMu1Ta0LL-AKgwDJngCAzdZ3dUoqgrUFgMicj5DR-05ddlyIYs1xjr+OnrVRin1Pv4jIVHhM7E5UDWtIXKHnSURzDUwQyLtIwsj8jHtMffLxN3l1oM4ATODNA5EDNZnxw3QyNWDMetdgzlkxu06icRDL50mASJLJLnDSzZ9I+09NTODMzU8EskgIRXN99xII-fdXcobToohEdeFKRHP1TndLnzNEdhFMW0tY4rBNN3GKMaV1QguACMG02UctSZfwkUkWBPkzDE22cuV1+TewzcekcMn3dnDOOENzsIdO8MsJTodMGNJhs3DPJHaVd4qIajGEVgu2iEhIyBkPMEixwsmQqrSIzGsEHU1BYiUyyEk-8uxM8or11JoxNXfPczV0yMjJTLV2EE2wTRtPyM+IznBJpwgITiBJeNMozp1IqMred+pPUvU5E953p0wG9ElLQY5ODP3xfXeYSQemGLRVMYCOVTcNchuzVTLoyp9yRBb2DUDg+jBNc7piTXJfcU1wW7UYyKGO3uTG9MbzBjGqdX7Um5PfdC1wWM+QzNb3YYsHTOONEeTYzD510Y5nT9GPDE-dSpq3u0ixjakLuXH6zTuIPUh+drjKF0nwyim1F0vETb1IcYmETq2K+5KXSDq0eMt+E5dMPtb4zoDw2U6ddX1NhslGywTKXg59SEuLx47XTixKBo8XTT12Rsxdc0ELkYo3TPxMDLQg8zdM3VKARvTWl5HaTbdKjw+3TENJgki9TJ02gkufDkNJYPeCSPdM58Dg98uA57DFpD8I9wvg9piIEPakz4NxEPahClJO8sxkywzLQ3OaS1EUw3OXtmawV7H8VOCJMkhoiTCQj7TQ8-W3CdEQigWT0PUIijK0DlIw8CWyiI1yTC43N7Zoz4MI5vXyTVCLLuNAi6PQwI4KSsCM-TQjdnNH1Mg3FDTJrsLw9hbJKIjJE-DwC3RTdrTMDM6udlUN+Iwcy1ewRiCASAiNs3DeMYj3hoZ8yHJKeCRWy-TKY0jLSU7LklKRcRe0zsyAjlbNM3SOy4t375cTMZekkzNzdTCQls5MyQpM4kvqTiNMMUs49s8KQYt1t-1TGkyPSfZPuPNo8HF39bGczEBW6PT81ej2zJCBM07mBVFaSrnjVjJEzX5CYk5vDNb1bw1mz4FxxMoPCGHlOkquTHbIXXDDS++izLG6TkbOXPGTN9j1tbVc1s9TP7ZuzBpNwtbMzPpPwkvMzQtxkYn1sHjwf6R-CtlN00sFTT2DW5L-tT4B-7DlC+wH-7XkAWID7mFAkBwHqzDAlU7y+ddO9MZIAHbGS5BFzvbSA8ZIZzRuSqCWqJMBgST0vlNQcDzUUSRPlO5P-4buSEsKqEXkhuCXD4RmTKKLxCXS0ynlkU1M95FPbMkl0fNJGQ-mTXLifvbF007P3Ez2Vsh04HJjoTZN4HZWT+BybE3DiWxPw4wOTNT0+zbU9b7xw49WSmePlkqISrrLHvU089ZNtPA2SwIPksqGDP4ggfM2T55GD08HSKpNH4tjhkI3tk+tlHZIDPNtDntwMc6wdubCjPbAdKqAcHUnMVDN9koKyrDJQQHp4pFJzkslwWTxB0iKzFFMrfKxS3FNUU3HijJI0UpOTLFOUU7xzdFOCBOdTj0C0Uxt9rFOKjWxSvbKxbYxSgqiCUkJybR2kUzN8IJI12JR9a5PwPOfEG5NieJuSM7BbktwSCHI5PdJ8Qx3bvXBzs6K4JYpzSn0L1YT8mzIE0xtDc9MSHZ5TM+Odlb0yZlHzHel5WiLFkwQtRzNTIsOB19NA1NpTNUNFU7fSKM3kXUFT23XBUn8NIVML0t5SDNLMXNp8X7J6cy+TdlMv6LEjUVJxIj8tjjOr4rC8F9OJUm8zuBTvM+CDF21XklVDRz1XbFbSV20m6I-SsK2QNbkiy6I9sM7SQ3gbAgRjWTwjk2BTR+z2VPYc83mxdMVTFiJnbQHQ0FJP3L4TloASU4kIcFMCPQCz00Pf07lTuwIaXfLSZ+L-dexyQrJ60sKy7DPecuhSSEIYUhaijVMxc8vcJDj9I81TUag4UmyzmwKBs2jCP5WUM7acOtOEnDQz-9OQkfyzxFP-MhJRSHODk5mTQ5KgU0agyXI8c5xzJHzSc-OTfHNZkROTIUAbfLxzZ3zMUnoy1Lz10UVygnPFcnxyr+PTjCJyxXJ8Ujt9y5N5c1JyjpPSchjUqXKo0VxS5XKeEnVzBQhHfDezsmL8Uyd9b9hzMxJzc0xCUhKz3DPkncw8RMNtctKz+Pzqw7jFJZSwUn5zPSTnoqmCx53HU-BUDvxZHV95Lv1nvFBihrK8UhdTFJJA+XbYjeK-MiVt4VL6PaxdKlNbJapSBlPJAwEDIbLR0ztSXcOK414ChnN5EwUh43IdZazSJRyqUqUCalNcoupT2eOSUvwT3xL1EzsyuL0ZE-HCEQN6AiEzwTKnQk5SRlJ9cqvccbP16aFSYeM2UlodX7MmcsCJS3IOUtYD5lJisjty5BK7cq3VYTLrk7JzrlN409sNNQN5QhpycL11Azuh9QLafPtz+rDjItp9C3MwFYtybFztM4VC83NAnEZyIg1U3HTTlnL00scz5nMnk+ty5nJhUvdy4VK+UqszB22m3Y8yuhz7dKvjDn1r45lTcVPW3e8zNt0fM7bdPTI4sxwM99P5nfbdjEEP0uLSdx0+9cIN4tMFI3CtArJzsrsCx+Phc3sDctKIU68cyK1VfXDybt2w8j-TyDJDfJH1wPJvEiVSuJU20mjzprw-QoP8fyKSTceJ5HVrQbFAk-xf465xNVJp6N3cSG11Usvdh1Oxc10iLTL1UhMTTVNGDIlz8UDisoxzEJ3wsgSDJwOHInNDji2GgKV9NhCO0nAzgDNT-cFwYu3y1S6C+VV9UnCzvzOx7KX0SOwEsoziWVUeXO8dRk1ks27SU1IBs0-ii5y+0rgy+Ox4Mi+zbuwrnQyzHPOMsqQyjjJkMuviBJ1LUqsB53wB0jEdSPPN+OKtkoyZciTkQoNSswPda1NnCHj8u-QM5DKyXr2JLeVdo6M6E6n95aPP-Phte1Oi7G1tVBIcM9qyO1Nys3+dahPjo+H9erJdXSnT+U0cnKoyzLxFTMayl1J+whM4-sOKbPYz79zs8vGMOdLPMvgze11M8jL9zzJ7+c7jmkOPUqhDZAP+Yu9SkoLJsvasc3OXXEmzQDzdY7Gy2ePKLdpTbKMxsmcT31Mc4kriKRO-UgEyibNG4xGyt+0dLEMSNjN4sxMdTdIg0mezoFDnsmDSF7Lg0peywJKjDFVy7dK5slezYJLubfEyd7JKAePCNvLbTSYij7P90tPDnpOnPC2TXPKSzK+z8LVzMzuzdnW7s39S7shm4+jSDp0Y0o6dzOOePa9yU6WT0xsMwQJhkzlCl3PFfNMdmzMJOddzx5PbMsMidoOYDNQk5y1ghKTTyNQbE9LEFnNfcyzSlNK708czQPOUDaRczAR1zVxdRnM4lc+Sb3LfsszSe9OxtOYCZ6UFc3RNdIWYhJnyDzK63I8ygKPL4x+TK+J3UnZzW3P+ckcdHnznbPFTV9O80k9z8bL805hzoPLKXT8yFRI3bT8zwtJSXTmdRZz-M-8NrnPg8g3zPnMS0l8z1fNFwAH00PLyk7RzMaF5UmFyUH0gsreUSFNP04Cyg31C8oJNyPMucwysqPNRbDbTI-K20+jzZrP2wmup7gDVaNgwsQWbo2HR1ry60miCtVN+HXjzHSLxcgTy0qN8MJhSjWOBEsTzlixm01Ysv+PbcvEzY0WK0zfjqOxr8nfjw323CBPyiIVnIvDte0LQOIWIO2k0IbOEbiyp3IgzQ1JIM8NSRLOmXALyJ2QF3RzzYVzsZDC86DLPRG+swV1e0uCjMVxLs4LzDdyB02KsQdIi88wzNHIBAB69lKPCUmHSvDIbUvj92kNdclLy5iRJLDqzidIus7qymMVy8oycE-RyM1qzjVKxc9LyhhJJ06qzZszXnKrzyjJq8-cAadPyU4UIOmTW5ZdTtjKu-Qm92vOJvTrz81W+ss4y3PO50-vz75LgC6HCBdLBE0byopzlss9S9dN5sg9dCeN-U3XzzONZje9TpvJRYyA8zfO2Qwmzr1IzclXzJhyt1PbzKAr6UvGz3FJqAl8S21UwXa-y53KycmmzvxOns9aTz8Mt0g5tUTNg09EzpaTe8zmyv-XXs-lynjMylbeyPvl3s7DTbpLFsiLMHpNTwp6TA9IMUhYjCX3B84aTIfNAhCxs77I0YuHzl+nliDTTn7MHc3ll2NPZrfG0UtxpgDPTGzIuI7PSUEw3c-MQt3Is4iWtR9WQpaWtS9KzbcvTqAsHMixckYmZ8w8z+nNoc8sdwSLB6acyXTLLMucyw5x2gh2tLwxr0k2t73IL01ts+9I3MgfSACO3M3LoX3KM0uIKG2w-cl8s7NK3IoIt9LIvMlzS-tOvMwDz++K18glSdfOa0hmdE+Md8osC3zL4pD8ylx18CwzzmVJuc5lzuAuVfAVSQLJ5U5CNr2zivAYLKnxQjVmQYLJkAjxMFSOfbVUjn9MUqfxMnvh1I39thh3-bPci-9KK0jAz7VJnA5MAVPPrSNTyzl3b82rSOHOuAHTyc9Ma05iyOLLHrJrTtmNYsncjJGNHPdTyR0P7Qww0MlMIM01jiDKec0gzh-OtfDq1tLIAo3V8pLKKCxjt-gonRL9ybrXUKJSzPDX53KzyJ-Js8hATeDMO48XdoV2s8vSzv90N9STtv62E0Eyy5f3MszCigG2msqSDFDLVJQ1yDArEOY5M8FwPIwHTRLJ-bVd8DhSuTAzsdy28swwywMT8s8LzzOymgiwybnw2vDPzuPLog7PyIrMQEoryFKzNUydyLVOFXJSiMJPtcltRYdKUnY-zxMNP81tS5V00nDQTR1Ov8-Kyyq0dVbqNcdKiM-HTsfFiMw2cR1JCMroSb-Mp1KZI0jJsxLOtzVyas7IybBP8MvIyX-IKM9HSGAjSU2vdUuXr3GrtqdLnU2nSClMk-FWDUGN--C6MHG01gpfiygyXEvBjTLNzbc2z1rOjnTaycfW2slADdrMGMubsDrJGM3E0zUyBjaJtCTSmM+hiL92kcphii1zusm3SHrICs--dKbPTgrYy3rLTPFnTPrN+EmALEAoTAi4z+vMjoxEK751BEkiDYAobC3UtT1LdEp6ztbzSnF4zVlNEEqGy7+LcY0EzlvMec-NyaAvW8xbzybNeM-UTzxOlCugKdEIYC9oLgEJGA47yrmIYY+W8QXKGPVaTLvN4C73DNpIEC59c7vOEC66tRAuwCtezubJAksQK3dIEk0OzWQM9Dc+yRbJ46RQKT21rs4+zfm2zNf5sENzsY4MyGTNDMrOzo+1R8u+9L0zJxOh1OTPoIpXsGzQN5E3i8+U7aFCCowkSIYvkgCJNsiUyOmN-TOjcxcREdIc06zxiIxUy0MPXM9jceYIwlKDN1TICk9IiULQ9sk+zC5Mw0y2CqJjyIvBdGPF55LOS-e18PTY9LTIqIiOz0+zSkt+pnbmN5cC8hTIjCFCKIzL03BoL07M1oQuy6+VDxdDzKpIKRdI8C7MAiouzmTK0coI8t4yjMs1sijyrs+Mz3N2kkykyUzMGdRuz0zNYizMz-uDD0ijSI9Jh8mxye7Ii3Ysyot06PQezyzPi3CJd33LHsoKVOa1UXVLcUx2W-FdzCfMcCknyDzw7M+TS3Au7MkvTM232iDpzpLQ4uReSTyzcVHr02fIXDOyKm9NLM7fVhnJKHHnyaN33M99zE3MF8lpy1zP63AJdNzOtrXKKK9Pb0lyKE3KPc7scwQtm3H9ylfL-cvZyjt1SXbTUqguA8zJcQguygvXzhZJ4stzTmgsQNVoKTt2pU87crfNgfACz-fKTnHDyffKBkIYK7lUI8ig072wf0yYK4LIWi6gzZgqQsl-TDXzf0hND6XOV9UHdsLPN3WsD+yI2CwiyFPI083NDlPPD-QTTW-OWXQtCF-LRgrTy2gFOC-YLC+muCm9SZ0OG4C4L8kNuCwndnguJ3A4Kb+PYs5RzTZ2dNN4K91NaDWncdLLfI6kK6-KZ3L4KELMBCg0s-gqoMiDJqosnM5gy50QkPWzjxorMjJNTmJxffesKKkMmE6Cip-NWrGlT8OUxCtZNftOPU1yDGjPzEXyDwGyHfH+VyQtkile46XJ07Slc7yP2ipDc2nOZCunyu31EU0BV8sO38skjuQsoUzPyAJ35CjFyBtKFCiS9xPNFC2S5XDOrU2Ly0BJBM0kcYvOZvdKzxqLEFILtUdKWUrNypvI-83uSCrNRFIqz+1JKs6IzCvUS7GWiMvNOY9UK1bRaiBRsC9xysIvcVGxL3c2L7QvxcnKzOrKQPE2jRhInU0ozv-P6s3-yEIH-86HzxL19C31d-QrVgkG80m2DC1SD453RBIfdFrJH3Qbs0n0jXboyVRS1TONcw4ICbCOCMTX2syLFUwoBjeLELU033K1NpjPYC-NdrrPmM-gD9u3SbYFy8sP6g3sKH-hesnRj613esm3TWdJ3Ug1j67Le1PnTCENOM-GKxd1bClAL2wsHisuCbWO7C3XS0e1vCmmktONm87ptDvJB7LGzZwsHCt4z+3Ixs8eDANPHCk5SyArZwigLlwqrc9Gz35mfEjcLDdLwPDZswNJPbH8TWnQ2k-gL2pxPCm3TF7LYk9myebL7CqCSLwrfi-iT4w2E8qpshbKRxUkz5aXJMpMzPwovFXdMCHVls8bz6TIVspSLpIqNskCKfszAirEgIIthbJQ9PCK4ItXjKMyAlA2y+7LgSnQ87JNNsmC1MIskI4w9WlVMPYfc17XtsqCC28LVM1IieN1ds4Y18y2oi1R1te299W2NfbP5af2zCUkDs-+KzTNKIiwimJW4ikPsQjzD7cOMNDwiPaWsVIuTs+eMGM0KkmJ0Ej0kPICKZIrd8tSKqpPzs5Dc1WyVsyRLPnNLsjSLCj2L7el1S+xrsvSLPNxUC9CS5iPUCjRzkFPOPNuzAlJv7dYjqXMLMpVowgv4heyKB7LLM9DdxtxETVyKLM0GPC7zETIPCxvCfcImPa3TmbKfijEyX4pvCy8KoHWvChR8okrgBfmzMNMmnX7yz8S6kjM1TEtTMyUKXpPizbCT6+w+knQK7Eqo0hxKH7L-jbLN49KWcwMdjc3fsmtdP7KgQKO8vBwAgCJI5QlCeCdo6s2HKHIo0ZPAcjGSoByhPaBzAXVxkhAdHeMq9XJykHNQHbOjQ9D1lJ7oKCADdTJ8OCVNlOxBzZTw5asxiHOMNVlzlg3Ic1xy5FJz83uF573ai13JWL2fIxhyTsy6igdzpiTpdKrcOHMEcpWSEZX0JAQc+HNRlF1jOHN0JbhyRHNVk3U9+Lwy4zWSFZKIHGRzPTyAUoz4Ic3tPI2S-kpZcpV010KZlUHzOQtH7KFynZK98-oK4XNGCkM8ZosmizHM8czdk8xz9PgtdfB8XhOFGchSRYsiIRxzrrBScl5zpHDecr59I5INoJVzZXJVcxxSMASswlh9AnJMUqJzXchics+zpXMpSxlLgnJsU8xTFXIZShJymUskMFlLSH0iczlLonJrkh2DlYwXcjjgon1FgImTK7zHo3WVsrD9dSRhpkvthGmSHJgVSy6UlUobMn78s9NXcvmjifLz00nyH3Ofg6eSnUFnk0+T55PYHAttYopzdFeTo7MtkhoUoKVb01rdk5T58ipLqtxXM3EiA1h3c8XzYVKtHcpLij1vcq+S4zTl8jZyK+OdQjC9B3XKCgDzrA0181qK19N2SlbymguOSjeLOgtt8wLSI8zRJPejBBTrA9uUw5KbA9yFk81g6B3yR5XXfUgcrzJvyIFzhPQwU+kB3XNoAxeU2nEhcsaK90NhczDyk0JVfaH08tP3lZFyA01Rc2wycowQqOStpYsd0ITyLCLash0LnQFYUibTioyhHWQyYR0ujN+VuFK13AldsUpLEtQzPtVZikRTGXK384-SVHKDk-8SQ5MGoTlzkFDJSinRnTnZSvlKRUuZSsXyqDWFcmxF4nK2oK9KBUtCcuryKmAvSx9L9XK5ShVzgiPfS3OTJAs4fNVzD0r-SzVyBXKcUldLzkT1c6lKmAvpirxTjXP-S01y6SLZaD-98kqfSg6LovMVisKC4vJE49zs1YtlDE-zkvJPzOtKaR1J-K2K3-LVCl0K-P0DcqtLslOsbMDMQfO7PEay6dNgsv8LyDHoVePjhwqtHA9zpFSm3dT1R3IA4w5TZBMrc4+LDQvWomEzt4pKSgFTHxMMRLjK7PQn0npSvUsTCRqIZQIjCw+LPYqv86ZDUbNhaNwsldNk4mZS2bz0AwZSVMuEytTLrYu9izTLe3O0yo+KMEvGc7ZTh3OKA-ZT+MvHcityJPLbcztzy6IXojgKL4slStUC5z1qc+wK9UoTbNszAorJ8q1DLMqD43czzFzfciqLlzPiin4iHUuoI1UcufKBUlhybMqHcoMczyxmckMCG3O70t4j2xwBnJcyeMqqi0NKTzNqitAKFfP6HZ+S-NIOcqIt8VJYQAZy0bJfk-XyM0pWVI3ynzK8DQaL0QtpU25yCi0Q8ootmsr+9GIM2VJoCjlTZorIU2FKzx2RS6Uj8PM7S0bKBwOI89CyR-MwskPzxIqIZcPyo-No8rbTaP2O0kMKbf3rSCd4dCAgYtVTcUvT80WLeQvtIiWLT0tz80TzAhNHSpKTx0o9ikvzKG0-AyTzJGVtUxbKxLPr8qciHVNNudP8+aJdfG6KXPIWE+tINeDlAZITPK1QMmJ8trVeCkzyEArXSwfzhLPMZJYLrtJRC+fzAcvQo84z4DK8rWELUQpJioaKAYCmEiyhJDOV3KmKTnzCZISd-tMbnWTzkSzZCsRSd0td8hhLcMsyShSS61MP8uHS5Qp2kiTCJjVS85ULgjNEy0Iy-XPtVO-zk9zNi3ULQRyqE96os9zlguTDXQu4karsZ1K6rKVzuRwjc1-NywtestuKqwo+siAKz8LHi-EjZS21MqAK+Qz+skNSdcoIQt7tgbK+Yg3KT1IwCnsL1WMn+QA9zMqtkycKnxPf85JKV4rwC5rTY3M0VJHit4rrc1YTd4pqA-HjPqzxYjXTCApFwscKa12zc8+KAyxN0ptKeAvN02+KQa2PC7aSYlN2ktDSRAoiS2JLP4pQ0jPLQ8KzyvmzPvNkC77y97Kxsg+zGTmASwHzVAtZSyxK6+2sSvAJ27LslW+yC8NJC-bzpiFEVJssoVhbLf0yQ4yvcneS2NPi6SwLU9MXFdc8uULsCu5SAsqy3Ml5dFzyi1bT3p3nmEjUoVkwTTgNIotKUzUdpfNr04ILagozE4wKxA2iCobLY7LMC91Ki209SjpDZyiI1UzTj8sl8-LLAgpl82zSUYvs00rLLcs2co58nIUCvZqL35OqCurLE0onCnqKU0qTSzcdeorSLfrLVx1g8qzUkKy9iGLSiwN-MrrKrnJ6yjkivvWQ81LTbBkhS4Y9m0vm0whTJsuIUwucILJGC8UjpsqHIn4KPss2C4iyzovN4SSZtHAoso-jwpnBcfCJSgDmw8HL9PM5i5XTaVVbRGHL3goH8j5Me0v+wvtK7Oy2SwryJ0qhnW7KHwvdivPzvdxFC6dLy-Km0yYNnsomdWilYILX8w7V7xwo8sJcUiEw6CPzNso2yqa8Y-N20j+jyvDIK3cQtCpO0mlzVh0c87aKyPPH8m99Y1Nxiu7SOwoJirAqUKPoMufzk1PhCsHzbCvc88QyM1KJyymLLcqC8ynKg-PGkbdKOQqFitXFGcvobYkdXwgS8tjj+501i4HUEmR1i05Sa3InXAXKdYWx0rUKYuzx0x-y7QvuykQrL-NMy7T9bYplyjP5qvIcnP-yvQoACsOKVcpbij4SWvJ3CrgrHEkBwruLqOO3UsrLGwthynryWwuQCy1jkxOaKrsLrcqnipuLN7OeM3ALATMBijjKmAtHC4gL1dLB5L9S9OImKj9TibOmKlWLl4pNDVeL5wv6Ko7zoTJmMqPLVzxjy2mz9wvjyvgLE8vvi5PKljOAkzPKpAuXsnPL+KJe88QKYktzy84qv-RkClDMkksW80vLEzIB8gjTQpLTMrJLeHxyS2vKJqHry0aS9Aqby84SbIqgS+cslwlMC1LLzAv7y0gNazLXFdPS8fL8ysfLCfMCypwKxJBcC0LKi9L89IxdezLL02TSIsv3cliEla2yiyqK7Uuj4+rcpzJLMhyKogqSyrTSmyKyi6LLCspKihTL0pNSCy2sios7bZkrPctZMhkqi3JiyzEiULzDS8rKjYnKQoeKB3UJIk3L9EkgKyoL38vjS7XyJzJgKsK0lCrXiiLTjt2KXNrKqVLt8qAr3NXpyqRL4H3hS3AqJ+OhSsYL+DOMc2bKXEw1fQ80zBXgskU0n9LWi+YKOwLQKhbKCCppC3aLEDNWCputDovJXL6LFPOEY+ugFUF+y6wSfixq0sP8J4k7uMHL0JwYK-EcW0T2XF6KqAuro2HdcDKf4i0NHgouXLAzkDN780CDjuMtnbd0TCqOimSyJ-LOtDpMCyosKtZzBStY7CEKz62UsqriJ+IJy3SzUcs0s88zEYocKywqRINs8mwqxSqZvL+sJDLcjDJSGosuMqQTeCvJcrCjVO3AyqPTVDKcs-XcXLKpy0GR2YvuohkKvLJF7HmL7gmMMqgdN-MCK3dK6iX9kjldQrP7SgkKi-JjEx7LnO2kKybgpPJ38wkdBMM8MiIqIRPwy6Ir82UCM-KtB6OgY1JSkisxTFIqTYp6jHUKMitwEmIyTXV1XUjKzlJdyrf9s6NqsvPdpo0UbQvdlG3foZqzWhKf8q7Li-MdCvWLKRIoy8nSA4orreXLavMVyqQCGvOYyuozATSji9BiNYKDXbQqSJDDC9oyVrLTi6MLNU2UYrazkAL1TX6o9rKrhNACU7SW7CJsswszC7MKuANwPKTJeAP33GuKaYvBs5YyfzAbizhjF4qXVXG8qithpRMdair-Ir6zuvOlVPuKqbwHiznT2it7XNsKpQxuMsGy+kn647kqe3Rhs13KZvLnCj3L5vPnwp3TF-UfUkYrGAt80rqylwofYlcLdKsiDV0sfcvnioEzp4uguZyqTvObis7y2UMVvK+K48vpsm7zBAtPC57yHvLjLD+L7iqvC8KqBiukChJKvvMHEBZKdbPc1b3SRdAAsj8LVr0gCg4q90wgSukz7bmgSjRLFEtwS4cLIWzVszXkcNz6ImONeTLKHe81koq3sY9NnzTUo7Aiv03sk01siEulM3ONje3zjPCK3JNiInbLxzSL7FUyveWSIsiLaEo1MyiLGEsd7GiK8Eo90+iLm7kYi5mLSpH3NOkMfUSmS83FzTP4SuNkUpOHjXiKawkibe3Nd43qqhgjuyLqI2RKDIXkSrI9NEpR85RKbTO1bI9Cs+wgI2BKk7O0SyMyxMwnNfRK4zLzxIxKKTJMSqqDK8o9XN6TckpzwgEqvpOh8249xyuKS2yK+7IiCxp0q2w8S3ILHLTcixp0PIuddbhhtUp8iupz04jxyITSmnMFQ5IK1lK7MwxcezPEtbwL8SvM0zdjgBRii+sdVnJ5kteSFLMpK1xLIgtSik-Bf8pLdTxLq9MRUm-K4DUyy2Gd-FzoEQJdQwIvytVMR7MPc-kqXa2Ky79z0VMfy8NKsVOjSqrKZSs802rKo7PJK63zW5WZq7soeoqg8oAq1SrC0uDzSYpQrdV1BFOhS-BS-hONK6aLv3QMcm-TloouvT7cbSvqcSCr7SuFNBYLA5xnKpbSb0PdKi-jf9IzQvwqJwPwK16DnCqBykKxM-zT-IMq7CpDKtiM8XAUbMhofVLjKjqLmCtjKj6KHGJ9KzAy8DKDzVMqNyPTKnitrlxQM7MrTtIeXTgzTCvvfEsrYYpS5W2CbgvEskEKGDMKC35c0Yt53YyNoQp47HGK2yr9q9HKkAuk8rHLSysn87oVQbLxysmKeyp+0r4NKsogw3CiiKugwoequ3Bgy36SyQsDIjdKDdzgbL2qv9N07OkLMbWuTQzslyrQgrHyCbRpygWLG4t1K4WKTspd3MWKePJ1UocrBQv4K4ULZYvEKlwzQUwlC0IrvbI43HDKMMrwy+UKCMoCMrKy4ircyoeiXyuKMiaNwjL7Uz8qRcu-KpHSLYvT3b1z3MtjYr+q5P1SMuqzwKsdiq0LKRRtCwwTcjKyK67KcirIylXSTQvvzKnU+rPQqgazZ1NfS70LAAsXU7-9I4slTKayrLJTy2PyBJnmswx8k4vUnFOL8GPdg9OLeixtg2JzSIX6MhfddRWGM9AC0wuW7E6yM7XW7HMKrb2+S-MLbrOHq3dViwsi8zA9uKrO7RnTM4Pbi5mzO4u6K-OC6wpUqjHKARNaKhSrBvLNy-tcQbMUaieLeitcqtYrOJOtLAcL3cusqlkyRwqICpYqSAsB7BYrnQvDylyr5iuBMxcLnKqMqv3KxKtFM4xq2Asy8i5TqbJ2KnoL68ICSqDSgkuYkzqcTXKManW9Lir2k64rIqsiatPKOY0eK1gJuErQdABLBGqAS94rSpQyqw8KvY1-CyES1EpJxGBKbN0l7IqrQIrkPdWzI4ygi+FtKquf7MI8sEvESxOyimpYatCKKKs-NVqrLbPFxa2zgMw3pWXSjhKoStpsaEqrjOhLNTKoiiarmEuNsuiKa73QzRK8OIue7P+Lkmt4SkOzpmrDs6nJNqoKRbaqxnn1suprDbMeqo6qxIovciSKHxUSPAqqfJNqIwC0uYoOahRLlIuAiq6qdEpeqovtK7JL7auyknWMS-g90ksMir4r6MufC5uqtAtwk6+yofKBK+xKWj3BqoszIaqpKtxKRIVhqxczEtyH7OEq-EuanQJrkTOCa+ezH4vu85+KnvLCa-aTV+1iax3SuJNrY5fC5Aq90nDSUqrRudJq0JIyS8xKy3w0C-uMhpJ+alDLLItBq2Hzhiolw8CiykoPywNKBfLDvOo0vjyGlOpLHPgaSxAkukRedd502ktQJMBzV0RazSBys7zWlGBz+kvhPHjThkt8HApzDYvJ8LuNLEpVS6mSsODOgu2Mw3UWSzF1tZJWzSgDy0tZk7mTj0spcS7Ltku5k+rKvzhzEoHN171VquRcF5OtS7N1JZKvvAoSWSrVklDjeeMkcsvsD7wBMV1qHKuQ4jNiNZK9a0wlxXTBSiArOwgBS4PwgUvwnGagGZWja82SSNKCKvcKcCrtkvoKJspTazmVEUrNq80rcczhFcRtciRHJTFKzbAIfZvLZZSbzChT8UsDkpxygMpccj59SUu5cmlRf0srk+DLm3xvS2Xw70qt5B9LgMqQ00DLM4qbstlLeUo-SqDL5XOgEnlKu2ubakDLq5OSc9VzU8p-lDJzxUoyUku8EHPlatAzFWun-UN0JLB1a-11sHMDdDu9NWs7jbVqjHyWSsp8KfF8i+pyVaINS7GqRNOny+rdTUrN2ZfKpiQdakczEZz6cp2jN8tAQp1Ld8r+cggM3UrZauzLj8u-JH1KwKwl84FTe8rSyypLJ9KUchOrigsjSiUqVGrV86UrY0qA845yxhwSi7rKlStD8+mdRKV1qkINgFPuc7NL2VOvfN59iUsXoetrC0p2HXrLvnPuoie9vCsBci792Xx2M3pxa0vQVRJSIXN2KjNqFZ3GyyfjstLsKw2qa3k4KtrzuCpoUyWK+Coeym7LDVJ-i3ldT6rOy32cTyus4WdKsVzkM0RqcKPsgsBsSQpBKuHLrZKnK7Tst0s3qnBtBYs3K0ORVkoyROR980rI6swVG2sHa7tqObK1cw-86Us0UqzqJ2p7aqdq+2uMi0HyZXI5Sz9LRUu-SmdpHOr5cydqAMunamtr-Ouc6wLqlyXU6u+hIMvRapBcIusuUODKAuoQyoWyjlQCUy1z+UrQymULePztckQ9d80dco-y-OwpHO8qUMzBc9j0vXIAqhIr+cvAa+gSSBKoy+jr0FLIVcay8GrKKvLl9Gtk9aNz2MqsqkWSZMv4DbpSJQJ6AlNyOuqoCyvyvwPfq58qxMt9yj9qz3Ksywscosr5Kpkr5MqgXebqZRyG6-HD4itVCjTKe3MHMoDqBupXC5tz+utXCgYS5OudykzLUGq6sjbrDES26-br7TNZatt10svsyyUCx3I5A5zK5YpW6kbrshK10zzLo8sHTdc8blNHy3VLCfOd4m4jstyny1cyj5MxipFE5NM66mbrharm62LLTnJjs9eTJMtpKtvTt5IqHWzLbuoA62pUn3M5qv1KGryh67jK5MtL4qfTxaviXX9z3y2fylGEnfLfk+WqP8sVq280wPMw685zkDQ1q9DqgtNN8nWru6r1qyyrGopYQBlTGgpS0rmckCqTaqezegolI9NqDSqn4v3zEXNF6zQydK1eVdKLL3L0EaHI-Ng0K9bLttPwoxjyytLxcCrBlYHrSAesOPM4SLjy9r2oUi7KyXJPqsTqE+MEKxZqpOvN6wFNz6vTcz-jLVJr80UEADPk8pIUtgt2yxFpNhEoCFWokd0gMglVx4nY4chB3rCjq+OqVSqBiwNSjwKbC-YChLIhitlVXLK+hImLO6t0a4DsGJyLqjuq3rS7qzrKe6o8K3sqXYQai1vikzHJyiMzfCvkKrEdNkvXKgzqd6uCKh+qmcrCKiJlVYpr6s1Vn6sC7bnKgjMMoyqzP6oNi-SchcuKs19I3YqQahCqUGsAq40L8iudXNqtXVyDiozEsKuqMnCrFopFLEALKwqoclPKc4PqK5PrgcKjE+DrOwrUatgrJSsf3YcrK4Ityjsrx4sS8nKrtvNLCu3LZiqvUg+K-8p0yyEy0RPsa1xrXosu6rYTpxJnC5YrTGrF02xq2sgf6lYroMpMq9yr7Gs8qxPDvKpdNdjq4Wv2KrJrDio+wpmzl+rCS9PK0WpbajFq6F1uKq4rQqo+8+8Krevxasu8cWteKzQZy8o+Khuz3mszkiFKvmrI0iHyUsxBqqmtAWtBKpxKGuP2nZstDpyUS4pqTp1R6m4k2a1hKiey6zIoDREqEE340jGquxn5Qw1LgsuNSsISKfIrpGSJwSoHDJfKfAocqt+48etkynrq1a3fa9UdQ2whnfctlSv9S67qchyPyi1DcauUKqtwz8rE1LkrL8rXLa-L18uvku-KgQswvXEjLCNdQmvj8+uwrSItA6xp66mqznIg8i5yVsrt8gArlx01qmDzhKV8Gi3zf6Vw6yAquguVq+lTKOr3HLUqUPLS0wzq9Svd8+GR20rTa7jrOOt461AqU+vx3UvrByNr6Lq1cfXF6cjJ0yjEY4Mq-ep59bqwgB0Oyq6KMdz2i6MqA1JYKvvyd+s06toNtyusM3cqeCoFCodLpOpHSiTqx0uf8m3qz6tL8oTLYrIr8w7q0FwDnOQqoYqzndoQHxy3ksPywtjUKlXr1CrV6uHpSKPA7HeZ8hrSCQoaE0KIVAjq0tGvfIur86uD88wq0+rhC26KXCs7K9IaBDNj6oQznPMbK3rz6MW7KnPq+6uzUknLC1JX82erMhp8ZPTrJJ1Eq5Ard-Nr62+r-b1+GpvrCuqX8FHSL-OK8r2K8rLCMnvrTYr760XKTuKJ03IrSvPQar-zx+qKKkxtcGun6+rzRrNwq4ALmvKkqnyre0rqKvViGiq3Uw1ij+t1y-uK6kLX6-nTOisF0tfqbyvEwnSr-+rzynAKr+rsq1NL14uMyjTLbKohsmOrzGvwCszKeRvTEz-qnGu-6y-rg8om86Gyw8vFG6qdvGo+67YqGpzAG8ftINIRao8KjipCS2AaUWvCShAaEuvCa5AaoqvOkphcC8qeKn7yXitCfQ+zlAp+qsxLgfOIGxNqrEtbsuvLbEso0ruzrIsMCxXrdyzj07vKWBoDHJPTM7xT0uEq09LUXbyK+NLPa-gaL2seUoLK9QKCikWSQooJqsKKJUJNE88sLUp6vKvT4gvZq8wanzy-yyOlG9JuRFKKGEyR6l1Kyov7bEkqRaq9AvQaLOJ5q2wEcbGPDbSFdBtJq0fTeSuh6gnqBSrL4oUqPLRJ6uqKyev-c2WqkOpailDqHzLiyp8y7Wr+MvXzmesVK1nq2gocqqOsggxw6yPd10v4Yjjr8DWGXMXq20v6JE0rW6uSGqCzXE0tq7lybaoIje2raBkdqsYb3stdK8ZcqhunZdYLvSreyt3riCqU8z3r60m968tCihsos3aYA+raAIPqGnPOC88aocqPA6OrVMqRCmTz7XyTq5Mr6Z1Tq4sp7gsuCzOrI+vUaszyY+vLq74K+OEIKmfzCOQA5fetU+qH85GKxavBCnQ4qyqhCut9zg3bq44a0cvtG1SrzhuRC7HKGyv0s7UrOJweGn+ticto6iyzByoFCumLYuocswJVJyvUMmeqZetdKucr9OzYm-QzLN2XK3stHk35i-Trt6u6C8tq8Ups7GwzWhpE6yKzh0vG0+3qJCvFCkIrgfLr6qo5curZy-LqNYoZo5mMHyoRGk7rEjKy8paDbOWhGv+rYRoAauJTrJn1CyP8yurW6m2KUKoR-c0KZowyMulM8u1diuEa4cLMnadzQGunCuBiarO5TQxt3QowqkorGutDi5rqJhNWmeoy2u0LCnaSKGr2E61rwws29CfdGGq+VVzq4wroqn0SPBEjgpiqUwq4aouL8TQ4qoqbpiHOsuUbK4ppoZJt+KsWMu4yuf2E9ESq1jKwC07z3Jxkaz4TpKsE6okbKOJJG9nSN+raK1Rq+vJgmgbzbhsHtdSqn0N7i97SGRo5ypkaxKuia2eKTGsZasPrRiu2YyxqDKusa4A8FwvCKn-qP+sG6-3KomP3i9kauRoICsYqoTI8qzcLcwuYK8J94aVha5UarvIWaRFrbvORas8LiAoNGvUb34qxa13T0Bu-i4DdvXU3almUXwoPw5CTUqueayWz3Y21ywJKL8J+i3Jr-wryq1jMmTKua5gbZDyhbUqrIIraqhgi9EUTNXWyE4yS2JONp4yiIvDcWEqaa1OKWmqlMtpqcIpN7eUz8IsbjUltlTM95ac0qmBSIgZrRqvt7YZqtCOgDXUy0TzwIg0yopPZmg9qfpvhdfls1qqSkgRLGpKqIhUr9ekxmqVsp41JUBCU8ZopCyOymsrotM6r7qsklYWat4wUi9RKYZouqqI84hpUSk1tPzT0S+5qDEseaso98NIqPa0a1Aopa6vLVfO+avJKKBv+awpLqBrh82GIcxo8lakrwWpVsuGqw2wRq5Lco2y8i9UDfupuKPVKAeqeUnGrD5JTbfLdsSsJqmWsIopkG9UTyasda0czg0ttArMbe7JoTUFqGavzGtKLufIV68oohavx6xQacspB682s2SoG3dIKtzOMGwWr++0ZK5sbRav8LErKJavJGoKdlfN0q8jlX8vDQ8d0XBstaqcLN9OHGn4zRxopUrwb2sq1K0IaRovY68XqeOoD8zcb-6FNq8itr9Pmi6YKPtwUUvcaft30xZCyLxuXG7iartLdK8-iNwOf4r0r4+sTq93qQDIECZwB2HglQJ8aQ6uKGsoM3xofAD8aIyorQ78aXgt-G0PrVyOvG32rwJvTq0Ca-orYsiCaueuXrLMqo+pGQuCakYo3m86FC6owm4ur4ssw4k60Od0rq0Z9q6u8dQFc66uetBurhDJKC5srZ-NbK1Ba0QucjHw1e6romrwqG5qlKvELkMMkgjXcl0sbAViaDPOK9ecbIqy4m-YbhVIXqnQyKYWE1JkK16pXK1kKN-PZCyvqJJr9kitrpJpaG4TqzWtE67Irbev6GlzLTyoViyHSa1OVi5xrNJtlC7SaXXOb63VFtYrBGzNySvKaU5Eaf6ry8oRsCvKM9S2Lq3PsmxIyyvOy8kozzPGcmiCqnYqgq7fQYKtG8XSbhFuQa8Eb1MpsqxybKvNRGn-ziiuDi0orwpuZDBrriGrsbQiqF0uIqoRjYOyoa5lhyEsHWKZyQiNWs1KaYwqdOLOLSGMhvRMKcpq65bE1-o1Yq4uKMb1DQUqaQnzt43iqbrKqm2Kbl+vEaunLz+qka5qbSbiZ0jXKO4prCg4y-hP3U7OrqRqG8qxiLuMz651z2kKmmxqaIqtmmoYqW8oFGxabfyPGKqxrJiqSnL-r6+qGWuYqDvNFG+jYXGt-6txrOlqbTDYqK4tdwiVKuAoRM8AaAqpRMh+LQkq1G+AbEaxCqiG4JAt1GpAat7NiqwvK11lmaznN97PNG5RLy+z904RFpbPBm44qappuqy3cJD3OqgqrtmqjMys1wIuvTTWyH8LQSxKrrMvD7cI8E7K2ahpqxTNClAhKWquJmiIiSEsY3TpqLH3KkpBjLDw37fpqaW0IHDQjmZp6mhuy2ZtwI9hK4kU97TDTBbJwQbw9+Zr4SwWaNqsES5TdhEo7LYFbamtBWnBLtmrT7XZr5ev2a0h0LmtgS45rdN06IvJrzmveWy5qtZqeq-Ptbmuc3eC1h+SNm1JLbbwMiossiBqD036bSBtD08jSqy0bygFr77JoG2jTnZsotdObgEy9GnObK5tHsnxKYWtjy5W94WtnszZanlt8M89UjlpmmxfsdRtC6w0bXprtWmzqWRrvCz6bBJKLy+QKrlrukpQKTZtJat5qmcttGz5qSJsvs7QLbZo0vfQKNOvmm+HyAVMhK39qbuog6jlq2Vy5a7-seWr98KrMnnRqzcMpWkpSIeFJWs0EwcE8wBxSIfAloTxzvGVrrAsFrRByFWrlS1nNuW2ebQXNxJN1HGZLrpQcmT-CBc1voIXNR725kpgCaOuoctmSKHJMMpfqoxpoc5Qa+OPoco7NDksRIHuaxnL0kimqJZPdPX1qj712otl1xHNOoz5KpHL3SoRyFT0nKOnji2JXW6LjWaInWoqxZHOmxfWS-7zDa4FK-mVUc35KoEkgggiit0INq1HMkhuNKrNqZ5pMc12T6wHdk3B9X+KxSiernomOym0iC1JBS6tr2XKPS-tboFLkmnlzguo1c+1bW2rs6kSjO2s8cqlLouolc9KaPmoHa8dqQuudWlzrbZF86jDboNqw2sLrjxHsUrzrr0sQ9B11F2vrk5dqkTzycl-hq1tmzNnNuyBebFaqMn1VSjVraCVbWxjb61pk3OjLeBtDGqVKYUtbMtEr2TxCyqhNV6pnk-szOnMcithzzkriipQbRZt+XSbrsXL2alLK41u0G2TaC5rdaqgsweuA6nHr5NIDS+NaPUsJ6qDqRwqbm0Urj+oJIy8yZatVKpqK25qOciicTnPtSocaNBrqC7DqOeuCG--L8OrAU73c1h3efRsDzOtxfAF8IhuegfYcl6p7W3frh3To6k4dgXJrSoycPXPPzRtLR5tXGiXqz9LSGv8i+OqRcpoavkxkmwRbTevaG3oaXSK6Gu7KehpEW5jrptIGGrRgFOog-UeqgwtQ9IkLKXLHKhlrBLI4m6erpyrnq5udPhvt3b4agiu7W+N8QNvwgjZLKHKHKyDa+tqc6gjbi3zba8xRh+Ac6vDbZ2qKUFlK-qtQsGbarXO860dqf0r86-DbX4uw29VwU5NQyprwwMrsshmKGPLd44dqDXIa20Gl4upg230SzXOS6i1zfmuW29nibXLy66Rb9-O4I+68LyqevUISjjmK67BTSuoMWo0LvGtH61KCMlOB-RnxlP2a7Lxa7Zp9CyeL-VjYy6HjDpvk0rrqnaw5qn4C+urLc1NzlMt2fOyb-tpyWs7qEss-a1bz9ekR2hILvFx3a3pT-xpR29HaJ3IvqxZTVuux2oxaHcvO6sLLORsWU3bq0du268nbkkvYE9vr96O7c8TL-mgu62QbvRvhnNHqE1t66lYC2duf64edxFtDEofryuoJs+UaLpru877qeBq3PfzKk0JMILGrbiJDmoXzmxxrK95T6xuxnKXySxph6uTa0OopKxTbwPWU2q4l0fL-a9Hq6xp12qFSmdoi0kDqV8sU0tfLEgtvyrCaaovrm8LbNfS7GhwaRZw185Dr7NtQ6wcb6es8GgIbQtPfMgebNSsj26ib3Np-M3nqECoF6l3yeFpP0qXr5su98xcbffNSGjPbayss88mQphvnMyjzZhtV6hYaFhoMK3qrNPJ+aWizaLKOyySa96v4WoTqTesHS2F9h0qG08CcvJu+BJwzqdpWY17Knevj6IASfapK04iaBJnL-aAy+rXQnUOrfBVnpNIJl-3wgL8a3ap3mjOqqk1YK0GKcyuMK0sr6FqjUw4bwFvT6hyNqRvQWlCaiJpuG0iaDLPcKoyzPCv7qitK+LBhLE69ANopyzdLXLN+vAdbQdJLCqLyMusS88KCxlvisp7bfmJ0mz7atYtb6x8qHnNG6irqu+u+vMybtQv-q20Kfyut6krbdYvUWwZbR6ICmgorG6vsndEaFcrDcpXKajKACpryKwvVywdbnlpX64kbGlsaKskbfdrb+BpbJasTE2kbUApoO5+cWusmWtyqXVu6WtkbeRo5G+HaBluWmt-rVpqmKqZbIdU2m+abVip287zsZlq2m+yrmRpGGxZaypuWWijb4TL8qk1aIBrBmu+LoBqxjOAbzwremrEyljxQGqJq0BviS40b7aVNGsyrnrONmivtTZrJam0a5VvhdGvKHRv+Kp0a6WqoGtVbHZtZK+VD6Bo7yxgaR6Phm3LNhdrYGiwKOBuOIoVlzihV2il90av42wxynpyva-PTQ5sPQoyMFATxAmnzaGIk29r1V8uN26ubWfLD29nzwSu7pAsbvzxR6n0aDNp0Gk+Sb2p3LEXzbCXE1BsiDdsiyo3aq5vzm5FSvdtvkh-LCFoe0-3aB6vN89zS38up6uUqagvk2xnqVauc2sxrF9Kj2loKY9oP00AqotO5nC9brzOHmvo6hlRT22IMhesShHNrKKy469LaEXJF6vArshqvGz7K3VIWwhtCXbjos1RlKCozhStBFsKGUWyb75qX2-198DOhyuob19pzq-Xr2YSb2g+q+QqPqtoa29o6GjvbC-IY481jBqzt6oZTJtO0kQlznupkKmCC6rWdq42qi9piCozS5rFUKsvb5hqQvNCz5VL-fPY6LInhiFoSsYpfeN9D2CtzqvMqkcujUiianCpOG0yLG5rLq4Bb99rfrZo6a4NnGjgzPPKv2p4aGJtpcuhbF8yeTN-aJGo5pR7atJue2pKz4vLkWzLq2lqfq4EagAlBGtLzEKqQO-SrgKuNBLRb7-Ni7WA7AGuEKhxa1FohGpEbAdv9itxbA4o8WqfrsDuwq7Ea5+oZ0ipbZGqqW+Rqalq6mw4ySgspG-6yqTsBsgcqRTRG8hg6eisgSjjjbctRw8Ub4bLm86abCcPgXYZaZIx2m1-qTDvAPCyrmDsrYnFihDt6Wv-r3GpYCoPLZRpx2j8SVlr8atZbrptNW67zzVo1Gk4rpj0iS1g7bVr2W9FqbVoGnXQ64mrJshJqj8WLy5JLcBq+bO5aLDv9W8lrXpPpI96TAaocOlVb7ZucOqNajAo9GmRcnIpY0sDroSoyWAfKAxqHyoMa-Zp1SgOb1doE2rz4hNpoHaMa-R1jG4vTPAvCiyLIH2sr0ycM2asbbGzS32t6O2mrNVvUtaGrZzNyOkZ89zNzmhQblNKSCmI6-F2LmwqLS5uKigWqNw0rM2o6jzs922ubiesV8w-b6oraOoY7qsucG7o7P8pHWzg72jvlm8caMiwO3DUqxjqHm9NKq+uTaseaUhonmk2rwLMnmqaK55omCu-Trap3G22rLFoPG85xHSpdq+ijxhpB3M8arjrvQz0rwcu32tSNjopvGpuqdUnH2g4SKCoByt18NbFn2ui7V-z08v8ab+t2XR0QmLsWUhMqgJqeCi1aFprImwIUuLJOEj3KoJtXQ+obtSSAWlsqQFoiTMBaEcogW9AzkJpA5RgzhUPgWmDlEFvwmlyt1LMom6fypLsuGxwqrCvbKyg6SaQ4nXBbaJqxC7zzuxsHq1TrAlpHqiy6lDLO2opL6qKnq34Mn9ohOywTIeCYWyi8WFrE2oSbeYqPAVk6K+vEmj-b-1u-W20iXjvOyt465JrN6hA7VMn+OozLBhqvq1SbRVxE3YqcG+qkW--bFFqFOpbIlQrb6lPyeds76lA7P-OlO4XKLJrlOqyaMjhsmjYbX-OH67kaXFsy7KBqHYoastyasjI8myybCdWli2na+cv+M6q6OvCnU7BrJ+rttNzqGMsA1JjK9Tt8W6Kbu90KWtM6jtpLqvusyKtH3GK7CEpiWnxtYwrlxeML6Kpm7JMLk1wLi-Kb0lsKmrNdiptNQbJajJtyWuYzZMlk7Sy6xGtOHeqbYqPmW3hFpGoNO1qaCRpkqlNVawvkqsaahppOMqkb7To6K4byrWPpG1MSJroW6gnajuoB2ydc+dt7mrg74yp4O-06Omy28hGyBDp99FabvTrP6i0MnKtDO+gKOdv6WiG7pRvGWr6sllqpsuM7FRv8aumy4NzVGtQ6FC0emqxrnpuOWk6T8zuxalGtDDrGCB4E61vbWhtbkqpmnearblptbdKrQZqCax5bUzueWjPsQzPyqgVbCqufU4qrZeyRmlBKtbIBW9Ga+TKRbHeYUWy+nCQ8MHG4dCxTmqqJm7OMUZsiI0hLoiO6qgiKq9rPOmmblCKGqvyTH5AoipmbxqpZm3hdcVtE3CKT9CIIIvnMnmzbW8bMWbtWq8lahCqFm-7ShEpPc2C9kW2eyCPz4iI+yVZjuVo9MhnqVW0T7IW7OVpVm1RKoZsUiiO7Cmti3ZlampL1miuyXN3FWnSLPqvwGys6ZVoDW6w6WjP8PBl9yBquPSgbiLUjWlvK7sk3Oip16Ex1W5jT9LRvOg1akt0Hy8PV6zJCO09qwjppgDXbBBqiOo1LyxsxK8Oaz+UjmrwLo5pJq5MayapktaTal5PePWHrHNrX1JKLcxtdmjOamaoGOsISPZrMGj3bsesnOrzjKxuAJasbB9PLm687yotm69I7ZfIfO3scmjv0up1DpaueG-nqnn2D2zcoHNqVqrDrkDSnWtbzd9P7myPbvBsl26cal3RpO4FKRsowKvDyjStvbdY7zavguzV9fUXnmx-SlGzQur7pNoonmoi7f0Vwu7ebrjt3mwi78yuH2rn0yLrH28ciRGKouw4KKfnoulf8pWUX2pB78Lsgm7Hdn5rGKg+a0yuTqlMqv5ruCj+al6yEutrSRLqa2z4LwFvgeuTyD63eLIsqrwK0u+CbMJpPu-SNKyvES6srj5NrKxPqM+ufO4ELyTpP2qib5d3Jimudr9qs2xSC6tsEAvrAWJtsuh2bJ6poWhucnLra2jjkTdwPfZerGQs8uthb8bREmgIruFoCuhvaANu60kK7jerCuoRb5Jo6GxSaATod6lSbG+rUm-4aUrM8enm07FpiK1+rVFsQO5U6NFvVCgq7e+uj+TyaqR2AarHb2rqqu18rZG0gasCq6rovbWBqdbXgalqzMiuK2xU7gnqcWwUbOro9BLBqQ4RwarA7+2pwO2frajJGu-CqSGtri2OLlhrrQ0JadbttsoktZruSm-XsFrq9guJbSWhWurKasGGSWo1NDrO4atiqS4rOsnNcz4p4q466k4Nqe4u0LruKomDFDGvEqy-dJKt9TLGMFGs+uyMT9cqtOqg6AFrMss-aaRu+uror1npP6v5i7WNkYi-rsbuBY4Ubuoqm6j4yl-lRu6-rv8puekcbnFvue-aaadt9OkM6ZRoZ2tcLmdv8YrG6Ebq8amM65DrhM1ZbFDoCa5Q6ebtUO33CYBomulmzUWuzOxAbczuxMrQ7cTMZ6em7dxWwzX3s-prfVN8KrtzSq+5bibuya7KqTntyq2O6NZo+W8Fay7IYsRBLw41q4v5bZ4x5M9BLqmrpWsRKGVocdEW6IVt6E+hr3HQkIzW64VrlM-HhwlqRsnpqg0OoSlQjuN0ZmuDMsVs2e3qTrbrYS3IjOZvtu1ntG+J4SslaFmtjwzQKFSxWa0jM1mr1skFbZuLBWhO6QOhkS5Uqw7UVm30zhbq5W90zVZrOa9lb+Voeqyl7E7uvNXRKU7rFWi+MJVrw08w6-Vuzu6s7skpbs6lqbZqLuyHarIrsulw77F1Tm+mrtzsciiFrGxsYtQ1bOBt3C4XrwXo2Wu6agqoem-ZbtRoRe61b9DrzOym6kXptpU5aTRpLOs0bvVr2PS0a7bzNmqvL5VuDWgu7Q1qDe8NbgSoLMoFraBqdS2NabdsKO9TaICRqSxhxU1omjdNaoHPz5YAdqQFAHQJ5RWoSQcVrukqxk7O9YB1gc9yB4HMy3FdrZUpqJVuSpN3lsD2SjZSJPMIcSZNXel2z7ilDakOSwtqHWvtaBttf2gULaB0yOwGVlxMPWpp4l7pmA1hzZ1qjlZ1rN1ueS4+9l1o9aoNr2L3XWpQ0pZL9andaxHPfeiRzP3rL7UNrj1oitU9bIc3PWmNrtCRnka9aE2qDWsC6k3uWOiI7jasfW4B6kPtMckWV0UqJzb9bi2tXSsWUbHqCuh-biH0JSmdqzOrcciDbLOqW2tLq9ttpS+DaOXEQ2zzqTtq-S1DbA1vQ2hj7L0pI259KfOrEfdj6h2uQ2kdqiNp22zj7jhHna8jaQXs8HKjavaRGSlE9aZJ3etIiLHMulXAdMXgCHTAdJXsHkp78-urZJfCJNdqB65pzC5sKHO9r2nJjm8GUrUufa29zX2szG787+cMSyzObksut2rs7D8vU2ssaTztmcvXbjzpHu5t0tBvYcpz7j7vWcuuaOxqke6wbm5qX8nsanBvnbfsaQPIvelnrb6VDurnqogxmO9wa7nKzSrza-+IgUnkiT3vA2px6zJQS0k90fnJWzb9qqWoBc0SxqMuPnF-5MFPrSzYcS80S2nRzEhul6tY7NjtTQ5Y6jarT82x6eQqN63rTgPXeOxyh29rmLSTqFTsH6sCoytul2r1JazFJcrhTVHsnzTR7mztYe6BttOrJXZ-bfLq4W-y6R5svW-dKTOrFcMj7Nkvccyj7ePus6zbbAuto+-xyRXKbazDb9vvG2yVztTpXKDzqOPqY+lbacNp4+mdr7tq4+pckiUqe+kT7tXKm+yRQousQGmLrPvt6rC7axtt8UxDL3-2JofJ1hPvSkZATfHsvKze43toEwj7ajBOsmb7bPXODqiq65duBuhJ79G0oy4HbFP2vdRjrIpozk3O751NwOwpTRHOnLITiUjrd2tI66jtJ2lkrFusSAzHa-trieoF6HGtaUxHrG3I6U+QbuurvO0pz7uscyx7rCsOGGn56xTpCeg39cdpUJAXaLgL0yxuCDMrTctx70bqVOvJ7yArF+pmsJftA61gb+fP-asXaydoOmx8Ly3IF+svydfscWxEaA8p8a-G6In0Xc4Mbl3LbulOw9aMvarXbr2v0+x3bssv12jz7Ddqvy93aSdo3y9c7McIt2wISrdtdS9t61Nsnu4o7Hftc+sR7nPtd+6o73fqp+7n6Q0sEexo6fds361wq7Bt2c1879nLlqlfTPztp60eNovqgNCPbc-rjrScbjfKZ62PaC-rmHNza5xowNJPb9x0QK1PbrHrBepr6uVKz2iC6lxsl6jY789vxOxQrYvv0GpXr1tPL2hE7VLMmuyBaeoXBcJZ1hJgTewK7OPLsemTqOvu5XcK68tsiur47cXKlilx6e9qUmy+rq-M59Z3qh9q2OmujMHoSmj19GpB2yb19z5oAmw-jqLsdSCHg8WnTKOAzTSoQMkh7+JsdymobjPLuO5SrRLvhy7S7Ecvj6giajhpxy0nqYYr322R7sFsMukFdjLopipR6r7pTAq3179qpzQRTKQpC894aGXI625lcSlvr+5K6nXKVil7beTvQBv-b1YrSu-x77yuAOgybKrpyWsJ6oDrSKr8rirpau6Tq2rveonISCnsBPNCrint6uqt6Z+t1Oyp78DrVyypaiDstWm5iOpo3U0066lt+E6g6tnrFDEaa5HtuM3gGrnskO6aac3tYC9g7pAZ-OjG6VwuQO3g7Ebthu9aaf9rUBiZaHjLhupK6LnsDO3QGWDukOk6bxnpAG3Bd2buviifsVDqgG6F71Dp2WzQ6nVrO+l6bqbrzeuQGC3vRe7FlPVpLy65a3ivLe6VbepNlWixLq3tsOgN76ztS650aQ3q0esu7YYgR86L4GNPCWbOzzGrR8hz7fRobDdhbsfJ-stdyT2qHkzT704m0+zu77fuiOh3b5xKI1OfKEjq7M6Qbh7tyyxb0ajsPu6n6vfrN2kx7qfM582z66SutzLz6ZNuD+jTaT8uM0gu4jBqvO-6dTBo9+1c64-r8+x86I0oOfVo6b9us2pfTOjsz+iL62oqs+x57GsufurubGsrHGsIaJxoGiu3ywCtHdcNqfzIS+uL7IQmr+qIba-oWO2IaoUtS26K889r5Uxv6YLo4eu-6+DQb8jOESgDogYR1cHq+y0MLPChSWLP96CrYutWqjPMp3f+aBpung2rU+Fp3K5vbHHty2j478ts6Ggvzl-vsWgb6+hqeyg37YrqBOob6QTtt434ljxpdKzeau-vz+oo01tOo8+E7Vesr2uOLRYLeB7LAYwiT8whJsTs5EsS6MFokuhQqYQsImv-7OxoAB6S6KTpF3UQGn1Qr+2k7Syq88+ibeQa06zibWtsQBxd5kAbMMjcqq+sBGrx7EroLkVnL5FoFOjnKFQpfq8-zRTtl2wxbIRox+ied3yoEbQq7Inuauy+dnSNoBggT6Ad1Bob9CnqYBkNVNTr6u74qd52De8or290qKlqbqiramvgHZKueu7FbXrr2ei07jcqT+s4bhppHijSrWltSu9pbHRMm8856AXoUB+4y+lvZ2w36VTvEO4Q7jKtGWwQ6vnuV+5EMPnokE156ODsTByXaGTVljDMGtWLLCkDT53NBe9PalDpTekm67AbJujN7dlp4kxF73AdSlFF7V7I+mofDJOqwGqfDdkN8BvAaSWsekyt6FtsEXMIGbEoiBxw6S7qbe9VaBJo589lkWWqhKjHy-RvXq8tb4h0t+-Hy+BvCOgutAesnyvT7NNvDbL-kI5vjGzO9JUOqB0qLFvVTGvIKcoqj4unqYBQje5KL57tXDXc7gSP3O-VamxoaB9e6RNvk0re6cbB3ujIK97ra3F8G85tj+-ETYFoBY0za0FpfOmYH2jvfO8L6Q9oHGuHrh-q2Ejwb-frL+rWro9vfuwea49qOBvUM-7uz2+CNAHvaXGC7oLugssB7rSuQu-cb0KtXmo8bwTv0eltLXaof+qhbTQjwsmiGNxprQ-f7bhO9fI-6qShP+w462-K+B8DsPxuWAVjzXrBD6h+asdyzKgEHImKoetOqaHs-mqDsL-oXPX+amHv4s0EHo+o-+-h7mQeeXPh7yTp4etncuHpAEkCGwBOEeiATRHu02zC61LJRyok7R9qtm5P6ngfsKpkHuQbxiwMHzNvj20AHL9tz6-5l+ys4UuEdSXPHqsGr7Lp0elmLmTvxO3iay0oXK+cTBJrMe5RcN6s4W2nKZQbT2418pJshB+x7Z-vCs+f7YQciu1x65rrFCgkcBMO-2jSacAa5O8MHBToIB2vh9JvFyw4ZuGLIB-UHDJ0NB2c8qAcE-LL982oHo0A63upH6hgGvmw1teq7nYugqjJ7YKqye+CrDyuF+xX6Yvx9i+ISa9zH6oKaJ+rtB1gGsRqGujgGiGtGu4E1qpqkBnPCUVrNqGa66Gqyh9W7PYNfHZhqwUTYawJs84tymza6WKrGMjMLdrouh-a6xnrG62Yyq4pOuniczrrYY2Z7VjKuu4wHgBvKWzblSvurCrXKzNopG8g6e4sGmv0GlKo+ukUGlqxDB0abAYb6m456WMqdO0pb3pvinHpa0buYu34y7+s+M4sHxuuuelGGGsrQaoUa4wfDOvQGL7VzBxQH8wcF2qnjTAZuhrYrFdpKJK6aCF2rBqF7gksAk2F6NDqem1sH3vNNpGm74YdGnN1aHwq8CUDckzUJatm6blvxejJrubtVGol7mcqYO0D4AIrjuoONKXq+Wml75D3l7b8V-loqqpl65FzU3D6FgSk03JYoGL1XEXzq1bp5e9VNeT3xbdprtbpts4zad8Spm16qBqtpmqmZ6ZvRWhR1MVotun0Gd8TCkvUyFXr9srmaQsTk+sDc1Xs720IGAjyju1ZqaVpOncyTQejI3HWHNYdEik17u-viPRySZYbXjIOHzN1te3eN7XvjuoO7rXoc3EVaurFTu91707qear6qXmqtGyw7zZprO4cGQ1ppasNbGMpdG0N6o1qdm2e6XZrBaqp1dVtrug+6A2S9mxu6Ya2bu1cGkSryBjcGJ8qkBHLdAOvxqmc7f+UHu+c7jPpRRaKL45pWcyJbO5sxKCu6nF2a3R8HphvtrSFqRgax9YfSXPpSCoiKS5p-BsubBgfGvOu7XwaAhgLjLBoRimDqpgaC+8nq7Mlbm28yyXKiDeeGOgs6i296+RqGOj+6Ie1fMjCGUIcPbUC74oZuW64H0cyQ+6eaCPP-uq9tQHqtKx9sIHpVIu0qKIfWilCyrSKROrC6TxvxBhusKHuCUvebnLqkh4k6QekP++DAuIZXAiob5wIv+o4LqLJFweIJiHpWC92rGLPIe0SHdId3+xMrgJohmlOq6Hu+i7i74wdMukGK3-pm+8GL1IceBliHTrWHRXh69IdkshS6VR2RmyEKMYqQW7GL1Lssh0-aoYb-Iusq4BOuGiQGf7rshwjkhQYIW8+68VC8hxdKJvtHKg7a8Pu6NJmLrmteGjSGKJ0YWjyzqV3Ch1hafLJZC8o1LHuW+jk6qIMSh5oaoQe6DNKHuvtX+6Kze9uyh-jDr6vlB1hLCYYKh5UGiodVBpRaAoRUWzUGjfsMmnUHKuqx000FUivy8ooTtV0Q4cqyQGo-qi0H4kb9isxbaruy7WlNuoesW3qHbFsAO5x78trNB0ZTN4stB00LrQfVOnq7poZDip0GIppyU06Nqnv8W0hrSFrimkiryAgTnRitqGoVMpazEeHQi2AC1rJ2hl9KSGL6MnWCBjP6ezhrToeOsvhrS4v4ariq5bzzCss4pnoEqnnVilrihs56ylokqt0H8RtWek06yDtJGgGHmwoUR967LTu0RsGG6DtHipyH8SImmlPKAbvZ+3GzQnpBujGG34YTB9i7Ibpxat3KUwcGOz5HAQY6uomG8YbmWzQH8oYMB756BhKkOhZbyYc2KssHOAvjOhv69irph2wGGYZhe4g7mYYpu1mGZ4vZhtwH--ULexJrMXtJWgWG+EUl5IGa67Lj0OSSnmm4u7SqU4buqi16HXti3eWHSmoluxQ8pbtVhwFbmXtES9XsDXsZW8Fb63xAIr0zeXpJm2UzcIvJm3W7TKqH+9nk0Vv8kjFa+Ny1MhuNDIrlelzD8Vu3NThLF0yJRoOz5mv9h6yHw7KTh-pFdXrjsrnFeUfZeplbjXpDuwkHMovNe6zcfHSte+jNrzTVm-JqE4ekPZfzhVoKPV17YzLTuj6qC4czu717AgZzu4IGbDt1RrMy63rzwxs6a4eiB6Hly7obhrVao3vcS92b14e8Shu6jVqVG2mHCXtRRkJq0TPrBxwGs3su2-N6WwacBjM6uloMOjAaNXtYXYt6obuAGyVaT8ICBwjSA0YtmkIHg0bMipVb3W3HB2stJwbDeyws23tSBjt7uga7eyGTuWuhkrIG+WuAHAjBEZOqqkE9xVA6SsVrIByLW6Adp3pxkkgkBkq8HXc8fB1XaujalWvRPEyKA6oaEvIQ6FAqDBaB8T3XexT692vlgoJRmwH1Ab0BKT1fSrBzO1p1knrayi3WSutryPqcekU9OT2WB7zteTx6QqgpyalFQm1rn7z-OjTtX7AcAsRC46T-Rx5Kl0J4csgVmxPuS7Nj51q4c65Kvs1J+t5K+b0A+iW9-0fvRyD7hNT1wrQCmsP-wm09tnjPW0D6auM+IsGSwMdlPR5KHTzg+ylrnEdGizB86vtQ+hr63hzfWiM80UpwfBT6i2qTPEtrS7rLats8kz1jIjL6uXIQqEUgoECzPNiHcLJcRxvbI3Crakj6oNpI6zElT3oo+lzQTvo22otGDvtZcI7770t2+0bbnAdVci76ynpZla76+Pp++lDb7voglKj7dtswuILqRttO+tTHzvsq22-bPUL+vQm91HzAmMs8TIvuEikHRyMn2txEdbBhBwYC86N4mHKlwDHjJPWSrbBoQBx8BluCQECDQGBah557PSLgqzGGMCl98cc8NUEnPIT9WPssSvaGFIalG4DTi0S8yq5T+Np7h3jbrfrVlbYgdPu3B7XaSjt+XQvjmRMiW3TaP2tqxtcTI+Knuh+76nxgxtriHkpXh4vbBXhFvDrGPzwEckP7dwaWQ0+8Pkr-B1jKCr0U4u5KSryM2rpqL4Zn02DrLNsgBiMbr5DwvF0JlL3RICHtebzM2NDHWxN5kObgIeoWQ+TZYMcBzDrjnfvrNZi8Z6n3Wl1izsax68YKm2F4vBQDUMdXW4NrhcJEvPFVl7AXUqK6Rtmz6Os7IRD5kRBwDL3c+Ky99sYphRpGG3vYBjadLL252C7Gm2CBxni0Qcdhxk0AIdohxuaGocee8mHHT+z0vMS94yW+x+bZfsb50-1DaSKS6okyFlD9Qh-YPwXJIzdCMjm74mNKwvrjSxYHQr0tRlb6ETJb+pIQoryARsBHlwFivJFLcIeCO7R0kr0jGxiTQyJEGv0d7uIA+l7HSyI56BnzbskDvcXHA2okcqXHvtO9+tp9KrzVx7y6PIi16V+HB2OYtVq89cZavA3Gpv0+uO-Ue7tx6-q8+rwQIy3Ghr1zIssjKjsj+5QqyOgH+-v6Zsbl6UEKGjorczI0VrwIGnt1grJTkTKHMaN2vKdL1-tnzAhI81JgBy68zr0gRq99FXWA20zqTWoPdfZwdvse+6j6rMcO+g-x6Uosx8H6rMZY+wn7wnPW22bacJBZSgVH88be+vbaXvuTxyzHDmEFSyham0D2UFPGvwJrx7ADbulu++X7zFB4cJDLQfvJrLPG4CHo8-hGzIaI5ZCGiQe6LKirs43JB+p7U-z3AtE7vx0vG-ebX5pH2mi70TvrQz8aWIxfG9aH9jsXxnvyZoVYhnBH9sLJgseId6Pr2vk6v9qwyh1yQkf5OsJHHkbVBwLtSUZVCuna4kYgO0ybVdBf2oMY7+zwqqbkano2Rv9JukZ6hLej98b-xpYSYaEym6ZGjofAyETJ4b3mqomQUbz5AM6HeGpLig66BkP1Oz6Gwdu+hrbjc4OYUvfrlGt6mluq6OJUhgTs3rqaW8Kcj1KOeyIrJYZEOuGHtDoe2SFGmWv6xrNiYOKdytPA+semxgbGD1qqs0s7UEKAGm67n-sVpF-4aYe5-FFHiFyTyvm6VofTOs4roqouKwtHRCYdW1wHsUbiSrmGOwa+m54rK0Zuu6tGZJIrekuGZoYds6GAuGXMi5Vbi7vbR5Eco0fjjKbG91ozGHyU5ceMJiXGyRkTWuxzk1q-s3t7-PFjvML5471IyRO8p0edMkVqwfgLW0d650Z6ShdHpWqXRo66GiSXazNrK1vXR5d7Zs3DgPdGC4APRlS9BQCsvNu8u5M3enuS1fwGseIm8CoPS8QBwPvtPAaxAMfNNDpFC7k+KDs1hUmi+Lx5XUQyJxDxCMeplc974IfyoseG7iFWGlO5DBuK6NOwmwY3q3ygNBD9R5Gt93vZcw97N3OKczb7BtrPe-omn4eOGcniLePGYiPjBZJve2OHKyXrhwfF3OJ++KPZWDLE+ngcnksQxxU833oVxl7GgPv3vWNqrkqxlJDHXksg4sbGdibFdfono2uwx0jHFcLwx8lCr1K5fX+8IPuIx7G0cMcgQtTx8MfgxxRyVXVvWjXrp1xwhtnG0H0z2uFKktpCJtD6ucfVKVFKP1qw+wL1OMeL8X9beMdWRk7MvZIv6eyzRtCSMnIn3QGTW6NpfmtSxpbolji8Ote9n72bQJu90sxC-ByHrCtAzWl4QZQdiA35o8aA22TGbMfIfPzaX0Yba5TGS8frxy9QJtvs6gJzM8Zbx576aKodB1iKjMb2+uzHYNtW23DbtMdsxyQnRScE+7RTK8Y5JsjbP9pIJ6H7XtsVJh5H-rqvx6DLXuo76xIrskf9cvT9Xvoie2c8VMiJxikjiz1cx6yZzfw46bR8YDosPPO6SLNOLGQi-Mdb2gLHYrGbPSLGksd3c6x8Cvufhyc57HwZ+n+SYsZEx914PHzBJLx8hoF9sTDxkv2mOAAmtZAEupabKbLKaKvwNHwAMDMzPMfHxs6KHSd8x1TgTHwmbQLHjNo4RqRxxLzCx+rtO2V7PB2x5RlcfbK7sYdEKxLGPkej9HEmGwGx8IcGjQfEY2MmAYtyxoLRcXvOm7gnYNJXRjpdM9OHOtcaUiWDmh37cSJAoiPZJeLGJ724JehafAkrVXOI+Fzj4KWOAiQaA3DoiVrHrwduUSUJONlv1NYG8ic6xqiIc1upRA8IMepZUGi84TsPhyczqGLYQ7bITkI4uQCk9fkv2L1CScYpI5viqSJNJhvjgfqmuo45acaGwFxwvpSRfUgTlMyso1bjfMpKxtr980pxJPF8LdEch-O7rZr8B+M1uXoW8jLHVduHk0r8N7nK-aE6-sbmzJl8FfEgUEHa2Ry+hrN4wXzQYSCMoydowAV9ItqFfBjqwAs5fZCnQjvAp4ZwpX3E-FDxZXzQRFxx77ESfSCE+ugu8Z7oBydvdI5RsBvuyXhgqtPbsLllhKbfycSmVjpIgO5hJKfXG8BxwlVglYSm6giUp237AoF3aXhhJiGEpo4BBYagiYVReWkqmqWABiY5kuw9qXH0pvgDDKZNvAxUoYw6wDQQD5DRQW+7fJAE9RYhQ6JnQeHHpbmk4E2AZZSf4E4L-IADqmBgvpEyebn8e7lMPJqy0pngUDymSCFQEYlbUHUuWuM10XU+cp2hPKdQEXRwoiZ167R9kQGlwAx0X2SvCCKmBPGSp2En1AD8p30AQmB3TLgnWwG7ev-9zgZox+1QmKeMbeKnICWWCM4YRcxxeEMdverqph2NsCFNu8MBRYbacdKw+6HslfbBOXFpJfEABgEbCE0ESPC8g8O8lqu66ekH-ruypl-JOcsY8NBz90AwcsdFb0ZsJwu9YTEsMyIcSZWqc8mauqcUoJAE+qcMSL-hk5OGpyQBRqdYocanVIAHIMfx5qaOxRam9zUj00rNfYc5azanajzPhiam9ZUele4oVSAOpzdgjqYHRvvhTqdFcc6mJAEup5whrqepYW6m0cnuppaJHqd1xHmbAMlVat6npqa2puimSPBlfH6mCrD+p23tDqeMaY6mPEhBpoamG0vBp-cBIaeaCL6neXDupqpMrwgRp3ZJa1qduiLGXbqTW96nCbioNebM4oCY2rKmVD0nwDryJp0Jp4GnOMDOp0mmIaeRAPWIZcBhpoao4aeCyemmQsViBH6miRDSeVmm0aY+pvuT25IHk53l-qZnYQGmuWqFpw4USac2HMmmEIAppiWmvIJppggy6abVBhLQmpT5p7E8LSAfGitHR+FKzAVgwUGReDuS8Iu1pkDBdaez+fWnA2ENpzBVjacUgU2mzZSmUC2nXgqtp5+reYdU+2lSpqfRGzvi7ph9htT6tabxpgGmCaaBpo9H-ae6UMGmxac9MKmmpaaJa7h9c8a3AIzBA+RUE1N8otMupyjQg0IrgBT74+QFLUtrLYdMvf4kafGWquG1lMHUIptH5KFrYRBTeHTgapcVcqeI8KKn2OGcIe+AG7xAUdBzOq3+MH7rMRpRNMKm49EHpgtBWoZ5+6ynroAL6snLvO0Z4OOnG90HJ9OJsBoapmKbGrpHOyjgHOQ4EFEmWgFqh8TgQ8limJqH0BxSfVux94n-AHPxG7wXkN8BLrGisDjGYz1w+uEnCcyPM+KnvjpxS0vE+kQUk28CykF7vJJ9TEBdvUvFCnyKdfOjIGe0Ji7GSIZefGTGWaiJSoynMvpZJ89K2SblJnFJOSbo+v6QeSf4+pJyc8cDRilLsGe7x+UmxSYe+uTHS8ezxmUnhUooZ3BmFSfXmvvG-hPimsyZwGLVaNfj7PMTbZd9iLuKDPiGj5uXAn6D+-2UfO-aRqVpJpUHz8cwymRaHAjbLOUG-HtKRoRCMZ29y6pGMGuG-QOirfouIjmLb-r8MuA7Q8ryg4xaTJoq8iXwUYCQmQn9vCVR-KJ6sJ16tdn9KXsx0iPl8YLPQj8cOHiImQ6qHGf78dXqWyYQa2smuIOIBtH6urNi3DxnBctV0cBnBQBgZuxBinxC-e0AiKFXpkGAd-jfxnbsP8eWhwSrVobtJjMmLopH-Ja7ACezinazCUmYqtJbMANGMh9HUQi2IGgCogyT2kgC-0HhCcgDoCZKZ41Aymbi2ugCpUcYA8e9QQkGIVgDElPYA+zROAJtTHG870ftTZhiOkb481JnaprLXF6G13lEO-pmCftIZon6Knqtqxkbu6mGRT3rAbpFpQAsYIXqJt+IjydwiatcWfpgnHk9nXCdU1ZnxV3WZ2ZZNmeS2fvFjyZlgzMH9CBM5HfLjmatDU5nsSruZxDYwviuZ3nb3kddyWoAwgrVaKTK+si2IN6YhYmGImQcoliK+Y-4bme+ZqSIsUKWZxnjWAzmsSCZPinvJyliqCciWH5noWfMtCEqyOkkicmoG1jOCAGxlmMwuG5nUwDuZ9s6U1huZg5mA3COZ2DjMwejR2DkVmf8Esfx6Xn4EHGI07hMIcbc8Wf00x3Uj7UexxzZbyfnqW8nmCKsiGhZmlIBRvsTj0jES4Fn-z1BZ5P544KBB1rzmwxpgbAayKeRKocmB4dIhIeGilApZ7WH6seyC0Tbx9j5ZnE8E8UFZxGIrwZz+hXJIWYvyL1ldybWZ-cnzmZghS5mdmft26rH7LvocqlmegZ5Z-Vnryf5Z68njWc4oB8mnMemIqnHeUlfJ7L916YDQjvi71ppx92IbDFsJ3emOOH3piqmSuWtC22Vc4lPpt9hz6ddAQ0mr6aYGkE5b6bumepmtyePRmEmeKb8hjZJkVP-pvFrwlRgDMNh4flpIMJnVrs4isgbT7IiZ0sM4GekQKBm7CtYZjqFp9uzREuii6OgA6tCchuTKdfGqVE3xktF0EaeEkjtBfoGEgCDpZP-ArcCdaPY+Tk7QkZkZrAGl-CkyBRmkvPSu8i7uIf7Z-tmdG3xJqXK4nzAm+SZu6ONB3ujajF-xq9m98bsZh+ixobpgi0LT6KaMQdJrGYJVThm2YL+Bj6jGoL9oxxnn6O2y8+jX2eX4iBjgOc-Z4YTfaLyEiPkEGIZh5FaV1ESZiqaCKuGZ+VnKEtn3BJbw4KSWkAmIsBqZqDIBGpl2hzFaKtyZhMKQsUYq0AmsOeNg5ZGNx1Vy1uLuAaQ5vRqYpWjBl4r0cL2ZoOCI4amc1QGlCewuFFnEqBY5glm7Gv3s4nCJDq+Zwtn3kKtw3bz0RIhZoTmggNOQ08nrPWS2O1nZlgdZ2yIyYcLEiUb30VdZqmrDoQpZrNi5OdKRN5nHWY5Yl0Swzpnos8nMsj+Zx5nbWY1BnTm9WiLxs6oUmqCYkyINOYOAi8NtOaMRSr53mf6-Azmobjx8QMS6cJxu2Q6zFj+ujFH9YrYJueLH+oQ9C1m-NniOo8Hw4xCiyXL0X345v5GnfAtZ7cm92M3JlS1urC3yRkCPiLrfP06cBrW40G7sGnDej6FTOanNJ5mz+ReZ7ZnFOcCo5TnuWc1ZxzneUWc515mrOc+hY6bqufs52rmAJD+zGupaE3fuRQomuN13ZN1KvltaKBxsWbwaMAl-gTOqTljqWJVEmL9bObE40jj9ZjH8ALnhCdeR5Tm3TuFhJLnB3vBQtGGS8vi5wznEuYk5ormHmZK5kO9SThHDTvseubB6E20+Ob4O1LmIskoiKlCQVniBzBNiue88UrmyInK55b03OY-Yw5RC2fS54wLYUILyPrmXWdlzbQEhueYtHGJLWlQLTtjLxNtpBzmZOY2ZizmXOe0BL7nEuI85sXQ65l1EtcU7RJh5+bmSsgV2nsmldp+RaId-ZoJeBFK1WY-JYHqxya1Z7KSf4Kskr+9kjtcNSZiSPj+zYaZHcbJKjcnHnA254TnnUryOoDG3ubliQ8nPub05noHGFmp5jkyMsoax0ILeWa9Zw1mEWeoiP1mEgVJI6UpnyecxkNnDPTDZ4nGSVt6jfy9o2ch+WNnSebZJBNmB0bGuo+mEr1yc6UAa2cfZCon8nxQsrCnsvrzJubHmUFi5T2qJQZxVScjdjt7Z4uiveYHZlAzt8ashjhmR2ZDaMdmFygkhr8Cp2bRBk5TZ2b9anSqo+cXWywlh2Wr6lK7V2Z5O9ATryqW54XRKOeWewinxMPT59lCguYY5kLnZlqd8MXnzyZlgzHnQueKjEvmTOY8o4Ln1Ac5GLnnJOe8-MTn8ucm4BvnDueeR7yZ+eYPJrZmhecq5qKjWufJZ4zn7she5rjnzOaRDJHndOb75rsFJudtwlTnVXDU5yJa4ea75hrmKues5oDi0eciQJfmx+Y+5hTm1+edE8vnFxS8563jTpsEasqmdwt4JifEIXrFhjNGkWu2W8m6VprxR-+FDlrzR5sGq-O5hzAaPVoJahQKAZuJa-wGe4tdhoIGG0aDRzV7FVsLusNG9Ca9bHjGkC2X8NFmPGojEUfnmCYF5nvnd+bFS7Bdk2vWW9NGBCfVGxmHAufv53g7H+dZpZ-nAfqpumKrPAfNvPZpCiKMIowjZuZM9H-1dMaSMiJr3+bLR66S74CoFygWSCLylNgWiiM-aGgWq0YNq4WGMw0yamwGsqolhx06Sdm458jHtZhl6MAlSMiBk7Q5P7DLdRWJyag0hdqU0ZrNafnbNwz-w24mACJfNfGbgfShWgzcM7IKa21Gmnothq2k4CPF6BAiAgNthpWjhqoZms26pXudhmV7nD2VRytKPYY4Sr2GQfC4F7wXiiO1RgBnG2bFK6AWq+fuyX9GKFmkFoPE5BYxsX3J0vnbOjBp2Ub8cmCLzYIhAmpj+CMCA3GbuTKmq-QXhkfEIo2G8WycRfl6xUcFemhq0UwsF4cNNNm9aI266ZrsFh2HO6fsPBVGApyVR7rxdCNtuuarlEoKI7gWfBeMI4OydUZAFsuCghaH596xQhakFlfoZBblhuXCarmcIji4tFlbcBONtbJlusocQVhnsPwjeJUNe3QWxmrUFAwXDYdaa2FarbLNhhFaP9SbpjySyhZS2CoWkiKqFk27U6ZMp4dMgpJGa+hLGmvGajmbPYaVet9oOhfYF45puhf8F2CmtXqpWkWamgbfi4O6CpNNe4fYXGwDcZoiDJJ3CH4WbXuD3CQWhhdkFkYWIhejh517xhY3yYS1EZyqiCawlyQEFgcH1CebJ34q7DpvQBs6IBfWE83czBNgF8654Bc05pznEeca59L5RPvhKn5ECZKnPMCmVWdTairHB4cp5zxjghbdZl36agb557fnhWpQF49yVcZgnNvmF0S-ajKKgbud2jEqxCi5F1ZyTcaqOn9DScvDZz8mX8bJxlvj3ycDZiNmficGLH8nZgY6O2zaH4ZOBoLa98ubRGNm2abULboQjef15yqnTefjbVNmaSzPpw7bL6eF2NptMPvmmFNwtbkbgHW53jC-Wq2wCqca2+Em4qY6pytnG5It5iWFQGcyJzimG2a+F0AXm2Yd5xFbCdMjxp7pT4l7xgvbY5y8x3cDV+K4Zz9nHjrR6Jf6+voH68hsNXRHJ+zMRcdNxozmF+fbIgTHDsfsq2q9z0WTmpY5CubFFm3GeyAz40P6dhllFyJa0+0Vbb3GF4M3ZvKHdXEOqzdn4fsQa7J7kQZqAuOiTFuag945ghN0WyQxRRd+Z57Dv2Yg5nzC6xaiNewNSrJgFqFmtuYv8ScXjGfj-P5APBIq-fvr4ydxotujyvNcCJbxlBLsYP7KTxcLo3dmHxcIRpq4n-wfxjui58YwewNIz2aPVNxm4hLqEhIS9adfo5Bi7xZDXPfHr2cgYztijGbwc87C-2ZIolxngJc1699mjSNUxEqZnfxPothmX2ax579SRhPvZgBjH2Yq+mJmMJfqhi9muahX40iXuGfOUjxrgmZ55LZQlYIwlzPn9kZWegbFc+dOKfPn2OfMpVxm7nuu5uvn1uYO55sXVGa4lnQG8fgXFpXCcwYElmG76+d4lxcXquPNZySWRJfS8EjjxOabFqSX6CaF+pA8Z+ZVYufmZJaUl9Fm3ofq-DfmmkGhRzsBlWNfEmrnrruvpgfmY9Tx8Y5qQKcAQ2GDX+biKDsIOCZIpMSRmJc85l06ducL58PVtudr5wSWxCmElncWZio8l7iWdhn8lkTmxDoslz5n5xdkl0wlDJdykgvngpcnqysXPONbxp4D1JZMlzjnOxbxUWKXOqrEl8HtspZfFnyXAFyeA7zmuWMBe+nbFuckB0ZmVudyltbmQpeilnNi+jiSl2LnOb3jYivnBOe0l8Z45OK0lskWyuy4l6bmxydCl5KX8wd2mg-mBOailjqWpOfdEopRBpaB5p0T5JftEq8TRWdk4j0SEBe1ZktQFepZ4nHnGWZbWdxreBZrYxaWagOMlgniipcdwhaXLmNGbCqWtKpYl+jm2JdbglvnrOBmlsvnm+cil44RHpekljXY3pYkuMyXwFz6lh0SBlAmloaWvkc+eoKXfJcflT6Xb+vBMrqWPpfqlma5nTqLBoKX+paeRlSWoFom5-SX+RqYCqGX2xI2l-nizpf6dffnnpbiGL0S4ZckSXGWgNO-Uy6X2cseR7KX80c6yWqWxDnBlp57UYc4lkGXxJZ4lgGWXucYaEzCCZdHyEZijqLj4nbHJcaq5mqW2ueE1eXH3ks9apTncpdMln-NR+d3aMPIvEvqamDlFWIx57mXn6gFdWWWmOnllyr5FZcDjZWWzBNVlsaXXpZhljmXWzrFl57GCZTl4oFi6Ze6NBmWsYaUks2WBZYtlnXjRpYS5sLnjZaO5qWGHZdhZp2W5-WsloMTikJPi-HmaOc8i9u6W7tyBuNmxumHJoXHnAo3u13JMpYZ5+UYRib0l9mXusehOsYq2xap5gYW5RYzl0mHFecfJj8mVeeDZtUW3yYpx5UXC5YQhpB8J-tRp+OnavSTQq0XzRdMukeTwxqxxy3nO0Ot5-OxbeYBqjC0W2f6poLH22YQZraK0xcwg-W79SKzFj9np8akZ4-HZGcYKc65hxYK6kqHaie3FsKW+Lnys9wTWVrnFhf6cnuKl9Br4QbY8jogN5ar5DVoBbRYBcwpuXg5Zq-IYf3Qalk5GhKmoZoT8ftEKqjnDTp4BqqW1ScC5m6Xcuc8l12Xio1tl+J6pZc45n+XJzn+lnqWruYRlv6WfuZTljvnJRaQPQPLJWP-l92XIFZM9ALigFaXl2GXyCZZ2fTjEZfyltKXjpbylnaXvpbxo36WDpaeAo6XBmJOljVjSZZLB7gDR8lcl9Hn3JcKly56QUf25psWcEm42Qwzt9mk5iQXmpe44gzimOb8l3iWWFdMexPsTZd6llmXcFajmdrnOFZyYTYnxZY-e9DG2RMIV-fFFROP52ty8bvkOisHLAf8qzAX430EJnAXlubhezN7Gwezeg5aOYYoJt-n5CfdW7sGH1VLe2adfVuxFqs6rDtmZ-6q-ioJFscHw0aiB6b7oeS3Fy1m4BYh+tAXEPuRRrRXg5J0V9FG9FcxRh-mZCczO3N6IleLRuQml8M7BrCNhJPe6OKTdbj2lv7zZvqvFclGQEv5pyAaRBeYRxZnD0xqkq+5EunUk7UFuhJbhjUcqXl0krwoBKdKPOYX1BbHjDKTxEqykiz8WiNlg4vGDYYVm+OHyXste0wXHechrUoXTNOj2Qu5Khbth6oXZUcdh+VHpXsVRrIimhfCktDNIpOeFrlsO7hEk2u8fRY+FigiPbsRF1KSQ4bMkxYDwHGaVsEXala2Vla8TqtI2YqSJ41KkuwikVqFWnlb-wsKVn1pilfqkpDYYewBFrOHmpOx4sMJL43ak0pXEMKxF15qfXocVoAX0mcv7MAXw9LcV+lrXRvmmrxXkuerDawmNFarBwJXyidJuh3i8BbYl9ID9FcIFkxXUXsHwuJWFCeMOnAbewfLOzm7exZJZQAWy4Z9PLCn7DtcVokWjEc8VwaWOWQQFrTnqRdX51AX6ReTHQc60arV21Vm2RfVZjkXaWJQuQkYpybGY7XiTwef6rxXz7D3uO8Tyt3S9XVpINCjFlhB48cu7AcXQGhV0G3n5Md7lITGoioXlsWjeuVP+oaHjfqOvZ2IeqaeGMjhR6aKp++BalECpy-ngqbMx7C6Gqw2gZfNxSFJQVJGJG2G+xBWmc1eUN0mcQr2e-2DppEDgiSjd33EA+CWjPQc1UGrP+ZxPQSHMrGV54SQwOglg-xntQecvJJXslfltTVGeEuGUCE7fJpakR1WgqBdV4QI3VdUlt11PVfMfd0mIV3PM31XkarIo6foVFaIll1Xa1xGq+Ekuml+ci6DTTPKh4UZGMiNV9LGR5VSpxkFDPxy0AvoM1cyRrNXNhydV2XBc1Yxg-NWUZcxgItXk6JlLctWYZLwwwNWPmfPZsdX41bvxxNXrYlASqkcR6d8pu+MxJMPR8Mmp6cfpyDsB1bAOsR1s1edV7b9luvBMmVLp1bbZndS51f9VzXNXiD1lgtHl1abJxmnONuZu15tmoe2GiqHc1KTVoQWBowKp-ymk4imgEfRE5zwSvEHL1eopqcgc1cvV6dnnJcLV10ni1e9V85GH1cGSuxdn1cuxcHag3Jg1uRqb+HK+4jK6STYp4Lk49AzZ27arXW7ZPinD2CwwK4W6cwtKnSmuOmtF2uW2SVHLA+mTeeTZ4+mQDjTZ07ByNedF0-HSSzzZpZWuYSZu527v1YxSr+muMdpV3+nb8orZ+JXQxZ75EBnWJHbl5jwvEdvlPAEe5YYihMWO2ccx6AGJGdOvRBmo8YM13hbXEYccyH6k+b38lPmBNd-2wqG8AeXoSmGCeeRa4fKw5Y0+iOWabHJ5m6bPAUTZmgMk0LY17zX4PE41tkkq2Z41zNA+NazZwKXvKiE1tlIC2ZYAz+m8H2-p0tn8Ptk14MX5NfN5xTXa2dbQetnO5dry+3nkNZnV-uXnea46rtm5eqzmxE5iQbmG0kGK9qQRwCW1of96mvb6tfKxquXO2bQehhHOLtvGv0qJ9pweohG+LtXxlCcCHvn2ieW0+a7nZnLsAfvqizXQBrP587zjVuTexFW6emCV+wHUVZ+RjvCMVY5jIgX6BfslnFXn6hDFxQmCVesVi0bbFf+V-1HfXp+K-16K4cDe8AXg3ohV2uGYgdcO6LZ3DuqqxIHLqu8O-gtfDu7OpvV-Rqa1ruHo2xc113iH+W5VwoHdPojx6uWd6YN5u0WgXmN5paH3JqTQqK8QtZwwMLWYRtqPEiKbB2WgmLXChIk1+LWpNZ-p5QtocAPSixW0teAZjLXBoCy104aQ0ftbJ-R4xbctHTXMcvMRl3r0HpeB1E6DjqD57rXz-rwek460-1OO+ygcQeoh13ncjWWywfGZhvF5yrWB-rHxhVS18anxpnXJFowB5PmPDIP8obWrpdUV8T6CboTOtNGqUYkaNFGFtezRlmGJCbuKsQmbioIF+JqCUeLO7wHSzsJVjm6j+xJV6y9cRdO12t7K4fre6uH3FdLapAto3LbOiEq5wd-a86cONKsCn2abAp+12IcR5OQ+rcH2RdgB0m1mNZ811jWkXND1gLX+6aTQ53i9YUdFyd5+NfQV5qMotaqENvjJkv8p++AP9lZaU0zsPr9FktmAxZk1iwa5Na+m-HXW5YI7FTXrPBJOjxoydabsRaq71fscAeWEhYQuhZmA5NQe7Y6iCvExnQrsHrRmO39nxuOOmfa2BDn2pf9BtaPxpUnlVeCRsbWpdcfqgnkHNZVAi-nfxO-CpFXawZRVzXWsUe111AbjFf11ws7Ddc+CNPXlqoz1kwAs9ddgHPWSUfSVrKrfUals2bXqUaEJl+XHUb5WpWbZYaZRw+WFYbKasqrUEo5R+YXzQIk09Ip6tgwLeIgly1QirIXmmq2FmFaTYdJmnKWihYGRwZ0rYf6qw26zhdGVi4W1CLo17vCbhctuqvtXBY5UVVGMM3k1utWGZobVx6Aj9aBQE-XjzUSk927KVv1R8DpdXpUs2wpf9dC414oIDdMRllbStdNba1GfzShRO1GFW2jusEr1ZsOa4W6zUZOapO7DYf1m3OG9JXzhsw6Kzs6Jz4r60fJVvEWRwcdG6lXLtacOx3X5Q1pZ28G57qbh6u74Er1W4+G43uTRz7WFbgw1i-TkPuVZvuHI5Y81pM7AvL15huWm5b81iHWNpnhx8PWT6YdF9NmnRfC1zC4W0hT16iXKqC7Ce2n8hCECSQRj8NjVlADc9eKof0XIVb-Wv+mUtZL16jawxf38iMWK9b7vBVbSdZoecnW8tfr1qzAqdfHfaBHELsratvXZ8Z2O+Zd4d061nvW2-wvm3rX4d3614fXD8bPxqeW12cWKmzWV2en1ocV4UYKxxFHKwZm11XXGbI11nM6NtfczGg9V9ddytbWRSZIF-PLS0aukwtrI9PDVh2n-Dfb496ggjeVpr1auyaFhzJWuboeW8WG8lcmmulG3lof1iXsn9dElb5akEt+W5WGGXqyNgjcFQYlbT+xTudIDF6ZmXhVh9YXxTOANyUyNbpFRwc0yZsgNimbumuQ52EwxXuNu52z5PscF92zbhe0I2ZX3YZaFxV78iLewpJxLol8N-dGZjejVgQx5jYB6vDN1XvGNmMXlmshFraqdla-Rq43m9S2sQON9LUOqp17ARdjhs16uld4NyO7PbtuV7g2nUe6VxlGM4ftR9SLs4ZjM8+NRDe9R8Q3iVazuo7XAVZkN63W4KdHBu7aCkojRjxWndbmJtQ3G4e1WnvstDdbh4sa+jw7hlNHCboCVzo2AJJCVqqWVta113NHiBZpl6UKt9eXios7HwWN1kt6ljfgpr167FYBV0uG-XpJ15tHQVYsi8FWlDagFlQ3YgZjWt3XA-u8+vtHvdZaXOSmXeL91nc8o5fHOppBpRcflC1As40nJ83jpycp4yeHVlGJZxYDVJJY1cBx4diMjfQ3nag7l9VXKB01VhK6gkZ5AXRF5VZTNyqw0za3Z7VXPggygChGKrJyulMCO1ex8U1Wd1dA1gKmP4CCphtb01eYhypGz1eHVuDXqgKvVl5Gb1bSNvuX71ecMP1XDDYXVqtWboZrVpsminKpMySwdqhbQJ78MTq1BtdX1UBWVwDWT8ySauIzGqp512JHr2HPV0dX4NYj51ETmgFvV7s3qRvQ1jsTYPyw1n05g1cGLXA3DzS0ZJ+mWmEVg8Ary6dXVpn7PJAA141WwJhSp1EA-DaXbZGn4YAbN1c2SAaReDc3pUBXVnK8sQZl2pDWDbBQ15-dCcd7NitWOMMXVi6WzzaK6jKBRGcZ+ugGPUPLNl0lt1frvR8AJ6ZWpw9W6737Vxs2Z3MJaAC39oCAt53oQLagVsC22CS9VyC2y1egt+dWA1cHN97qELYWq8ghJ6cwO6end6OMA+em8HUw8R45Xm3NVsDX9aAIt382Amf-Nls2L1bbNhDW9KqnVrs38ybOR7Am5zZsYPs2jzZQ-a8iHQwkAkr7kCaIp2Lb8JeuHKmz2KbI1w7buKf+eCzqSeZo15sxaKb1oxjXnadseAulpUv81wirAtfyB+0WBG3j185FE9bYuDw3jNrPh7FB2LZB1tamR71apyTWwjeu1wMXgIbhdHoXbHJr1gnWreYWmZM21NaepDTWKdcs4TI3I0DDx-TWiPqKtJBnJGbl1xKyZdZVJyeWlSbaN7sng5ZgtuaKQYhyB1zXQdZBJgHXKsbfQM0XVab+1ly3wdcj1py3o9aC11y3DJ3ct4DVPLZrQHyJPDckU+PRYtfR1nD7MdcS1iI3ktd62nmGq2fKlMvWLlwSNiBma3r5N8VxUjfAt-LX8EDSt-vHitZDndeWPlTWy53HDrc0K6rWpUdq0qtxaLJUodjzMEcItji6gDMPmkiydgsyZs4KV8f71s2p7oofAR6KR9ZqNsfWT8d45yfXcAaaNunNZ9fP56bWibqVNq3TdFdVNsJX8BeiV3XWYmvX1vQ78UbIFuPCnafRfU3W-leLh+xXzTZO1y03u6ZbRjuzFDYnBgwmRTdu1sfV4gaR8x7Wc2ZMzTs71foXB9IHey2XBuC6japMNtzXwzzqtoPWgdZVpmuWw9Zat7tK2rexC-JQzee415w3eNdcNhHXCbiNesxz5pgNa-EI0dZCNqxzvZPCN8K3fLaiNvHWYjfS1uK3idar1x0BoGZSt7Mwtrb+Ena2RVL2twjUDradxlXqRdZRO9aH4-PPAJv9N-pIuxCabVIKNkcjMxab8223SjbP+11TCjdDCzvywhd159DLxtZvq842No1H11+X-U2BtqbXU0b4Jq-W1dczRoQKBjZhthG2CzuXioY2pSZGNh4qd9a8Br-nFjZ-5+6SDtcxts02NCacV-EXzu1pa202ibe4NBSKWgdnB8pWE9K9lD3XezsTNk4jiDRb80CmUKdMN9zWeVYp54PWC7yati0WysdathuXphSbl2PXYdZbAeHXzJsR1rlbsH3r-PfWioSvNx6AbzY+wsuVfRdCN-PWlbcL1oMXprY-5hTXYrbbl+K3VNaSNq024xbktvpWtCcK17K2jNaytz22u2ewR-3m9tMet8v9Lop4Zr22XbbrQ962TgoYgZ62coYCR9M3GG1VJ1yWI7YJG+fWb4syq7RXsBZVNvPnFtYOkpO3absxa2B3OYb3xTO2a7Dnttd7UoE342839gfvN1m6b8ZpMlY2CXtV12kySXvlssl7yTfThjs7qXpZRz8U39fiFxl7OUdalCJJjUcoxKukPApmJQA2NheyFoVHchb-TfIXdhfhWrqrmnspmpUzrYbgNzjdxXpsPBwWnYcBNtA3mWwwNn2z3BYJW9VHU9cTaee3ROiS1TB3otOwd126UTY7PTZXXUepW726mCNbcJh2YRRYdzTi2BuOVhDpTlZB5ySLjBcThyk2HUa2N8AiGUfIdhx3GTfdR16qDZveq0o8VCf0i--nSVekNi03tbYXt0NGwVZpVuEmSbabFlxK7wY0NyU3kgYrMtuHdDehapu2gjocTDc8qrd+1-u2AScacooHW9d7t7m23eK0+iPWh7YcNsHXhbbctlw2E9bcNvO5vLbPt+R3obk+jCc23mGbsVe2FbbjPDe3sdZYpz4XJrdPsve3y9YPtyvWj7bxt0-tNNdmq7TXG9fGCnK3jNZvtlrWMhqIszvWSJAcQXYLn7f+y1nXXxuOC5njPVK+t-63bNcs1gq3VKKKtsO2M+ZaNz7qeCdBtxU3F9bm1iB3ujdaJgxXqFx6NzfXYbakJ0gWxjemq0c3ynEadwcRmnc4gbF77sTSav-nKUcud6-XIbdpR3la7Xp2Nl1Ga7ow3cW7qHeRm8qqEhbONjM2VCWOx8C8O2juROqqUWj1hpqrNhaeNg3sdhdNh-h3xUcEdz420mc0Jl6aZUf+p5A2jGtQNl2GSWTkdgaAsDama5gW3BYad3lQmne54H531lb6+vR3ZZp4irE3mUWl5ueZ0XfRbHCI3HZOVoEXTqrJNjlblZrFd+SKnHZ9Mm1HdjfpNzg3dZqENj1GWTdsJNk3fHe+qtQmsbaLt2s6u5fkNgU3Igau1yNHInecSglFY0Zc4t2byldZqtMbqzKxIb2a-FaWOi52wEqCV6526wYedu53+ja9dzFWdTddyvU2s7ewGtG29tbLy-sHDtbrR47XUyeWtptnbdYu11HGhTeUNswDo1sePbtHabdt20XbMgcMNn6Ac9PU+zJ24h2ydu37AddHJzxiLWYBsP25P7ml4rpjsNwXOm-pVIRXJyHmLIiqV4EoqkrNCNVX0GbzN8fXMzbbd5M2O3ZPSgksIkYyObyAw1wyR09XHMfQtzDxKzawt0Kwazed8tZXbVZQR6DWuqMFwVs37VektzmXdzdPthMWFLa369K3lLfKtzDX1LcN04c2XSStIDpgr2gA1QBBwCFVgBtKDQuO6v8293Y3V5NW7jWip-cULjrUdUS2E1dbIEi2JlfUW9s3QLY9Vrd2S1be0t67DzbS6E83rmZYtj6QCXS7kXhSBLdkk69HlzCsaJYlyrv1Vtc2lLafdhc3CvTfNiAgPzdOcr83UPcg1x23vvW85b92JLc3NqS3tzYRYhmA9zfkt1OjQPfotx9XsBgg9pdWT3cndos3b-piRh9311YndhLtMLbHp7C2HyH8tsOFOLZEtu1WvAIdV8j3ALa3N8radzY3AWj26nd9BtDXGPf7Nxi3Ext2m0qyl7DJk4FBf0HIlkTLULcmkZ83O1f4twqnd1cDiCDWVzfE92r9JPcwVEdXpPco92T3qPdkt9a30jdBhqAGhxAYtp9Wj3cDlhrqtLbx+qy2kfvi2qr7X6EMt8FByNZMtqWUqNfMtoKRLLb4aBjWvNbsNmq2aYEZFpjWSnah1op2nDYqd0W2qnfFtndpMHkE1ny38E2095BRdPcpk+wcvZPadsK3N7Yit4vW1bct1+a2NyMWtwjmMjYmdlI3a9dgZ-c2WvYvt3TX-PIgZFxhm9dyjZdnpGb2dqUK7bIZyqH6SrfD6hUbzfs5lcMpisfbt1m3C3ZWxgKLbYEatgp3mrY44FL3bLcPp5y32VZpyLL3QtbFtye3Cbk0k6MdBrf2kYzrC2dadir3uMY7RpLWi9dVtma3d7Ya98CamvejFpZrj7Zr10Z2aLec8A23SI07+yYbtcYt3WE6xnnNtyPzLbb3-RVT0qIkkVVTEzZYh2Z320MYR+62Mmcq0+Sgfer71khGKfgn2mizvVLh988rcod+tjabvraOdy-05WZBtqO3L+f4J8B3kVe1pBO20VeW16G20VdTtnXXnndGNpgXUTZHw1G3V03Rt-B3OTcjd7k2gnaGd6vXztbCdwm39Ccrtx+yybfA1B7WSaie10W6e8vTdhu2AjqRqnHznblRqkMbSsaW9wTaVvbM1kPXrDfuUwe2+7cblgukYdZFtw72cveO9vL276si1wr3VsyoA7IGJjYx10K3I0eq9lW3t7eZd+72YrZe9+I2BncSNmN3Yxa+9vW3fvda9+H329Ydt+fHUqVesSrSVnZetzH2cpjq0zbIGtNkK7nWrPbGXQH2ZiZD4kH2TCTB9qrWltXTF9MmlPKj99uSRKcl1gG2-huDtisVifcAdk53pvcum853-Eqv5s1bU3q2WzUboHcYFjU31tcedhB3TFbRe153EkvxVkN2jTb7BgF3JqpAebG3o3YDhm3WRfZtN8J2JrcMJ90aZwZr1Z03UgaV93E2+zqbuhE9Jxg5VjX2uVdZF9m3eVZ7t7emXaYLd4FFinaN94e2Hpy6to2K4daO96A7vjeEw5PXbfbM62D32TFJwAT28HUQ9uVxkPb1Ya72f1rn9133jpVq9p73S9fDF5TXffaWtyf2Vrdy1lz3OvaR+EP2sIymd6+3qddvt98X6dezRVH2OlE+Bj3mUJ2x9r1TGtdL93Z3y-aRdilsq-cql0n3twsjthU2G-ap9912affIPOn2ltaxVtsHcUaedlwGXnfZ9j3Tn-fj0OD3TPbHNxMAqTy-wsA0V0xbg03X8cULh4GbZJKBd1NANjceRu-XwXZcdx-Wh7J5eg43aXqVh2s0ZZrodz-W-40BKcEXoar+US1sakT0Fjh3HjYwi0A3eHYJdgV6kXmKF-pXhHdgN87YbBcW4e2HxldqF7qcaXecF0KT6XZwsBR21Uc8F36oYPe4D1-2oYCKpi25P-dUdg9XsWASkgWayDaD7DE3g4cMdtbIvuUO0tQkYslH5WV3YjwldgbmjBedR5I9LHeThsF3U4YhdgAjlXY6IpEWPHbuakQ3NXZ8dz16JDdNNrk3x-Y8x-33kjfCB41220cgFu72btaidy12tzutd5uGoXbtdvIK5TZSdhVnLRdHOnjaFvaS9zu39-e7tzm2NqaN9puWtvfY1yHXbRd9m-b3urcqdjy3qnYig2p3EVuZNLRRz3aD5S93DxeUcc6nuNtYJYtnTLYL1zp3Ire6d5W2MLT6dha3wA+a9wr6p-bH99r2y9Vc9p3n1NcM15MXkGbyNrBHUA8EZ+0mFIDIsg3qX7Z7ZnAPqLLwD4s2f7fiu5UmDnbythRb7NZr9qmGZ9fr9jAXwbfm1z13bnYbB+53sQ9W1pgO2YdiVrbWcDbPdjumDg6CD2WEb3cZXYQO1mNEDslHxA4pR3i23XY3TUQXT+unB0h3pXcUDih3oXbdaV-W4Xff1hF2EW0Kt-gRecRGIwOUYzN-uMpX7jchWzh2w7u2FsA3RUbeNqwOoDYoS0l3emsGq84W-jcGasarpHdpdrF3b6q8DsE2nhYhN1ADTvzJD1np4PZSoKkPUzwMdZE2orfKI74WKDdtM4UXfz2+KRCgtAR9CWOlnladD-zTCxo6Y1g3QW3YNn0OBbulh2k3XHdyD0TMyg9FWz1G84a1d6oOOTckNwgbAnZxt4J3GVipVloPy7fF9gJlfWxBayN6eg80N+J3nIplN+u7knaadKgP0Q6kDro2sQ6MV712Yazb9-UbWA-Tt11bzFae9nbXB-dztn1aTTYjdqQ2o3YaDyAPY3en93QmxfbaD4m2HTdJtg8nl-fTd3tH95MZttAxkWnm9+imWRdqtnJ3i3eKB51m6pdtWT3IjlCFVsPia3YjN4R8kWzqVQfFIuZcSjky8fceD0oA+3dNaogOcSyzNkgRLw8VV-DX1ScHdr7aizY9ttD3uPYw93j2t1Yeiqs3n6dnd-7153Z-N1P2-3bw1nshV3Yk99d2CZk3dmAO6PbwJn1WVPdUt4jDvPZmMtj3ZbCIVATcTVEAQAVAaMCBwPT373bEtx93vw+yiV932e2p+E9Xl6cFen92XA+GhnFrQ8pgj6i2ILekMui3+LFU9rz24LbGUqD2H2kcwTjBCSnwtwS3EpBQgb+ikDp4tr8LZbBw96aBYTc-NzKnj1cItzNXmzds9iCPrPagj4S95PaA91DXFLezAjz2mPfLHFj34LcA5lj0OPa4tx4DRI83VkiP+PYEjoT3cLY4to9WxPcXdts2wI5XdyS213ao9u-qGI7r12AOrkfc9h3BPPeY9lCP5dq4jo0yABCbkimTjI-1-UyPn3d-KktmQNf-DgFAd02Aj+yP7Vccj2QAlI8aU-93KLcA92CPFPchhzSOwPcYwpi31ws0t2rrotoJGwjXWOuI14VhQvYUpcL2PL1MtqL2hzvK8WjWVZBnAeL22g35tk-3XLAWDxy2BbYmUDL3ynbWD7L2Ng9y9slo82qf9hWnpNyAUBY3WPnODqWVLg9+iHHWdHcw0kAO4jbADrW34Ge69wP31I-1t+AOMPb01y99pncmdq+3D-YRD7k79newyho3hvYm1sn2PQeunJIRhIe39rRmlw7MNru3PNbaj-X3V3MN99b2eo+5cTq3MvYGj832ho8t9kEbRo8U9ozq1vqu9uLWxred9jxWAA44Y3HXgA-Vt+4PGvYvD7LWHRugDxiONrYb1jaPaIeQRqDWcLvT95nHSgbNtoXWyQZOt9hmH7eh93ShYff72rf7B9ooM13q35vvtrvXHVL3scAzmddft30rPf1wDzuIrrYDtqfWbw4yrAB2yA98qsJ9HNdRDin2F9eZDq526A5YkhgOYHY794Y2tTeJXBWO07aVj0E6Ww53ttsPufdDd402ag+7DpMPew5IGxoPPvcHD1tHMw5HDiX2JMrcOxHyGBuR8qm2qXpe1xPTV-Y+1wI7hg7ujqSmZmdbu3f3lw6Ld+q3cjfydkHW3PmbMz6PA46TZjq304lN9g72b-Yt9u-3aj0ayG+mn-dR1h33grad99e2qvauDoAOd7eWj6HSffbWj42PhnZPtrKPxnexj0P38jY71nfGsHqL9-BGY-fBy8EOefQT9uuok-bBOuYNnLpK1uz7TbdL2o62SY4h92rWKje2IaP3dPJhDqH6u3ZDt0gP5daAdq6OkUeoDmO2qw5X1312c0cMVl-mu-ZVjln22A7Z9jWOPfc59g03bpZ59hkOslYD0-V3y4ZeD-k2y7dn9gMWnddbOxf2Gqvl9oXanY8UXRu3XY9ujjaQcxgXDr2Ono8mDlcO-Y7ydo-27LY+jvm20veWDn3W-o+v98e3b-YoB0V65fcah2322lF4jjNB+I7M9wx0lWfK9v-25o9-4BaP7Q7LZoBnvfdWj7M3Uw+svb72mI+X0A22vtxyN7+PCtLD9hmOI-d34jAPnVPZjuuPtgshDnmPtnYuj2o2rNdkWsePKZaBt5EOxY+aNiWPQHZyV6n3l9dp9+eP1TcXjzU3ejfYm7v3sVfVj3FWLFZgT-tSGhKviJ+nx6cQTyxXQAx1j7Wazde6kkWG1jYyV4l6YYZIdng3OQ6Vd7kPVbJhd5BK2UbuNzQP6ldoGgkYx9Qnsf-Xu8iqiC3lVbpxd0wPnjfxd8A2CFfeNiVHoDdsD0QRRHeUsCl3LhbuFvEsplYaFmZWuWlBN+ZW7bpND7maXIFgT8JB4E+rN1RPIg7duq3rkpNiDnV7hEqYIo6iPAocT5cJEmmcTn0Pcia4dgMPk+y7y3l3TmvyD+lHFXchdiAmbmqjDnOG3XtZNqoPfdITD2oP+ffqDo2P+w4D902OCbYTdh3X7TeTd0U3FCihq-MO4nee1-oP4avjex+PuNMVZ7wcMne9N3RzzDcb9gCA1vdDjnm3NvbP9r6PjfclZNjWx7b3xwGPY44lt3hrH-dBjluN2TE5QN+mFRkdu6pwwoF-9hLXUE7+RdBObg9hj6tnQA6+uFGPcbeF914OCE8xjrr2vg8vtn4Pcrea1ihO6dcBDlH3i-bR9vVXbIfoTj3rGE7r288PE+f5joO3iA+t98b3A7cvi0WO59bRDxM61k9ummsH1derDpePaw4MN+sPHVpXjjfX0NOQdvFark6wjvu4lMFwjxRO1E+4PDROoUoxtvgOpA6IdgxP2Q6MTtOGuQ4halQPFYY1s442NA9ONoUOyh0dMjlFgWjePOHIIkjVadh2HjcJmkA2PE4VD142GDbdp6wOyUy+NuOO+mvEdlAjJHcmVpwXpldlekE32ZsZdgXGd7YwjwNobk5wjxNoWU7STxaPB7nINtIODUf5dspFgSllTpa55U-5ajxqiTfFdkk25EqldgVP7HYjDvOyY7v5TwoPwzP0d0oPk7s8dioOSjw5Mn1Hw3YLtuoPD44pVw130w9Pj4cPiRbVYHMOxTatdlcNJk5vj7Q3EnawTDAUnXcTel13p44xDj12547xD0RPcQ5rDv13Gw7Vj7EG+-biqrWORA-ZTrRO0krTTrpOM09kNs7Xmg5zTwZPTXeFNscOKxz2NuCL5wYzdwzas3dLvFszPY-DliYO2bc-jjm2S3cYWIM2JyY14yASwzZFV76YZcb4V+xcWCIk0tnmbUPDCUDhDQnbdx8O2ZhHj7Fn0nlvTsDa8zZHF3xnzzaLNis8KkaIttC34FAwt38Pp3drge+xb0Dndn-3yI7kjwdWFI4yUOz3SLZk9idXENcyjjGOPg7uRoKc8o9fcAqO-ObQj9nxX2DhAf2CQSEbsNxgjlWK9782SzbvokkijPYrNpc273ZEIvGOko+XdlKPnI8gj1yPr1Zo9raPmI4Y91iOkI5oo-yP1usCj3ZJlqcIIVanOLdSgcJwR9EWAb4mWBNR+r93DVb-Tvi2pjbw95VCCPdkjz93ZzZs96DPUo7-dlSP0tHcjjr24I92e5T3OM-A9njPTur4zwlIkLdhTrj3CI5492TO+PYAz9-2gM5wtwTO8LaUT5TOQI5CetTO5+g0z9zOtM7UcNSOi4+A9xfyoLcMz-KP1PfBZ0zPxagEzugghM9sjn9XuLdikyKPsPeA1wDOQNZKpiz2WGtoziT3ko5gz393vM+Yzjs3WM-8zjSPd3fXViyFfI90j4zOkD3Olqmg-PZopuL3mOpzecqOl5RI17B0iT2A1CL3KNcTx6L2TQFi9sr7HtxuHN6O5g-stnZPNk6j19J7JWWlSw5O+FNzAPq2x6nnXN0XxRjoJRKxvHxsj-C3IY7z1i4OOnfmjrp2QxezjmXXc49wT9aOgU8LjpDPPI+KpnaP16ZpJg6OsjYG9sRxzNdRTwJGhMKFj8ePuE7Kt1X33wlfj1dOg4-+1jdOD-ZmD9ol2o6blhy3EvZtF3b2fMt5mKOPQE5jj8BPYTH+zBOOLk7t95gCJ2keT8a3nk5drTOPN49uD1a2Nbf3tvOPek6aD7uWg-aIT87OAk1bj3a3mDf2tzuOc-do8nuPgVZ2DZjymE8ut5hPS4-+D523OY-vFx+2I-xrjqfbL5v4hjZ3ygwsIao2dncaNgWPZddDt6v3zAexT+FWOjcrD5U2bnZbThePm09JT1tOpE+YDokPhBf79rn2e06H9olXzdb59nsOBfZTDoX2dbetNocPx07tN9oOo0cdN62Pybdtjym3D2Ydjuu24NXvj5X2uNJDlkYP9UqWTjLdno6mD16ONk+P9wHPhs+P9i-3aA2ATsqtIc+OT6HPEddfGOHOdg9xCcGPmEORz6GPS2thj1kJ4Y6zjxGPsE6+T3HOu6d+TgnO2M6JzkuPtraHl5bTCY7U03v6SQa7j53Gac7JdsBibbdIlwXPbIZQD1nPTotHlt23687oTnnPN6N9t4YWmc-x93+24Q4i1zFP7s4UOnFPyffLD-FOaA6X14lOG0-lzptOfXcbTlO2CQ5xRtXPIXo59lfDNc9pD3tPOU9rR-XPuk7tGvHOTY9HTquHBrsTd4ZPj4Od1q+PDqookgNLnY6XB9033Y+blldPqra+zvf2fs+mDhq2rDcGz8bPA84aM0p2F3v6jkBOjk96tzYOP4R03Ge36hLYt6yOAreEz-8BRM+46Az9BOkoDZBOnk82ztBPts9S1jPPPk7rZg7P849zzrHP-k+Qz8+2js8OjkFOrs+Zzm6277YXx8UBlncHj7nPyjavmvnPPrYbzofOy-bRT-+3DnfFzybXgHbxTlXWZc4htyB2WJYpThDSVc8JD5F6RC+XzpB3kbYizyAunM5WzlzORM6Et4vEEC7DYbA3N8+1z4Y9t8-F5GO2eU8hm6k379YUDkxOhU5f11lGb0wFD6xOVexbe7FmV+k6QjgFuilO96UOuXs57FKa1U-MDrxOyEu1TziSYDYCT+wORldsFxA3d3p1Dm1smEtCTt2GLU+8D1Qu5E8iz5bPoC6PVhQvA4nEzrCTY3TtDm4PMk+DD0Ptq6jidJDYspLsLqUOGk+OqjIObHf0LupOcg9jTqEXI05pNsh3BU-DT08HMouENlpPKg+TT9k3dc8TDs5ijIoFJnpOc8+Nz0J2Z-dzT2lXzXYa3PMPi07GFno8AIYrTiNt1-a+1nOJjDeo1ljXX899jzdP-Y5-joaUhs5DjoPO-8-ULK-2w86ALmgEZs+n+bDpwC9YtiSg8M7nYHu966d6MLTACT09klBPUC5eT9Avojfq9rAvMtZwLg-OC482jwrPto8Lzwusjo7+zxvOEfZojJH32ta5jzD2qWG-tugvXrbq14-7NnYFz5FP+xcJ96Zaxc+FjhXXywcm91SLPcIsN7KUUzpBdwQu5Y-b9sRPO-af5pfPZCckLztOzltJSXDPAJzAoU4vFgVK9lDhWU857dQuxA4v1kGbdE9yVmlGazjkDgoODC-qTwsOEZpKq2F3JbqsTiVOqmoYdiV4e+aYdiVWgpWGVowPlU8Qp9xO8XfVTvONvE+VDj43VQ5g5mvOfjc1DiV6jU7qF8JOaOJ1M81O6U6NDjwXFlekLo4uKS5YwKkvYqRpL5oBbQ-97FIueXbyLr26XQ9yT5lX47OeyceztNjdTte5rHcEVqSKZXeqLl5bxD2cd4ouY06qTwQ26LTqLmMPWk8aL7V2i4d1dwu2rdZ+Trou43dF9s3OK7ezD7MaY0e6DoYuZ08Nhg87DF0rT3xKeC+jtutOZY9CahfPwlfELokudDv9dmcLA3fIF7ePdtfULzQvPbKxzxMu8E50Js2Oz46Vt-ovW3snDgo6g-pnD+-O1KU9Nlm210619sc6dfZjlj8GmFfk2LcPB6WWJ3cOHlCPTmsX2paxIOlapVd5Z1l54Wj3kYnWrw4Txh9Pr4++T-cu9GOKhpRnELZRgO+b9PfNB39PAXdszj62-w-HplJQrVfp-es3RHxUzx823aeojql2rM7ojo6bnPZOzvTPS1Y4z-d2ys+PNirOECfCz2FQx7ZWadzTqiWEjkX6Io6w9k1WqM-fdlhKMs+s9rLOvM9oj9KP3VeifBT3t3fo9hCPgs-Qz0LP+Ck09+kBXMA3QASPoejR97tWS0Mvd2LOTI-iz5CvXzfkzqSP8PZkjuyOMK7SjrCvGM+UjvLOAPfwr-POSgrQzrJIMM5MzgyPuMU-TsKPqQKQrl83Efosjsz2rI9kLmIvVs4XdnivQI-oz7LOaI+N+3CuC1cQzjyOgK5A94ivQK50j8CuOI+YtqSuBo3GjlJ5zi9A568umzfHdmzPQXBM9mKOny9Sz1zPEo8yz7SvsK70rnzPuoh0z94PTs6wJ4rPdo+0jtiO-I8srwqPfPeKj6tLSo-qz6klGs4S2kL3SNbC94y3ao8i9zrOGo4stnLOCNb6zolqli+-7A33-4-P99YubftDzuzlw8+AL4aOdAghJz55loNsr-WBQo8TztOOXfYzjx73084eLlaOs8+eLrGPiC7a9gguQq6HU-mEoAd69uuV+vcQD46OES-wxOEvJUZRT1gvJc6m9lEPNRvXPPFoPs+fz2YufY+W9oQbVvc-z3ZP5g5-znb3w47298HP-o+jjiPPkkYcCAa3E47aZtkARrfltm73pNY6r93218-eTua3Hi6J1vqvehcPzvPP3i+D9z4v-ve-+snP249W04mPK84ttsmPv8bzYSBQVKBVUhi71+PfF7f76Y4hT7APvspoTtmOwQ87zh63EU9x9ggPhc7YLwWOOC8RLieOLAYARzRXSy6ET+gORE7X1qlPEbYJL2su0VfrLlG3Gy-bDn3Tf+fzt+Mv00-bLo3OQnZTLnou0y6zDkkXJfY8Cm3OPDrtj+3Pr89Za2-OMgdla20pmbZmLrZPvc7fz33P9q5Gzjb3kvaOrjjWTq67DSquhvAntk5O9uElt+bPLxaTjonzoSZCttquYY5ertlyEY+6rnOOcE-vD1GO5DfRjoyvso7+9jfjka7d5yhOPxaZjxZ39tOBD0eSO8-oL-iHZ0WGIJuPB-qNtvnWTbbBrynOSY6rzqGvglvvFquPNhC5zob3WE7Ojooyhc8ujsmvSvRWrrhO+E+sB1fOsBbLLrNGaa8rLumvk7cGNwkvIleJLjgONc9Zr7WPmy959louABeTDif3Oi75r-pOG8u7LsK2L44X97I6l-drtm-Pnc7X9oYOn460pEwI83eWTsnmXo-RLgbODq5KrgOO1i-S99OJR7bN9i6uaq6BjnQJp7bYx+v8qK+wt6s3aK-FAeiu92b5bC2vU442z9OOts+uDnbPMC56r7Auna6TLruu-k8Jz9KHRq++Dn1EUxeutj8vfi-PAwEv7xZZjrYRyLODr8Euijdxr-AO4ruHjuavvJhOji-GC664LyeP2jbBtvgvMQ5nzpXOFc-nz2fPF88Zrn5Hma-78A+uZ3aPrnzU6K-fN-dGTbHPr7-n2a-FsluvL9cIdnJqIwZqT7Y2uS6KD0xOZe15Dkwv6XvFTjmnJU4QhAs1IE0a2KRCOLgPuP+d2lbcTzKL5Q9cLxUPNU8Q50f21S6gg3eGbYd8LxwOxlcpd0JOGyfYRIE3WZoNLm26Yk9aF1SLs7EIbhzPiG5r0UhvcPfIbjixKG9k3Ug2Mk4dLxg2DHZdD4fZ+G7TuQRuBecKYo1o5s8zhqx2Ci99Lux2gw69L9sWnkSDLhV22DdYbgJvqba0lBNP6i6TTq1t4w+aLzpPd86HT3k2Bw6Pzu3WT86GTi3Pey8Xh5vTo3oTR2N6xi5rM8ev5k6u6dJ2anOZFju310-mL37OP8719r-Pg49Kr3ZPg8981zYuqq+2LyCFdi-NNV0WDi+YijeuXgGiGfJyyvauLlAvr67QL2+uMC-trvbPHa7VVjsvdbZErxK2P6+BTr+vfg5nxlnPy479rnpHQDNZjkBusa5Dro+buY6RT-Guc64ezq8qZq84T1TRSa6Wr1EurAZVGpv2iU7jt4Kry68Ttyuu4HYbDqsva648BkkuUM17vLCRYK-+JeCvUlZSS-gXaG+ZL7QuGG-yV8ouii9Cb0MupTZ5D2h0jjfUDjIWeG+FLodoAVPo01q83dhyL-UPdD1lDhPtJG-o3DVOlS61TlUOKSbVD0V79U9+NrUu5UZ1Lk1OIk7NTqJOwi6NLxR3fA+oliHPfm4-2f5u-BY2V11OAy9cG+HqJWwwcT3J4gfRbxHnJQ5KTn0vDPr9LkwXwm5DD6GbKi8MLnluXXqibqMuGi9ib9pP4m-1j1ouyVcF93Avky+7rwErBa4tjjMuU5rGTtOa40ZtdvoOV7oHbQYOyw+V1ksvUG-rT4ROKy6ebvEvFY4kTi8E207db28FaU937DfPp8K3z4FuB08SbnmudW5frk+Pj86-jU-PMm6nTrtH+y9e1xz63Ta4GnOJc3c9zgnzvs6qb9-O1w8Cbm2WaL3nLpxVFy5l4vcPRVd0qrxXYUT6vW1pQwnM2KPZzw73Lu9PEzkPL1GbszZPLp8P+bo1JxSvLy5R+j8Pfy5kzu8ufw4fL5LPHoEtV2s3rVbfLykQKI+1JodXFI-4rtKOAq6k+6-3W2eGrpT3co8QjozPoq8wznxn+oa+2-JB4OcisbVBHgCALr9OtSdLN28umQ+ie1NW5moSjzSv3M74rij2XI8c9tyO-M8Ar7KOd3Zshx93Ss-MrtS3V29OYiivZACMb9yvD67chDjpqoxhN6InzeHwjqTPZze7bk9u3OXYrkDvpI77V8DPf65vLqDPPM6nbzTPBK4yj4Sv-q588liOzK8ir8rPP27My79vh3YPbnybIM+crntvzI7szyyPqKGE9mSp1K4vb4j2l3e5SJyOb26Yzu9uWM4Art2vCK-gjgzPcO64zsD8IK73i79vSZP1lXLgwO87b6TP5K+M9pLP7M5Sz8DWvK8vbnCvr2-s929v4M5ktoKv52+MrwLOcO6Yyd9vkI4I7vJicNZqz08uCeTKj8FyKo9SrlrPOKdaZdrPlNHqjzlWdvBiYHrP4aVajv3Pf4-qb5evf89XrorGAC62LqbPegA6bkWk5s+6bthFgo-Jk+yui2ctrq+v2q5vr9HO3q9mtlZ1M88fr6ZvDs6St2ZusO-frwIYxq4vfUfyNMeyNlvXpMb5jxau-7YiU4mvns4lz7zKSm5HynKutq+Vr9NvVa9qbxeu-488746uxs6TQ4LXem7ab1plAu+K9f28-yvhzmW32meXT6aOou9mjm4u0c86rjHP3q8S7z6uwGe+r54OoA6jeN+v5m6y7orXi8-kIKE6TRdxQ8rX468hrvP3h5YzFvZvKY4lQamPHetpjvhmCLJ9rtAPpyIxr7ZvVnchTu8aIG+hD-xHYQ-rb3ud+85RL76OkG6lzlBupY6+TqmvZY8eb+n2a65iVsQvnm8Qdj5v6667Tgf2m647Dst7Oa53zg2ODc47rn6vXi71b4Grei4id6Nu6Bptj8Wu7c7bLKWu505lrhm3hy8nr9X3Ho4qbicvQUT9Nhev1a6yd0-3Vi687wBObpz1r91wDa8jziW2tFhjz92TBu-uruW2L66hjq2vk85trtPOpu4S797GH66eLp+uZm5Gd5bvUu4WbmZ3wU9a1u62AG5b-AOuB49BL33rdm808sOvBWCgwLnWW45uttuP2gdRnHbuIa9JB6vO9SL9KlOvdetoL9Oufrenl9MHs6+hhuv2Ku-UV8muEVcpr6fPHW+wbiuuXW9Vjz1uGDzeb0HvIe43j+LvPdODd2HvqG87DvWPA26R7vfP4Ps7rtMOXFYzD3uuzXZUNy+PB66PLh3OR6-YGseu5k7dz+ZxH87GDxcPKe5RSlWv567c75Yvmu6KrpYPQc5z2Fpv9a7ATq6vWpjALvev4-1-b-tv74B-kBWwgO9PrgoRBm8scp6usddi7ybvw+92zqHp9s+l73mvGVldr3TP3a52jkhOCu72rv4OKC4BDtGvvMdu70EP7u437hFPU+hx9yBuPHqxTkrudOSezs5vw7ZezsfPbW8p9mePZc5JT8RP4Xv971eOmw+iS3Bu6bs+b1gJO+9k7x6Ae+-CDoeBgO7Sp98aAeqj7wqveDwDbrlO-u+kDtkv5-dQbCovjE+5LqZP2G7hbjkyBS5ONpFu1YY0Fx48k43F6aWbEW-uF4wOVU9xdmCUXjcVL9wviW5sDwiKCosCTq0xgk6QN9Ru3A9NTlwWdG-lexlufA5NLqoQv+5orgDve++P1-vvQO6RNu0uuW5iDtIuPU8Fb+q4QedwH7PuA0+8boNPJXayDsMOpW55bjkvak6hb4uywy7jTtV2lW41dmJvWpZj7jpONW7brw2P986T7uc9c8NTL+3WJ06Td8-PRk-CC01uJk+GL4ezRi4LL8Yuim8L7jaRB8A2r-N3-dd9Nqcuh6Cr74qua++B1levme6SEA5POu-87xwAeu-HNfYv2+9YCLduTi4CNwLV928i7y+uxu5Gb24uxm-uL7ZEku6l7lLuQ29n7pbu5m-l71bvFm9MFZZuXebcz72vUa+9t3bKgG5hTniHrorWdqAynu95js-usupG18KWOE8RD6mHL+8oD6-vJY6IXQRPve+prp1vge7f7+B3we579zbX1c7iqrSPt28SHo5Vkh9+dykJ-nYR7rQv6G-0T3QvSXqjTlhvoW55Lyh3EZv5LyxO0B7+-XhvlNjnOy1ogB1DyRDURpkgTsRucW55KvFvsIukbwlvZG8dmVsn1S-JbzUuJHapb1wP6hb1LxoX6W8NLvRvwTaYiz4J4h4u4HducKyWHrl31quEH6VvdXouH5CFm3ZuHpWpIE52amOHS84T7cpPjN3RH6Qe8g4hb+QOQy7UHx0vwy46YyMvtB4SdGMu4m+0T1uuAnaMHxPvUe7wL7NPw27SzDJvRw5GT3iXonfUNiU2HB7zLpwfB+0LL+U3+h-4TmYep8-ub9N6ge8YD8YfXm8mH6ROO06h7s5bu07ULuHubFa7DuPvNW-brvsOTB87LgZOLB-NzjkfrB-HD+onY28T06cPqh1nDzqPVKbKb8YOX8+2r7X3dq76JmcujsfA1M4IWBDEH3Eq5AVrd7N8edhgheCkdy4WkhM32ebNZ5riyVBI6MlRTASkG9TxxRYiDPrHRS4HL103AwK3hkoG9zLH6W3IXGzPy1twmXgvJ+1ifbpMLe138gocx6nviBDWx-ZxRLzHJ1jY5kLzbsoWC24sIWBRZLznJoSWB67P5b5XRLRuNrll+vabYUXmDIQhqKBwl2mjuC13Ox5WAQ6Ed063sanYx6QQi5RCJ2m0z0B5yx69Xc7AHL2z6YhO5x-Krry33hAbH3ZQwpqaRijToceuV7HG9k4Rx-L3rs5FwcHH7dfEvW3TMcd6dlzh5x57IRcfjGBMYjUWbny1F1Xni5dDZx8fZjfLl7HxRGfhfKzuIh8+GV8fZhNTfRWvlDGc7nS2PAhstxYPFvZbt5D7IJ65tVceNpAmz8If2e5b71IZXh6gT+HP3MYhSndHJoDIb2DvtGUvRw4OKa0DBJt5eA+saHyiZLBE1pmm0sYpDgjOoi-CDtSuXM9ar6Lvra9H716uPdIn77ucp+7yHza3zs8KHjLuVu9iqJMWlm9BTuxzMtpWIVMWAfcL2oH2WaufHEfGM4sH+8mOP6Mnxg47mC94u3hncu-ILlXuFnZ6R5SeN8dAbuP2GdcXxiXXkO1nQodmITVAliyfwJbP11l0ae7mvPMAAzeXulRmBensn3VniSnMJ9p9U43gis1Lp4a7F50wvcb1zhDPdo-GrjwV7e6o9Q8ukjLnls53xUzaRpnvHoZms6Gvx0ksn0mCrJ4+HvxsCOfe94th+nujg8AmrqtUsYl4YCYWR0Z7y4r85+iW7rvdBh67IkBoVt56d4tkB+XiaWb77Q-9c5dYJ+KXQZccnoUgOZbjHuQNx7ptS2z80ZcYV2HjSVHDHp1BIx8Xy6MePZZBxrp54RbM+67N5FdEV6M7DrqDlq-up44rDyAfZ4597jBu587rDnEvZR6f76lPWaXwb8tHG661z1Uf9tfVHrmvB0+DbnifPi5ZHtJuI2-ZHy2PHB6vz3xW2Vc1ryq2bR9L7qCejXVWTxr1Y5efSuslnbk9DiqI7tfWyb0eNdlHHve9TUedcZgFta1NZ8jMIuMGn7gthp9I1DgMMMNKTmHbOWUtaSVXx9LU9Co7DUNFxyMKOUUi4xojy6SvJs3ZDEztx3kWudiVFeGIEBUL7fa4G1nxZhExE21LH8ag5x8YWKM3riaWJmsfq3fpZiS4Nx-txmCdRx4msccex9SuHqceNcePHlYB2Z4SD+g3FYc7WMIK08Z4vIpRRx+oYx-UBIoR5q-IESO6rgHH0m-PHu8fMu8En9cedZ99weCfXoj5n42fa8a3HwZPzx9bwy8f7sbHwbzugAm3G1xgUcbPH3HHbZ+uVmANrx6+x-WeBJ9+Onr22+OV5rXmfUIAngb4leeVKWUoX9jGmH8eqU1azmgFbO4Rmezud-cc7vtBQJ5KJVzu1a-9znc88agabunuDx76j1YPAC7-HzNnaq+lCgqWdVwwnrdGsJ6xPPgfygwInmieBA5BpEie-2+8N-8PFs-3Vv2Bos-gTgp8mq5CjiLumJ7SHmLvRm7i79if764dr3qvp+4K1gavX66KHqee0u9KHqT0fi8sMsSe-B5OtqOuCQf5103vh8bGR0fHE65HliADA+YPAmmPw-dr80Bbqh7ftifHD5+Xx2uPsa7AYq+ery7ftR8CzJ4zhJKeD8eRT2AwSxbDLMsXt4fjIpyfNehcn49O3J85ZXQOrtgHNfaJEIuFPbsX-J7pHsRnjr0yt6auuh9Oj0b2kKbCTj7uldaimmKfD6bin4ddFJ9Iq1+f-8bTJ-DnUOZzi9DnvoyjgiDJRMigJ3ZU8p-UseZGRnqyW66G4UduupAn-Pdh1Kqe8wfee2qerZZRZsO0bywQVgyuCcL6n7X6WaqrpDqeMZ6RiBp1AId17kBX6FcMBq0djiH2VjS1PJ-+zGukSML-ewi4sZ4KyksdLhOBl2RfceZWR0q2lp+Qb113Bh9oDgHvyy99751vFc4f7hmuPW6Rtj-ujdeztnwH-W73jivLBwbCc+kjiE5T7sdP9R-TL4WuRi6en5+hLR+4YefJPB5nrtNudq67u4QbyxZCc-6fFgPdHxQDoolBngVzy7OWlOOlt7hmFpT0j-CTlpmsFF4miYV2WgakG1GfrWYlbTGfKftvO+MeDUOTH9cPf54dudMfiuhM0rMe0HBzHgvi3kQCBJzdQVks2ajD-MGZntx4yx4+xmJeuUoAkPe8uZ4zbJcvOSbnHkcfgZJFn1h2fbnGRI8Jrx+lnt+oRuYkX-lY1dXE2oceEWEOhKM3cN0QoUk4e2ntWIMeZx9iNi2eccavkX2fih8Nn-Wp+Z+HfR2fURlBxyi9Tx91n92e4NLtnyWeEWFNnk+xjL3uEV2fnl53HjHHPZ-Klb2fifrxx-Holx+HS98eg5-bxl8fO3I15p8ng58jZ78no566kKqPIYBqjzMC7O+yrhzugfzTn0zuCq4gn7qOOo+dRUYO6iXajppuC57OroufkJ50Wsueg7pC7xGmipAzM7CeNgFrn-CeTqf8p4u8m56FJUieQnHIn10V6CSgLkT3bI45g0N5Ws-C7jpgpo7OD0bvHB3G78tmx+9HniZvJ+6mbhK3Ll7cyZK3Z56un6eeEA++Lmpv1VNa+3VeWGfW7gPBNu+9J7bvt546e0ytkTsh9sXXGdaPns7uT569rgurz57ZzkNd75+nNjcb4U83ot1efecXQ5+eFsPwX3-HVJ6hSz+fJ+2-nlMfal74X5yeuWEl5rziQF9IuMBfIsgiScOu4AZ7IgKee3WpJ-NSEF+d7h3u6jZJHbNeSfZFj7XRFofsN8a7nltwXnSeA15vZwheMpvSn3p6pWgw57Kf07SoX4kwaF9ygAqf6F633cjnTuw+hhNVWF9YbdhfiYc4X76X206T2a2XYgr-nxmWOO+8llqfWZefBxqfY5r7H5c6cyQLNGReZ180l0MetBcNaJGeF8pRnxDCF1-DjC8G2FRXXoWW5p-0X6ZnDF76H5aeJ89v7-gu5c42n2mvdp-pr5XO5R9Vzuuuw+4905Ue-W+br1xeLdfSdWem9SK8X0u3WR5uPA0eHp7HjPJf97lJUEafd1-9vCiSyl4RqqRfNyV-45u2rR6nrlNv1wbq7yJfcneiXn+eYaNDCUEo3pgPCa2PwooXgmNe1y8Vut5DlyavyVcmJtt5bhCGA1gg3oaejligcUaeJtrRngHioVkkXw87Kl8yC2OVBl4JngV36l6rmRpfJ9XBsFpe14Y3yWmeOl4bWLpeFKLnwXC8+l9ZngZfcN7M8tEIqx9GXqt2ceMD4mS9Tl7FVyFmYITIiVsfyTnbHySJNl4tEbsfeb1eIRdf7NnWX9CDuLwex6aWc26ALRcTVZ8rmOoJjl41EA7HEHB9npIIji2XH5TeTZ7uXtcfrl903p5e7p5tn15e9x+vHz5eV-mdn9zAwt7ZHiLfdx9EboFf6cB83h1I-N4hX0uXNeehXouXYV8hXiOf8wJOqb8eUV7Sr6qOMq4xXxOesV+TnnFe8q-o1-FeEvYBz7OeSV+2pgBP6+4Ht3zvWm+LnmU7tedQn3evISfdFqueSNOZXu4BWV+AhI9H+A5TJkfhm5-7bqVBx6dqQUbMfiHYgABARV-5XpbP6J6FX9SvHq+uL9IeJu7YnpaOx58mbiefuJ-6r+efjs647ynXF+5tK27POtP1XxYu1u8knuxMTV4lFu8VZJ53n+SfLe8RXhCXvV6DX263Kh6dX5Xv5nYrjhKbdJ9HZ-Semh7fZn7em0PrKP3mqC7Al5KfuGeLF6OXZ7LDXmpeHcYnXusiAF9XL4Uc41+AFZxFE16aXnwroF4SbwKeLs8zXpee+89e7mBvVS9QX2EPPu70trvclg+wXmKDy15-xyteUp9tJlE0gCfYaw1NG1+0sZtfPBFbX1G86F8yWzte+me7XvZGyp4ORpiXES4eemqfh18D71XYx15yCjHffntue86O117kXkPjRF-Gn4fZ4N643rn6eN5EVvRf6p5ovTdelF8kG1jf518fOTRfr8uPX6HmIpYpsvLHEG9zrzRPrm9ej1Eu1p5GHyxexh7sX2xfg+7ht9sHZE9bDmHvjp+j7+Huzp8R7zUeGR+qpoguzt-5r03PfF6Fr-NPk+IRnn8lt15Y3jgNBIXj0-Xel15Ape3e5a+6ED3jp669zj+P6u-nr6fUVN7LkuJfbcgSX4jeJZ8r3gWemx-h5irdtxeSQ51w1ydN2qL74Z7DHxGfmN8VuuXsYx4g4lJZbd+l8gveI-rR38de6l9U2BpeC7iaXxGqnWZqLqmew7Rpn9iFpN9Py14h8hoE0Xpe8O-+xrzeq97MU4ZfMXal4lqSO2kjYm5el97ZlucvnN4vIrcu3N4b3hJWpZ7m2mWeRUNUD+We0hzy7pWfkFYM38DV7ueM36+wFDw83jbGR7HS3yS9wV+unlcegt4-hP5Fyx4S3s5e38WS375f5uBi3oLumLxPH35fwt5eXxA-LdeBX+ZmZYp+x+8est-Dnp-Ym+NDnhUoA2afHlUWvx+RX9ZhUV+Cj+OfMq46z8ahgJ6c7urfzhwa32nus58GClrfUvbKrqA+0DEQniHOuu6o0KIf5rhBj2PP8ASZXmufcJ8AHtleiaY5Xxufpt+5XlueH4GrN9ue8Tw23ujvGJ9W3kTvFacmjwfvfnmH7--2Re+dTs5aOJ6U147eVV7nnhXu3i8fb4uOtV6+L0gukA63KiEGV+47+4GvjbfJzsTTuHfe3mNd9u-fHK23Id-F1u1f7bZ9rx1es0JPn67vKQeCP6+ewS4Mnm1ejJ5CPidCn5--r7Se2d8NI-Beg1+GPENexj1R3rNup97TuMWuij-cOkomxFjXF83AyN4rcQO9cd7Hu-Hep7CTXqmqoF4Q6C3Xz30L6kSf81+3zaneSW8p3ib30F5sbTBeTeeZ3rpGk65AljI+xj-E73VOSvG53w6GyF+EyUjndmlUiyAn8p5F3tbtFkd6Z3NddkaWehiXs+Y5ygdf+p5kBhXe6p-ulnIXCj5KPs4+bY5KU3SWl4pN344+uHdOP3Hvij4eP8n7kMYmF8pf6ga8eLMZV19ul3bmkYaFYtPet1-73lRfVA7EXhjfVl4LH-PeNNlmnm4+I8tLBt3v6d5QKimv7W9Lr+O2pR-ljx9eq65nC5n29p4N1qQvDp6cXk3WXF6ZLjUfDB+R77UfAU-j39Hub7LT7ydPk3Yanwzfzj8eP0o+nIpV9rIGS-ZL31Nu5i6w31cPu7oP3nxya9+FSOvfgZ6SX-cPOecPDrfIF2ilrLCKt8nMeuvThRfkX-4+Ld8KXuYCZrCH309jR95j+6RfF993BrWGWuNn3oZX598szCffL973M1fedAXX3qek2FWKpQPXSIRZn1N82Z+f3o-fAiMrd0-eyNnrH3Tfi27LdqX2sxLzbXMbYzc-3rseHT8sRWWe5e3f3jZf7N+HHxzfmEPNbVgML05+BqawdF4l790-QD5GqTLeID4C325eQh+gP82f9970MDA-Et6wPgFelL2i3-g-Bxbi39A+rZ7dn-5eczreX14P9x5vH+y9fN-APuEGCt5IPkOf8t+y3+Ffct4rlgqucMjoP42U2s8YPzFfmD66zkCe2D-9TDOfGu7zn-3Wc55a77Wu2u4pXyBYhD+630Q-zam2D92TMJ+G36Q-zG7wn8bf38Um3nPguV7mNlQ+WdHm3uifO5+cz09kZgB7nsLudPchvbbfhm6HnjIeR54O3xVfOJ+VXw+3rD5KH87f5+-sPik-tXymrinfd6ru3shPB5ce3-dCM-a3yqMLfD86eifjWd5hr0HfjJ9CP9B7wj9tfK7uHu4PnmI+H589tz1fL58wv91e3oqy8P1f1ofZ3xHeDapyP4XHqxf43nXGNWnpPp4+6L6ZPpXGkxspn7RUaj44uOo+kpnqydQTPceaPtNeH6AzX8PGDV7gb6XXkF-mryKfXe4BNd-H2kemeuYSEp6PSEi+HK9ydHJniF7yZ-VN1rvIXsAmm14gJoXfoCZWPtY+ip5w5pqbJd5YX2rP+19l36qf9mK4Xz7ieF7pPhk-bL+X1S4+FnoYF7hXWp5UGrFm7L8ZP-VkHL+RIsE-D1+fLHRfkKsd3tqWcuN739PfAT6k0wffdd5ovazffL54y-y-ROcd3pyXFntHzy9fjF9rTpE-zF7Lr0YfpR79359f0T5ebk5bcT5YF-E-DTZOnsN2R-dGamK2PF+dvRfvvF+A3yms-F5T3kliFT70Dy3fy6SXaHPefL+xn16Fr09J71Dfqu+xXz6e+ZW+npNteT+mDEbtI9mdPj5X19mSX4WEBwDdZEaZ6sncI7x1-Rp6vrZ5n08Ex-t3Ca8lhO8P1r+fRrb6bo+0o2tXzM9krmGCpO4rNpSvqzZUrqLOLz65EJ6Kx26Pb5DvYNdQ73LP2O-yzzjufz4CzhELeO9073fe45djWXa9s3KwzyjvEZIUv8DvPy+sziju9Bguv2KPSXBfL+KSEO-+39D2PM6ev1juBK9evoSvOzf4n2dXl2-a5lfoAb-IrqCuXMPxMdDxMPTSK0z2rQ4rSBCvaI8g7sSPT2-z9MiONK8Y7hyPfK+evnCuZ27XRpY0xnc+v5+v0+Jxv6Tm8b9nJQm+RqIRlA0kxt9ngcVgqb4NVs6-jYRk7mivPK+4rpm+6M+Y7hjPUb+nb9Du8K8xvuw-ub7wTzroIq-47xciU7nh5IjvOB7M9wggFuXZ4CSdJb-Q9mm+zI82NGDvAB84r+DvGb6S1Ej2v0+U72DOHPbU7jd2H24u3orOX25KzvW+LN4Fv-TYio6i2+KvRX10tojWms8qjsre0V4q3ykicX2q3inu8KdxX-KvrLca396OPO9r7ktfMz4EPxvu2e+b7mlfpwT675HXpbd7n8VflMElXi6IZo5lX3be5V-23uKrzD8J1ubvJ581Xv8+-q61v1K3ic4pxy7PnD+Xn1w-dfctKpw+s15YTnNe2E7G9no-j+-d7vOueE6Zh7N3qkTCX0vfKm65Pr+PCu9nPr+yl6+zvuCeSz6ULfO+erZ2LkAvbeKR1qW3ysLNruwchm5Rz2VfIjYbvsw-Dt6VXyw+Pz5eLvAu5++Cr-Mm-vZJzo3uQa5N7omO46-N7hOv-D6tX3uOGE8ZzqmOEa5ftpvO1m6oLzZvgG+372P2Id-Ab-fuoQ9aHsrv8rZEv+G6WC8ID13fTLqwfhE-Pe-Sv4YfAe6yvtE-rF-xL3K+SH9db+xfFR6Leo6eVR-D3tUfY+-OnoNuqr8zT5xWgN9untkfLB7Pz+4yU3eBnsWuZfbZidEfCe-d10euXY5ZP+e+-PUXvjk-7R8nLx0fxJ8zn9zv6nMZ71rvi92h1ve-1g63rw2vihn9T0u-T77ur0pnk45G71Ifa78fPvbfba66r7IfZu8jF1u+dR-S7zu+Pi4cPoGvSc88P0GuiQfBrqnO6PL3nw7uSLJt7pIPft89rumOqh8B3k6LkfcL9-uPi-a5zrXuwG6vm3XuhId7z2nfoG8d79B-J7+Hz6e+vu5wf9AXr1697iUe7+e2n9vCQe8D3lgOA99Z9jO3Cr+mdUPfaH9AHiPeGH6j3kk+E+9j3j720e9Sb+N2k98Nb-xeY7urtoeuoXcdzogMRH7vzxNvQ5emLkc+Na7L3le+Fi5Av2YOmu6zvoIeme-a34Vk1H8GjjR+Oe+zZwk2dH477vfjv++77oaBzb4CjCW+1s7Xt5ifhe9Ynsx+xe+e9yx+3vedrkdOO799v+x-278cP4SeyC7UnmnWd-rmd4J-Ve8166B-6h6wDmoeju8QfphOsj9hLxJ-9AdHvgtekS4RRvo+fu5MXi3Sb+fumnJ-UT9xL8h+A++XjvK+Ie5hxBxfPghNv4hvJSG2f3GFdn-A3Uq-US5bLqDuE8tZLm-XQXcJHzkviR60Sh2OzE44bo4fTC9odoUuMB9clV6EoPnVyOex2WX1wpVOZQ5MDiRuzA-xb0gfelcRWw4X9bsUb6geI2gNT8iLfh+uF-4emisBHnAjdG6j5WJOwR5kCDF+Yb6xfs6FLb9hHilb4R55b9Iv3RqWFvcHzCnZfmvVOX4DL9jeeSpxH2Gb7Y-xHtI95Xas3VQeqX5tfwYjNB-KD6JuqR9VbjmvI9-8dy3XmH+HT4+OjXZ8X9JvOH6jbzkfOg431PMaCw8QHxNHZTdmTsR+G5NHL4Cfhn+Xvh0eol7cPre+7R81rpR+5z5Ufxw3Ot6b7qHOUJ+6qNCeyrtZbYm+uSx6jcm-r3cpvvZ+2ndu9gwmU89eTu+vXz4sP5LurD6fv3VuZ56xvz8+rl6b1gC-BL7BTsuPIj-Qvz386h8wD8Hfh3-Zzloe4n4WrzB-jm9P7lB-uh-Fjl3fLm7d3xE-Vp7v79BubF5xDrBv71+rrmUeCr7RfxGmJGBJvrZQe7iODlRhq37xfuh-2bsJf2m+oX5JfrEuYB51bOAfQ04QH0tODh75LixP6X8FL9Af6Hf+aIU-Mi+IiiWsp2g-d7FueX5yFp4eZTIJbsgeVS+6P062rewlfkartS7+H3UvZX8iT+V+WB5BH40PlX+5m49-y39x0yt-fsEvfv2H7S+5b0ovMTe9upxux9Q7NKaeEvR0FqQfzUeJNrEeLX5DT6NPKk9JHxx2mG+DLh1+4Zu1m66rqX46X5k2LW0MSlNPyr5CLrVvDc-yH0wegaqpPzHu5-aybrMvK7u77Pke6LXzLwUeXB5tbq9feC-Xf29f7+9IfzButp7hfnaeEX+f7kdevW9KfoANfW57Bwk-U08Yf+Pukm55v6T-CRbk-8+Pse77L4evOgYnuocv+n5t+t6en868Hn03hr41Z3NiCN9ZeIjeAP5IDUjfXJ9nL--CJT69P0XFpT4f37P64Z43XrLIAT67WTPeVATY3kpei0mZZjmICk-C2OYCv3p0236eRF8E3mffhN7n30Tfs5Ypn40+QL1UDwfF0RYTGvttFqSiwHffVLeAP50fR1uPEgGwNN5dPlK43T5zP5i+Nw-4b2i+-9+QpEze8GfpwCzensas3t-eBx-xRMze6v+6NOa-wLzn2ZoiK25quacffM5OXob-4D65QC5fu37VXo2e9v-znweg0J86-vJg8z-2-45FsD4KhOHGd75GG8ufH94qcCs+-l4QPws-1TS9ntLeQV8O-tu+t5ZbP4boMwITv9XnAf6DZ7s+9aN7P2O-6D64pwc+qt+HPmrvus7HP4XQJz-Xvwa-crRgnwlfyV95twue-O+pX4ydGeme-9CeJD43P58KRt6UsGQ+5oF3PqTp9z8ZXpQ+jz9m3jXB5t4-VhbMuNtM968-+z4rvmkuB5+Mflifh5-lXl8+LH8l7r6vrH-JPmw-Bq7l7o7-AwE-rsof2j5cP0zW5H4Af3GPFb-gg6OuvD5nyyOdoL8W1WC-ZL8vZqHfj57CPgJ+Ad5ef0i7gd4D5vC+Gh7WtKJ-dwP1-kyfOuCIvt9n5L+nfj+fkd+u8vI-tT51313Ho1+i-sXHj9+Bn-Ak+Udp2IneeL5gX1o+N6Yef+J+p7-Cn2H60F6iniS+kmakvz-G1NBGPhCWnf5jJrnfa1+AJ2Y+SObIA-netL+RvZY+8TXX3VY-9L67XrcLTVMfl+67aoz2P4Rf5d6uPl-uNJeV37XfVd-BulQHvkbi5m7mDa2t3lId6sgxsAr+wCSK-uSXB8++Pzv+e9-N3lq+lT6z32jeeWfFMPv-SkQH-8uliv73izHnEr9qnZK-uC8Lrm5vkzub96Ae6BYofslOobiEL7PKin7Xjkp-D34bL4q+d45s-sT-Mw1JPjouxf6-PhPeuy5c-nsuM+7N3tL-FT+g3rL-Al4uWWf-020Q2Bf+GrRe1ihuTIBMPfV3uteFeXL3mw-YCpjQ5Gy9E2XAlkH8pscsdSmRLYZtpKGF74BSLDFOV-9Up43DD4aEOMeIiFLREiK+7HA1F+jKSU6rZgWaeDEaSl1KR9OTaYF0QldBmABq0LIoHBEimjQ1RohGiiJ0A+ADyhbqeHeiMjQHJQDpwSESFeC4FArYAvODh9dMJS2CrHh6PZCK9AC8GiuJDD4uwAzyS-QMlEqAs2RWIHGGywZAD37CeDBYARp4Xlk+wAyIgISkFhr-QAQBC8gAYaUq2YEtoMSgBKcpqAFEAOtPB5AdO4ChEnQC0v3GKAPkNQBmDgNAG6AOl6FIAiaIEgC8XC7AQOgIYAgm4xgCs06mAKlsD2dWwk1DEPAFECky+LAKcIBYXxxT46fB0AZtzLfI2gDZxKMlB6IvYAtwBdADeu5p3ElZk9cMAofgDBOgBANYfpeUIgoDACNPDHnHiAbQApUOzgC2WZFNHMAdcSSwBnaQnchAXHKAUEBRIBalFXWhb5HZrvoAlpoIFNKV5uCXgATNGPR4lSJYlQwALQATc3KuYJCl-yb4LDQZl7veEMTI5JSD-UQyOIQQBYBRxwlgFxUTmAUNAZYBk0xVgEPVHWAX7ATYBRnptgGy1F2ASWAfYBgxZDgFNVGOAY0AU4BKGZzgEKBEuARBSO4B9lR5gFrAKeARsAl4BlgxngE7ANeAXsA94BxPhPgHhgkmdKZ1GYBFI5-aozkSfCCxAD+mnPEIGiPAI+AW8AwFIEICfRJWXlqAtZMW4BMIx7gEAyhhAX8AuEBRwDvgEnAN+AWL4f4BFwDcQFXAPxAesDO40qID6jjogLyVJiAgkB2ICiQGwgJ+AV8AhkBeIDG-BLG2TOkCAjd+TpJQQEn8V9OLjcLRAHLMaQH4KkJAbyA1u8-WFoQFogOJAQ8AiUBzICSQFMgKxAYyAnEBMoCpQGUgMlARiA6UB8oCWQGKgOrJoV6CkBcXYqQHXAOCqMKA9UBtICFQH0gI1AbKAx5IbICFmgcgN0-ldGPkBYoC-7jXZARAWmxR+ogoCzMJGgPkYvaAqEBroDjQFCgLpAW6AzP0HoC9QGqgOpAb6A90B-oCwwGBgIjASqApUBaoCYwHagKeGLqAm78+oDSQHhgNNAQGAiZIQYDkwEhgIWAVaAjEuNoC0G5anC9AQEgM4IHeFnQH8gPFAfGAk0BmoDwQHFgLnQKWAs0B1YCLQGNgLJAVx6JMBwsEUwFygMFID-YDMB5toswEdgPixjCdC5mLYDZkADYWEdL2AkTE-YD-fjtgLLzhFDOxG69UNYB5gLb8AWAh1uQa46wFIcW-GCKAyEBJYDKwHBgNjAaGAz0BooDvQGdSUjAZmA6MBe4CEwFgTBnAeSAuggBoDzh5i+UTAbeA1MBPpNyfLDgInAYpeVs644DTwF9gPPAdmA-cBd4DyX6RQyMMoskJcBdikNvrAgJ1jOWAh0BJ4DDwHbgPrAbuAv8B5oDlQGEy3XAaOAzcB34DJwG-gIHAWDdHUBT4CuwF+gPTARhAzlk46ELwFNgOQgYhAl+6Zed7WYjgIYJlLDL8BVYCCIE1gPfAUR4KcBqQk5wFeXW03or-IlqxpNODSIvimAaR9CCBii1OwFagLIgXGA0iBjEDmwHMQPQ8JJAoiBLECsIHTgLwgSJAiSB5EDsIFIQLEgRRA5SB6kDVIGiQIPAeJAtMBTEDSr7sgPAgZyApLyvsZEIqGfXQbGCBKCBx4DAcRXgMUgTRAs8BhECGIH6QJkgc5AqMBTkC9IHuQIMgW5A2L0CkDWIFtgPsgVJA-dAGtQugH5gOMgbaArkBwZlzIHcxSIYrWAo8BO4DHQE+QJ-AR5AjSBLkCVIF+QPkgTeA-yBuEDsoF2CQcgclA7yBnkDHIGFQNSgV5A1yBlT8oNIrgORPvhlMyBh5QLIGxQK3AYiAhsBQUDrwEBQNygXZA9qBKIDAoGyQOkgelA9-6SUDMIEpQO0gZpA3SBpUDioHlQNCgcuA8KBhYDTIFRQLcfrt3Dx+sECmoEHtBagd1AgaBAcJOoGLALWgUVAgqB5UCxoG7QL6gTN9faBg0CSoHDQLSgVpAjKBHkDJoFgQIEfLHbW-ml+N5JTRQKAgXZvJaBLoCYIE7QJOgXtAs6BZUDDoE5QMygW1A-6Bf0ChoENDWOgRtAwGBj4DNoErAO2gddA+oQVUCMr5CQKigXVAmKBxnYrIGoQNogYlAj6BYMDgYFZQPBgR1A3GBXUDIYFbAO2gaDA9ICZwDiYHfQPGgb9AiGB54DUbh+hU-SBBTfiBcmM7oEwvwegcJA-KBn0CqYF4wKugT4AsKBt0DBIE1QJzAWD+ayBCUD3oGgwLkgdzA1GscMCCH4ggMFgfCAtGBJeBmoE9QOCgWKmQEB00DVwGzANlgXakYWB8ECMYFiwN6gWJAmGBfhgpYHZP1ZgZrAuKBcECNwHXpFWgUGAw2BQqVvajMwLTeuEjNmBjUC3oG1sRuAdDAnmBU0C+YEmQI1gf+AoWB8sDc0BnBFtpO7Am2BoHBywqgwgZgdtSaYBPsCZYF+wPwgedA0aBFMCDoEXQJxgdjAgGBacCgYGnQMugVnA1OBhUDoZhknQ1OEOfcF+OMdzIYdcHhmInfHYqqsDvYERQNmgXHApSBCcCAIF1wPZgVjAnOB6cDW4GZwK+gfGJQfq1MCJYFCdgvkOXAwCecf8itYdsAHgaANKuBVb4HYEt+2fDs7ApWBrUCO4GcwIJgfjAraBhMCDgHkwK7gYNDeeBBsCgiKcgw+XgvIQeB4l9h4H9wOLoJqcGmy48D7YH8wKfqjPA9aB4sD24E9wNvgaJtNU8Qm9C5gTWHrgT9AlOB-HlkGr9fQ3gXfAiaB28C6DKjwIGxNHAmuBcwkA4GzSnQgdfA-WBicDs4G-wMlgWrA6qBLO9QEE6XlsgYvAjOBnGVHJaewJugRPAi+BcU1EEFIgODgYaApeBvv9GUIilh-+hVgABBBB4z4FKpEngbv-LmB98CUEF0IOXgYQgomBK8CyYEsIJDgUwgspG2RUf4HIQPzgdI9QuB8P9i4FOlVchmXA4+BRcCop6UIMTfNgg02BTcDrYEcINYQXIg9hBqCDaEGdwNzgSogj+B3cDlEE8IL-gVpDfhBFcDBEHbWxHgaIggRB4iCBJLGwPugdPAs2BsiClEH0ILUQYLPd-+Kkl6CLxAzJ4hVnbhB78D4DqfwMLFv7PNuBMCC+4HRuHIQYzAhkm-3dpYGQQNwQYrAiBBysD44FvwN0gbbAoBBM0CQEHxQJ1gaLApOBHMC3EGaDVrCDEggSBMcCQkEJIMtgUkg6BBC8CRZIRPFpgcAUUhBDs8ZhJjwMBvPgzHM2+8DNbzNlX8QX7qMxBLMCC66940MQXvA03qsSD1YGKjRV9nUgoxBeiCPsSNIMdgbwnFpBR8C2kEIVA6QfAg8WO3SCC4H1IMyaAMgqeB5zdcZ4EnWywDMg8h4cyDoB4UU1qaD0g0ZBsAxxkHwwKRDpHXVpB5SCxkGZIOAQV0g13OiiNDkGCdBqQUT2NZBpL8cgFrz0uQWGwa5BD65bkGPvw2QaDcLZBRyCdkEnILiQWcgpX+pcDlkG9IOeQSQeV5BAhdC6ZaNE+QVcg9pBPyDOkEmIP+QfYVFZB-SC4EF7IJ6Hk06LnkG65egGGxUAgrm4RABGS9hu53GFQAXgwdAB00wu-wr0U2zMgqXZBwSCEYEyINngWvA1RBBSCoYFsIIIQdYgxhBLKDGUEKIOZQQwg9lBbKDmEEcoKvgZjAm+BtiDXEFQIPpQakgzRBYqCbEEMoN5QRLAiRBockpEETXW1gbkg5BBwEMLYFoQN1gckgluBQqDslChIPAQQKgyBBjcC1IEioO8QVKg1eBTKD+UF6wIiQa-A1SWwqCDUE6QNtQSNA+1BDcDnwGUwIlQaG7IyB1cDfkHZINVQejAvJBP2gdUHqoPyQa6ggLi3qCFYG6oItQXPAm1BzqDk4FGoM3gTGgyNBkSCXUFxoNBYvGgq1B0aDHUFRIPTQYmgzNBaaDInigQNhgcigqlBOC9-UG+oM+YIqgtVBJaDY0H7ALLQT6g5VB3KCuUHSoPrQaagvlBliDaUFmoJbQetA-kC4qCk0GSoKDQQ2grVBPaDu0GsoIYQXmgo2BBaCTYEWIJpQeEgiNBXaDs0EpIMHQXWg-tBQ6DF0ELoJNQfIgnlBTaD10FroMbQVug5dBfaDV0GKIO3QQeg3dBG6DD0GcoOPQTugrRBsCCPUGwoOpQYag2dBmqD90FnoMfQeagjVBgqDn0HtoL1QZag5uBb6De0EnoPPQUeg99Bk6DP0HToIHQfegn9B86C90G-oIvQVBggDBW8Cr0FYIKyQbegu1BUaC50FgYP1QShgh9BMGCn0FYYJfQYGgiDBf6DAMF3oIwweBgtDBX6CrEGnoNwwaKg-DB0GDqMGwYNowdhg6JBYcCSkG8QI+fBSgmFBEyDpEFEYITQTmg7jBqGDiMHoYN4wZhg+jBlGDjUE4YI-QeGgulBomDhMEfoIyQUzA+VBLbdHoHmrzknn4fFCBOSDy0G1oMgwdJgoDBJMCO8I0YPvQQdLPTBGGDSYF0YNIwbqA2TBgSDqEF3INfAVBfC1e5sDloEBoLEOEfaEzBRmDdMHOYMEwQZgtzBqaCQbgSYLbQUBg8zBoKCB3aHpgu5lbjc3GoWDHsiKmmrQaGghzBogkU0HNwMtOLFg98BHmCGMH6YNcwclg-jBZGDDIHWgLHQeYghTBImDK0HpYJAwUugwjByGDBMEkYIKwZJg-LBpWCBMFeYKEwaZgj2B8GDz4GIYIFgdpg19B1WDv0FtYPIwf+gtLBVWCMsFToIqwQlg1tBzaCWsF4YJCgRgg-NB16COMEToK4wTVgsrBPWDCsEroLEwcNgqjBdWDfMHTYPawb1g4DB-WCZ0EqwKqepoISOBT3JKUHjoNyweJg1rBG2CfME0wLGwaOgibBKKCnYEnYPtUMWgjTBBGC4MGyoMGoPJg5bmhmC5YFqYJrQcZg7rBAIDTEHZYKaQcdgpbBpaCHsE-YP5Qf5ggHBgyCpsElYJmwR1gwbBMqD-sHXYMLQZfAu7By2DysGhwIawVQgt7BL8tPMHrYPmwZpg0bB8-V+4GTAKjgexgm7BnGCYcF44K2waBg9HBQ2C1sGdYOKwQ6g2nBvcDCYojIK+QSPnTE6wiDAUHbIJvXC9gu5wnqCkMFM4LmwdTgorBi2D6cHw4IowajgqTBK2CLsF-6UeQQIxFd+htt5cHSOAoQYjghDBpyD0rJ5YIGwX1g1bBlOCGcFi4L1wRLgrrB4ODtEEiIxEQTzg1J+SuC2cFQoI-tHzg-ykAuDmsHi4J1wXTgw3BzuDN0G44P1wVpgp3Bm2CMcG+IIjgUCg77uJcCEUEB4NtwWrgxrBGuDBcFOoOFwbrgoXBsOCzsGnYPxwU9gr3BruCfcGy4L9webg9nBluCE+rW4KeQRUgt1aAWCm+pa4O2wdHgl3BseCqcEx4KjwXHgxPBH2DaMqN52VwW44DnBQeDvoSIoPAAWHgrHBTWCUcHA4MqwVXgkXBC2Dk8Fl4M9wTLg93Bv2CeGLTIJDwYrg7PBfiDx8G84MqQZpjb3+fEDIWSQoNzwccguTBHeDJkEPIJzwQrg1fIh2CcsEX9wL7hcgzfBKuDt8Fk4ORwevg+FBzeDp8ENIMhwfMgvfBUyC+EEt4N7TAXg1XB5+D68EnwNmQdfg9ZBq18PkFj4Itwe-gpHBR2Db8Eb4Knwb-g1ZBH+CrMHvILKaEvgrfBV+D-8G74OOdgcgw-BDeCYCHq4Idwaigu-BO8D9LwgEKRQbAQwHBgBCX8GIELfwaAQnAhUOCFkH74OgWsAQzPBf+CUCE3oP2QcMgighNuDvkGr4IjwbQQkfEpSE4AEVKAQAX1kIYBv1N88ajAJnsuMA-EO7ntQCAstjGShM1BZW585Ih4wwgegCy2fimnukzISHsBpAPbTRbCB9xwdZE02rwOlQVy6XgAZACJHA89tr0cHWqwBAECugAvfDboN8wlHBFSBYSA6XPHydum8RJCM7WEMRKhQDCd4kVg4EDXtgsQGOKBNcFj1+MZADx4IWW-CRmTLcn04N7mDBBx0WJUzlAhxBV3y0qM35FEU0FkryTjKEcIYt4cu+IuZCDaJjEL-Am+Eqm2qB+OpqEIPUF6gHbAgCB9QA93iHkhhAVQhwNN1CG-YGyIe+AFkwiYgvJBhEMMQIQgBOg3JBCcAhxwdwMQbWM4zFNyny5EMe+BDQC0ucW9Nt77u0JoKZ7L5yqh9Zcq5xDsIYIYKohTqsTg5XAHPAOXYDp0GCpiPBxqzwBNhgBJObXJ3nzohVUIYyvdl8OwQvMB5EKe-AUQiEmMNI36Y84ALAOXAc9+bPZNiHdpQyIRRoLIhqqA-kA30B3KLmIUw8mKglxBVsENgRU5foBEmJBgEE7BxprwQolBYwCue4G60C4HsHeKmUMQiUoDsmN5qJIV2G7VNZ4Db7SLPsD9MkOKXVfmpZ1wHfG8PAsw+wotTjXbTtIJ6rad8-w1t-jlPFjnsCg-66OJC+AHBAKcAcSQmwBnwBLsFhyVxIb9cKWE1JDROi0wFtgQSQlEhooQxfzMkNUAajwckhDJDaQpEkNJIdyQtIB3EDLsG1IGhXrCQ27akPlrNYJaH9YJSQgbEHJCF6rBAJxWGpiOUhUIB2SEbdAlIdoMGkhNgDaSH3IKGqFKQzjkXJDeSG6kPiAfSQpUhhJCmSHqkLVIaaQ4pB4IC0SGTBGotpiQiv2mADqkEtZzxIfzdLUh3Dlc6hKlzdIZdIGiyipCw3jKkJ1IfEAvUhTaYDSHekKNIa6Qj0hoZCbAH9ZzH8M6QxDGrpCSSH+kKO8uaQ304lpD9g5wkJFIX9bJFEFD4fSHbUijIQcTEMh4ZC8yH2AIjIWjkbMhjpD-UzukPzIfsAQshmpDDSGMkNdIayQmwBdZDAyEZkODIXw0VUh9gCTSEJkMywTViZei+IAxb54sC8YJ8QwlBmMAxgETEGTDNgA00muACagGWC0UIqcLPSWvZlPHRyALfTCKnJwBpp8mXgUAJYBK24IYovJD0YqNtEnId3kIoms0laRgqsnKuGPEKTIPACaVDNkOdTHkAsNgAMNAN5FAJVITgmFoU9gCp2izLCuHuUAlC475CfpYv2CCXHBKPABG5DRXYUWn2ADq2N48w6xlYhncy02M8Qq8hU28DZ7Hf0Uvl1RMQB8JpHuZsbAXIbBCB0ygm9wgHn5F4fm0Awom-R4xuY2AKAodNxDyABLQ-yEzKDbIaLPYRuFUDYeCQUIPPsvoEwB9mgiCiSb1OdBoA0k44DhwkJbkPutDuQ00hsEIiZ5qYiUAeYAxVO4QCC+RWpQLIUVuTx0EFDR3CCAIBHgt3FJu8jccAEv-AiSI9kN7YGgDPch0CD3uBkgXih-hRaAHhAJxiAJFH7IyFD78LjSg+ZHcSctux9QKyEiUKGTB2Qz6aPQDFz4kyUuoI3Yas22KDOCEDkIlJhJUIch-BCxYgTAPJQQEgp-BkUCu8Ha4NTwcPgovBNOCS8EBUKlwd3g8vBpeDK8HhUJCob5Q4vBPeCK8EZoOZwZLgvzB5JCd8G4EJxwYoxO4SdmDXYHIgNFwfhgyLBgcCEIEJ4N7wQTgxKhxuDQqF+UPOwdFQy8BQVC4qERUISocFQpKh3uDFwGdkK9gdQQybBQOCsHqLLi1gaDgwacNeCsqEVgJ9AW7gxqhKeDKqHDUIHwUbgxnBkVD3wHxYNioVFQsahU1CJqEG4PGofBkEdBdsD28HMEIQQV9gqLBFaC1VA9ULmoceg-KhYCDBqH+UPmofVQ2qhVVCRqFFUPioVmgjDBM1CaqH7UMmoWdQh6hS1CFqErUJaoZgg8PBqBCcEFbUIKodFgsNQe1DB8H+wJ+oUdQnahs1DAaENULKoTFQ+TSPYDFqH94NeoSdQyGhTVCrqF1UJuoRDQgpBq1DUqEkEOW5odQpBB6QEcaFIgN6oR7gp0BoODUsGBUNyoUPg06hqNCasE8EQfAWDQ2GhFNDEaGXUJGwaVQx6hVNDTAgY0JPwQAQqqW+NCwkGqYJDQb9Qpoo4NDuqHA0NxoaTQ8qhdNChqGM0OWoZjAmmhNLwKqHI0IuodLQ0ahUtD4aHK0NZoTxgy0BP-MeIHf6QXwQdgzmhcBC+khE0MloerQvjBaNCXqFPUKFoc9QuGhFtD6aEs0PNoWzQjmhTBCvqEU4P0Mk9A+cBRgsXYEDUNBofdQy2hvtDbaFm0Otob5AtHBAdCGaGXoLtwR28Z2h0ODXaFIwOegVSoT2h0EDHsF9UL9ocbQ+2hGtCraEpYPToXbQwOhadDHaEWYOxwYbQxTBt1V3aEvQL5ofZg72h5NCs6Gh0NToabQ86hlNDF8IK0LroTXQzOh+d5w6FySEjoR1QzYSZvd3H65+1LodlQ-BBZNC+8FV0OzoU3Q5OhmMCwcHi0J9of7Qv7B+eCwCGPvyHAW7QjiBvFB46E2QPHoVDQiuhIdDK6Gb0PcwWLQtehg9Ct6HT0PMVt5Q2uByEEY6HF0MW-sTQkWhSICd6FI0OZoRvQu+htdCVaHUHmDoQ-Qk2htWCdsEj9hpHPtg2HUmNCb8HpUIHoSVQ++hbqCssHEEN-oQXQ-+hdFB+aEg0MToUbQiihZq0j6G+wJvoX6gy+hvNC1aHPYLbwZIgtfBLtDVaHb1B5oWGghuhMCDW6FBIK5oWAwiehKqCy6FuwJHwbnQ+BhscDEGEg4OQYStAqehQDDeYFtUPJwVHQ7Bh92D6GFWwMYYYfhcOBZcCScF60KdoTQQzvBtDCwqGj0NQYcPQt+hgDCxGH4MMvQeng7nBlBD9EFW4PoIcvg5-Bh9DZ6FgoPlobfQl+h1dDJGHaMIkYbNgmrBhOlR6G8IIwIU3jBRhQ8Ctoqv4LEQa3gmehIDCaEGT0JTofowuHBjjCh6GuMIwwUYw7hha3IoCFH4KzwaUg3eB5jCbGFqMLsYVZgzRhz9Dm6HU0JdLiELCr+z8CoobiMPvQR4w9aBCTCEaGyMNZwcow6AhAjC86GYMIVQSTQ8JhuTCqGHqMKddLgwv6hoTDCSrEIMIYZZgueh2qDOGGfIRcYbdQowmZTC1uR+MMwIQEwlghtjCWGGn4KwYTbQ2phUjDPGHdML0YfEw-KMflCTGH-wMvwfTvSfB-uCsCGBMNkTtQwzXBpDC96E9ML6YXkw3phmMCkmFxMPvlnXgggh1jD9kEsMysYcYgqZhxIdBGHtUPewTAwtZhCzCx6Gjj2OIHa4V8YZHQnEGD0gkrqIwoiBqzCNUFPMK0YaPg+-BozDv6H60LSoWB4Iph5dD5mH9MPfoUEw9phxDC-0g5MOkYYeWXZkEODgmGVMIroGCw5ZhoMDQ7gPaHNITswzZhezDWmFv5iqQV-Q51M3jCkCFUEM+oUIws-B4j1UWF9IKnxDMwwJhYBQcWGEEOwIcCwg2hGpCiWFpMJ8YXiw9ah7dC8CGk5EpYVswm5BBTDQ8H4EIZYbiwoghNLDvmF0sIpYT-glphnLDoWFgoIgnk0wsxhDBDj8GHMNYYaQQ9AhIzDJmGP4K5YaowlFhvLCqWGksNVYTPg7Hy7LC0WFisIFYVjQ+AhdBCJmGisJeQdqw0+B5yDyCGmsJlYcgQ-FhRzDjWFAEJtYSow2VhmTCNqGEsMdoRig6yhrclbKGZWHsoa8QvqAr9BByHNAGHIVTbMlButDPmFysI6YWwwrphyTCdGEGMKWYYsw8FhYTDk2HS4P3oYmwuNhTjD48GvMNTYQ8wpNh71DxsGGsNAYaCw6phj2DfmHQMMoYRfQyBhotCM2GnMIBYWcwuthtbCNUGdoIcYZmwtxhDbCZGGuoPyYeKwwphcLDXoFe0IrYeAw8thq9CRGElMLzYW2w9NhubCV7RjsJnYRLQidhHbC3D5QsKLYfYwshh2VCywF9sPnYcLQ6thV9Cm2E5sPhYZ2wrNh1eCTmHNsJFZkng9th9bCL2G7sMHvkuw+1h8rDjmGVsPzYY+wzdhV7C02ELsJTYfuwvdhT7DG2FTsLnYd+wj9h77Dr35wMItYQgwpmhAHDn2E-sNbYX+wr9hB7Dz2EvsPHYVBw8Dh-7DX2GXsOMYSlQr5hRrCSGG70IAYShwpDh8HCYOGTsNw4bOwyDh+HC32HIcLg4URw9ehOHDOgHMYJ1oaxgryhwHCaGGgcLI4RBwyjh5HDf2EkcKo4Yhw6Dhn7DYGHuoOXYSEwzP2YREOnra-0XUMOw6+hTHC8OEgwI44c3ApLB4DDqLwscP+YUww1qht7Do2Ed0OjoZr-VKaNuoxOEycKcwQ+wseh4nClaEaoNk4XMwvjiCnDsOFKcI+ocywglhnTDcUIDZBCwfZwi3GsYNm1jbsJQYc2w0NQFHCPSaScJ-4mxw1SG3HCwOE3sKs4Q6wzDho7D2OE8cIQ4eFw6ThZnCz2EEcL84cxwgthV2D+OEwsNY4VFwpOhhHDQuFgcIi4WFwyLhaXDW2EBcIwYe6wmzhOdCcuHJcOK4YpwlLhx7CsuGVcIy4dlw6jh0U89sH8MMjYW6wllhf9CTOHRcLOYXlwuVBWTC1OHsMKQYS5wvBhPHCOuGvYK64fewodhG7CEOGDcP5wdZwmNhDtCq2HkMJHYSngibh9uCpuHdcNjYZlw-zhaHCo2EgsK84XFwp9hi3CI6HLcJG4a1w1Lhu3CmMG5lWWQQ1w1hsP9CV2FlcNK4eZw8rhenC1uE7cK44T6WPVhJLDtmGHwI1YRywwlh0zCGOGzMKw4W1wzjhj3DtuHA8I84XdwrxhIrDbWFjMKlYbogkshjrC2mEqcK24aDwgHhPnCSuGxcJB4elwp7hwzCdEEP4NRQeqw51h6TC-kFAsIR4bSw9HhxHCquFPcKB4Ujw47hz3CseFm4PkYZDwxRh4zCM8EM8LhQUTwwLhd7CWuH-cOp4ZTwjHhpPDUeHPcPG4abg9CaZSCWeEHwMsYcSw2HhVlh4eHs8NU4YdwrnhFXDquHk8L54TdwtHhQzCheFBGgl4YHgoRBAoMeIA48O+4QcwprhB3DOeEhcLJ4Yrws3hFPCauEC8Mt4bTw4Xh-jDReHvcPF4Z9w-VhhLDBRSYsIu4dnBV7hsPC+OHE8MFYbAw7XhAKDdeEfMOpYT7wjDhQrCIUEQ8JdYXawmXhW3DJWFqXXx4Yyw-lhIfDi2HgoM2QRHwgnhwfDo+Ek8Nj4cjlZnhkfCmWH5cOa4VLwtlhafCE+EZ8IL4UbwovhePDc+Hp8K1YT2w7lhxfD3mHKsINYUnwz-BCBCneFvcOb4Znw33hEBDKESe8OhQZtwrPhiyDd9oi8Lz4YnwrvhofCU+Hf4Mb4WawkFBv3D9mGO8Pj4XywsvhnXCCuHNINYIRghfwcvrCu+4t3gP8I5QlABzlCbLwHkHgFu5QwQhdfFlUQiEM1apanYW2+HAtI7CEJCSLIQpQh2qBkWhKEO5qMoUQoh62dEtCXEJwYD+3fI4uhChrD6EMMAOt0FvA3M5waDXtnMIfiQSwhW+AmiEhpRfRBTkZz4DhDxzaEwEOIfaLHAgEsAqiH62E8ITfNAHqBrAQiE7EJ7djQkQkydIDBTD7u3QERPgf6OURDISAxEOCNvT5MVeCRDMcRf6GSIczJVIhiSgMtpFEMyIYg2HIh-NBaiHbEONLiZrfZ+n-COBFlEIgEUDASohsesWEA7qz6RBGYBohAMdSqZQ0haIRT4Noh-6tbzRVEJ7QN0Q4PoOqge7yxvDHUIMQyjgwxDGZCjENJvsCgSYhFjlpiFF5lmIdQI0-sCxCr9xsuxLDEtbCnMaxClhBfylgri7+L1srGM54T7EOcIV4AK0Oqn13+H8CO0EYIIsJOHGo7iEX8AeIQpAJ4hl2DaZJb8I2fjvw7-we-DhWDBsI3AKGw+3OllN1x4AkIdjECQmdqIJDk1pgkJJZBCQ6EgUJCkD4IrytISmQmxOTvdESGzckzIXMJJMhQpCIvapkKJ9p6TJshNZDYdTFkKpIbGQv0h+pCvSGNCM5IcaQ00hpFDSKGNkPFIReQ+GkLJD6yGjCIGEdgoSoRLZC2hEwowDIadwxMhMJCD2AlCIsLvNXFoRkpDqyHdCNdIbKQrYRNgCFSEmRFWESqQk0hfQj9gB0sNHyPsI30hMwj1iodCL2EesI6UhPQijhHirmOEXyQi0hCwiO8ZvKDqEfCXKx8XQjbhFPcjOEUyQsMhwlDhKHjCLAkJMIl-4sX4wREkkKBESXQEERwwj-hGmUMBEZ0IwYRTQjQRHTCMuEbMIizh7bVBSGLCOFIaUIpJ+9pDoRHtIV+EbmQgERcIjTKGQiP1wPiIkokZZDiRE8gErIWYsQkRLZC6yH2AIbIQiIiYRQwjl6CtkMeEf0IuYRWtDPAQnUGzJr7yJ-Q0L4vjC3fwvptPQdRuuTxUXy3aG0QAAAXRIAAAAWTgADAAAAAhgAAEyVEcqI3AAoAAwABKiKgAEqIlAAAABPVgAknQqgBEeBEAOwAOoASQBeADcAHYAEcQogAA8B+ADmiIiAJPEcY4IQBeAAJ0HkABaIvIAlIB30acADMAAUQJ0RIQAs2DsAGyALEALgA8QAuADWAC4ALoAP0RnAAIgCQ0ytEXaIiIAwVFSMyiAFDEZwAPIAnABkQCpgEP1qIAFCABRBwxG2ABusFUzG6wXABulD9gGtEV-ABEcNth-KYsQHLET-wgeA0gACiB5AE2AFwAEIAtMAqgDTaCqZoEQLgAq3wAwDAgGyAHFAeQA0VhfIA22A0gCAgb+g2lgBACqAB7EaIACQATkctAAPWDrERwAaL4W2BYxGpiI6rOwAL0RogAuIYs6HDEcHTHdAtQBH0CGMBOIKPTTDAogBbECJiMGsG6I0QAnAALABJUHGOM94c0R2QAZQDmiPPEbYAZwgA8ACxGmbwXESjQMIAvojcCRiAEMAC5QgeAGhCKxG2AAkAEYQ1MRuYjYgjagCTEQtcMmmVYBNxF2iKSoNqAa0RFQAH8AhAB7gNkAU8giwB9ABuWFsAOGIzgASgAwxF-4DXEShMbIA8gB-xFTCC2wOwAM0RTojM6D6AEvDuGI0MRIQAEyDKwHvAKaAKpmHoiGXADwE6AGaIuDA2oBvwDUgGSIShI6vgYQAhcD9gAdEYF5MdwO2RmSB2iLXEVwAHdAvzNsSD-iKqZm2AQLyrME1QBejwtQNFiabQP4Bv6A0AUEkTwARsRfYBpxF1AAKIBYAaBAqYjMJFJiNDETwwOogt4jRACiSKtgAIAWUR4ABUAAwAAwAAAAMwwAAAAY3VEXAAAAAKgAACwAAK4UAAAAEZ0ABQABgAWAAuAAQAA8EFIgHogPQAAABBN0ALoB8AApSIkAGAAAAAQpuIm0RmYiqQBWiN4AHogXwAK4AwAAQSIAAKJaAGIAOAAaAA8ABYAAAAAklRFoAGCkfFI0gAKUjKpEKAEqkaXAHKR3tgAABi7ABSAAyABykf1IgQAYAAUpGxiMsAJVIh4A7ABKpGZiJSkewAMAAnAAZpFaAFIABSAdMRpAACiA6AH8IJVI0gACgBSACVSJSkVkACEAYAB6IBCABykbVIyAAsAAEAAwAGQAOgALAAUAB4pGEAAAAL4kAAAAMrKiJgAKFItAAuAAFAAvSKAAA&quot;,&quot;cType&quot;:4,&quot;size&quot;:355220}"/>
    <we:property name="fileInfo" value="{&quot;webURL&quot;:null,&quot;golocalReferenceFileWebURL&quot;:null,&quot;usesGolocalEndPoint&quot;:false}"/>
    <we:property name="imageCacheV2" value="&quot;data:image/png;base64,iVBORw0KGgoAAAANSUhEUgAAAoMAAAE4CAYAAAAgi/mlAAAAAXNSR0IArs4c6QAAIABJREFUeF7tnQt4FdXZ799cSEhACApyFLx8FoJKoaggX2lB7iiiPdIiglyFIjcLBLlGMaBFQAVEuYiigIAXwKolKkWgWhA5VShWTy3yWRQEE8pFhJCEgOd5l2ftrj2Z2Xtm75nJXP77eXwekr1mrff9rdnw811rzU4hIurevfvNRPS/+M94gQAIgAAIgAAIgAAIhIbA31I41V69en38k5/85JqcnJxzoUkdiYIACIAACIAACIBAiAns378/4+uvv35UyGDv3r135+fnt2jWrFmIkSB1EAABEAABEAABEAgPgdWrV9OaNWumQwbDM+fIFARAAARAAARAAAQiBCCDuBlAAARAAARAAARAIMQEIIMhnnykDgIgAAIgAAIgAAKQQdwDIAACIAACIAACIBBiApDBEE8+UgcBEAABEAABEAAByCDuARAAARAAARAAARAIMQHIYIgnH6mDAAiAAAiAAAiAAGQQ9wAIgAAIgAAIgAAIhJgAZDDEk4/UQQAEQAAEQAAEQAAyiHsABDxK4HzFGTp+YDOdrzgdiTAlLZMuuLilRyNGWCBgnkBmzYbmG6MlCICAowQgg47iRecgkDiB8pIi2rtpMKWkpBGlEP3www+UmpZBl7WcmninuBIEPEDg7JliuvDK7h6IBCGAAAgwAcgg7gMQ8CgBIYPvDqEfzp+NRJiWcQE17viMRyNGWCBgjsD33+6EDJpDhVYg4AoByKArmDEICFgnABm0zgxX+IMAZNAf84Qow0MAMhieuUamPiMAGfTZhCFc0wQgg6ZRoSEIuEIAMugKZgwCAtYJQAatM8MV/iAAGfTHPCHK8BCADIZnrpGpzwhABn02YQjXNAHIoGlUaAgCrhCADLqCGYOAgHUCkEHrzHCFPwhABv0xT4gyPAQgg+GZa2TqMwKQQZ9NGMI1TQAyaBoVGoKAKwQgg65gxiAgYJ0AZNA6M1zhDwKQQX/ME6IMDwHIYHjmGpn6jABk0GcThnBNE4AMmkaFhiDgCgHIoCuYMQgIWCfglAzu3/8Vtf55Jxo9ahg9+MDEuIFt/+BD6tCpB61a+Szd2euOuO2tNuD+u93Sk7Zu3kCtWl5v9XLL7Z3Ox3JAIbwAMhjCSUfKniYAGfT09CC4MBOwQwYnTppG8xcsEhiva9Gctm4upOLiYt/LoBTa4ydORG6R22/rTuteXRn3loEMxkXkeAPIoOOIMQAIWCIAGbSEC41BwD0CychgRUUF9bprIG3atDVScWMJ2rLlferfr7clGXQ640Qqg9rq5vIVq2nY8DGOVS+dZhC2/iGDYZtx5Ot1ApBBr88Q4gstgWRkMNZSsHyva9eO9Kc/bSGursmqWmlpGTVt3pq6de1Izy1bSQ/mT6SOHdtFlol73nGbkMzCwo1iXuTSsbzuwIGDUVXI1NTUSv3x0rSUN248dMgAWvniy1HSysvS8sUxaJez9WRw9O8mRC01ywqgth957VMLHhN5c77auLOzs0gKtTbX0N6QNiYOGbQRJroCARsIQAZtgIguQMAJAsnIYKxKmZShK6+8XCwbv7r2NZIi1eynTYUcHTt2jPZ+vpvq1b2I1GXVkpISGjd+SuQ9mffhb4uodq1axBKltpeypfanityUyXlRFUweT93PaJSHdpk4IyMjSgRjVQ5vbHW9GINlsG3bNrpx895IHlsvVyfmOmx9QgbDNuPI1+sEIINenyHEF1oCTsugPECiJ2+DBvSNVOPU9xs0uERUCdWqIP9ZWxmU70sZVPtjyVKreOoy8Wef/SPqPaMKp/p7uezNYif3DGrH0GuvVxlU81Iri04dngnrzQ0ZDOvMI2+vEoAMenVmEFfoCSQjg1JkzCyxWpFBrpipy6eyfz6o8uyy5aJiuHfvF5FlZTdkkJeQ1fG5umhWBj/6aLdu3PLUtF6uob8xbQAAGbQBIroAARsJQAZthImuQMAsgVOnTtHf//53at26NfG+Or1XMjIoJebPf/5LZEmXq2MzZ82lqZPzopZircjg2bNnKTe3EcnlZD6hzNU4VcYKC9+JHObQk0FVVLXLxOXl5VGPsdFKneSkrRhqTwhrf1b7kUvRXBlUZVCNm2Vw9ZpXdXM1O8doZ0wAMoi7AwS8RQAy6K35QDQhIXD06FHKz8+nevXqUffu3XWlMBkZZIzaAxA1amQLMTx96lTCMqgeuJD9sVype/iaNGlMxUVHxJ48PRnk2NRH3hQ8NIWWLFlG69etEs8ZVA+XqMu26q2hlUG5TC3llNsa9aMeIJH7B/kQjRo3y6C69K3mGpJb1NE0IYOO4kXnIGCZAGTQMjJcAALJE5AyKHvSk8JkZTD5KIPZA54zWPXzChms+jlABCCgEoAM4n4AgSogoJVBPSmsKD1Ce98dQj+cPxuJMC3jAmrc8ZkqiDgYQ8pqISp9VTufkMGq5Y/RQUBLADKIewIEkiBw8uRJevPNN+ncuXOWeikrK6Ndu3YZXsOVwq6df0k5J54m+qEcMmiJLhp7nQBk0OszhPjCRgAyGLYZR762EtiwYQNt2bKFGjZsaKlfPojxr3/9y/Ca7Oxsuqlta2p4fhVlpEEGLcFFY88TgAx6fooQYMgIQAZDNuFI114CLIN79+6lvLw8Sx0bLROzBHbs2FH8l07fY5nYElU09gsByKBfZgpxhoUAZDAsM408HSFglwyqEsh/5hcOkDgyZejUAwQggx6YBIQAAgoByCBuBxBIgkCyMqgngTIcN2Xw0KHDNOie0XSmtJSWLHqCml57tWUqZWXlNGjIKFr09ONUJ6e25etjXWBHfLYGhM6SIgAZTAofLgYB2wlABm1Hig7DRCBRGeSDJ++//75YDpaVQC23ZGWQBWrE6Am0/PmFceVswVNLxfcKDx3SP+HpS0QGedxvDh2m2Y8+FHNcO+JLOLH//8zGaQWz6O6+v4kSZbPxJzN2EK+FDAZxVpGTnwlABv08e4i9ygkkKoNmAndbBq+5Jpe6dG5vJjTdNonIoNnBWLqSjc/sWHrt+AHeejKYTJ9hvhYyGObZR+5eJAAZ9OKsICbfEPCTDP5xwzs0c9Y8wbZd2zaRahyL1kuvrBe/b5LbiJYsmkub3t2q21Y7MXs++ZSGjxwvft36xhuoqPhIZJnYaDy1D25TVHSE+vfrLZaYb+7WiZY884JoMqNgipBTvfj+ufeLyLhqWyltXOUsfOtPNGRwP9H3tIJH6cILc+j1N96i6tUz6eXVz9G9I8dTUVGxaCMroiy0vfsOEb/nV3p6Oi18ag6tXPUKbd++M4oR9yPj5+tVFnzdgvmzaPrDc6L6SnQJ3jcfCJOBQgZNgkIzEHCJAGTQJdAYJpgE/CKDZ0pKaNacJ2nOrOlChrSVNvVnXl6O1VbOJItTv4H3UsG0SWLplMVo7vxF9Nq6FyneeLIPVQZZwlhGecmYxWps3lTRF+8/1MY3bPg4mj2rQIzL8cqf+frJ+TMoLTUtIrtS8Hp07yqkj/tau/4NsTeS+461lM5xzJu/mJ5eMEfIsXaZWI1fZaF3t8u+WLZ5DsL8ggyGefaRuxcJQAa9OCuIyTcE/CKD27btiFT6JFy1IqbKllrR02srf6eVG3WZON54ejKoHj7RLjmr8fG4a15aH7XPUO4pHDSwT6XlXG1fnN+27TvF9XrLv9r8WTDjyWCrVtcJadSKnl5fkEEiyKBv/opDoCEhABkMyUQjTWcI+EkGpQDpkdDKYKy2ZmXQTB/aZWJ5EjkRGeQ9hR3a/zIpGdQeupFV0pmPPBizMqgng0Z9yeqsM3ekP3qFDPpjnhBleAhABsMz18jUAQJ+kUFeto21HKpdhjVzClldntVbJjbTRyIyqB1Xu0ysPehhpTKorXYyl12798StDHa/pXNkqVo+lseoL1QGURl04K8idAkCSRGADCaFDxeHnYAXZVA9BKEuBatLlnzAQT3MoN1DGKutOudqu0ED+ojHxIwbO1LsxTPTRyIyyOOrhzX4Z3nYRG/Z14oMcl/qgRU+FJOZmUnTH5ocOVQjD9loD5Do5bt58/uRwzlqX9gzuJMuvLK7J/76OP71n6jk2D+iYqlZtzll1LT2FZOeSAZBgIBCIL36hVSt+kWmmEAGTWFCIxDQJ+BFGcRcgYDXCXhpmfiLrSOo9Lsv/4MsJY3qNf41XXBxK69jRHwgYEjgXPlJqpZdn7JyGpuiBBk0hQmNQAAyiHsABOwi4GUZTE2rTvWvHUi1G9xkV7roBwRcJ1B+6htKTc+CDLpOHgOGkgAqg6GcdiSdJAHIYJIAcTkIxCEAGcQtAgIuEoAMuggbQwWGAGQwMFOJRDxKADLo0YlBWMEkABkM5rwiK2cJQAad5YveQQAyiHsABFwkABl0ETaGCgwByGBgphKJeJQAZNCjE4OwgkkAMhjMeUVWzhKADDrLF72DAGQQ9wAIuEgAMugibAwVGAKQwcBMJRLxKAHIoEcnBmEFkwBkMJjziqycJQAZdJYvegcByCDuARBwkYDjMrhpMKWkpBGlEP3www+UmpZBl7Wc6mKGGAoE7Cdw9kyxZ76BRPvQaTxn0P75Ro/uE4AMus8cI4aYgJMyeL7iDB0/sJnOV5yOEE5Jy6QLLm4ZYuJIPSgEMj3ydW+QwR/vqO0ffEgdOvWgVSufpTt73RGU2yy0eUAGQzv1SLwqCDgpg1WRD8YEgbARSFQGS0vLqGnz1nRdi+a07tWVVYZt//6vqPXPO9HxEyfo9tu6R8UycdI0mr9gEWVkZNDWzRuoVcvrDeOEDFbZFDoyMGTQEazoFAT0CUAGcWeAgL8JBEUGr746lz7e9beI9ElZbdjg0qjfG80WZNDf97E2eshgsOYT2XicAGTQ4xOE8EAgDgG7ZVBK2IEDB8XIXDncurmQdv9tT9QyLMtXt1t6Cnlr9tOmosrYrWtHem7ZSnowfyJNuH+M+J22n+zsrKiMZGVwyD396ZW1f6BBA/rSgw9MFMu+PW6/kyZPyqOHH5kTkUS1ksgd8ViyvVwm7nnHbdTrroFUWLgxMpbMIzU1VTcu+Xs1B+4Xr6ohABmsGu4YNaQEIIMhnXikHRgCdsvg4W+LqHatWsTSplbbGjS4JK4MHjt2jPZ+vpvq1b2IjPrR7ueTcjd61DD6/vtT9N7724R8Fkx/lL78137qcWs3Gv27CUIGuV9eUn5qwWNiX6C8ln9W4+M/s0hyLKdPnaJ27W+h9etWiWVmo7h4iZrlVc0hMDeJDxOBDPpw0hCyfwlABv07d4gcBJiA3TKorQzyGHwow4wMyqoeX2PUTywZvOyyBkL83i5cT4PuGUGP/v4hKikpichgeXm5EFLti6uDHTu2i8iqKoN7934RqWCyDBrFJWVQzQF3WNURgAxWHXuMHEICkMEQTjpSDhQBu2WQD208u2y5qKqxSMmlV6syaNRPLBns36935DBJjRrZIobCwncqyaDeiWG1inljq+sj/ahLyfxno7ggg976WEAGvTUfiCbgBCCDAZ9gpOdrAjt27KCGDRvSZZddZpiHkzLIIjZs+BhRGZSCxcu5UybniT15mzZtjdozqFbVVOlS+4klg7Jf3usnTxYvX7G60jJx27ZtKp2AVmWQq4mLlywTy83aPYpGcUEGvfVRgQx6az4QTcAJQAYDPsFIz9cEVqxYQSyELVq0oFtvvVVXCpOVQXnAQ1bQ1OpckyaNqbjoSGSPnnzUC7cteGgKLVmyTOzFkwdIVBlUD3po+1EnRd0zyAc2WP6kgLI4qjLIy7xS+mQf8rEzcglZXdJWx5HVRKO4IIPe+qhABr01H4gm4AQggwGfYKTnawJSBmUSelKYqAz6GkyM4CsqKkTVMi01TVQP5c+HvjmsWykMKge/5wUZ9PsMIn5fEYAM+mq6EGzICGhlUE8KIYOVbwqj6mGsh1aH7NbyfLqQQc9PEQIMEgHIYJBmE7l4kcD58+fp5Zdfpm+//dZyeHzNyZMnDa/jSmGzi/9GtVL/FWmD7ya2jBkXeJAAZNCDk4KQgksAMhjcuUVm3iBw9OhRys/Pp6ZNm1KtWrUsBbVv3z46cuSI7jXVqlWjdu3aUeOaWyit7EvIoCWyaOx1ApBBr88Q4gsUAchgoKYTyXiQgJTBvLw8ys3NtRSh3jKxlMBu3boJucQysSWkaOwTApBBn0wUwgwGAchgMOYRWXiXgF0yqJVAmbFbMnjo0GEadM9oOlNaSksWPUFNr73aMvSysnIaNGQULXr6caqTU9vy9X65gFnNmvMkzZk1napXz/RL2J6KEzLoqelAMEEnABkM+gwjv6omkKwMfvTRR2I5WFYCtfkkI4MsLSNGT6Dlzy+MK2cLnloqntk3dEj/hJEmIoM87jeHDtPsRx9KeNxELkx0XD69POORx2jc2JFxmSYSV1iugQyGZaaRpycIQAY9MQ0IIsAEkpHBv//973TFFVfE3Gvopgxec00udencPuHZSkQGEx4MF/qaAGTQ19OH4P1GADLotxlDvH4jkIwMmsnVThn844Z3aOaseWLYdm3bRKpxXCV76ZX14vdNchvRkkVzadO7W3XbamPe88mnNHzkePHr1jfeQEXFRyLLxEbjqX1wm6KiI8QPw+Yl5pu7daIlz7wgmswomBKRUzVGNU5eptUbR4qpUX9yXK6EGsXJVcBpBbNExbTwrT/RkMH9InHyUnh2Vhb17juEioqKRbzp6ekJL7GbuReC1AYyGKTZRC6eJwAZ9PwUIUCfE/CLDJ4pKYna58ZypVYC1Z+1e+K0beWUsXD1G3gvFUybJPYYslTNnb+IXlv3IsUbT/ahyiCLFcsoLxmzZI7Nm1qpr5SUlKgxjWJl2TXqj/czynG739LZkAvL4OT8GeIB13IZO1b1k2OeN3+xkGnsJYz9wYYM+vwvPoTvLwKQQX/NF6L1HwG/yOC2bTsilT5JmStdco+gKnxqpUyvrfydVn5UUYo3np4MqodP1L5UsdTKoFGsstIoD7NoJU7KYP369Qy5yMrg3X1/EzlQo9ePrLZqK5b+u5vdixgy6B5rjAQCBBnETQACzhLwkwxu277T8KCGVgZjtTUrg2b60C4T68mbdjlWlVi+Xm8crbTFkkGjOOPJIEuqekAHp4zNf9Ygg+ZZoSUIJE0AMpg0QnQAAjEJ+EUGteKiTUq7TGzmFDLLz7Dh42j2rALdZWIzfZiRwa+/PkB//etu3ZPORiemzcogLxMbxRlPBjkudVmYGe7avQfLxCb+zoAMmoCEJiBgFwHIoF0k0Q8I6BPwogyyCMmDDdoqmlzS1B520O4LVJdfYx2MUNsNGtBHPCZGPnbFTB9mZJBFlp+B+P2pU5FJUA+X6I3T6CdXRT3z0KgyqD1AouYaTwZ576F6sIUP0GRmZtL0hyZjz2CcvzAgg/gbFQRcJOCkDJ48VUbzVn9I35ecjWRUu2Ym9Whn/WG1LiLBUCAQl0BKClGL3Hpx23EDL8qgqcB91Ej7DETeq7jmpfWuP5vQR8g8Hypk0PNThACDRMBJGSw6eprumf4GnTv3QwRZjaxq9MioTkFCiFxCSGDfwe/otrZXmcocMmgKU1KN5LejyMogn9TlE8tB/paTpID54GLIoA8mCSEGh4DTMjh0xpt0tuJ8BNgFNTJo8dQewQGITEJJYMffD0MGQznzSNotApBBt0hjHBAgcvQ0MVcGIYO4zYJIADIYxFlFTl4iABn00mwglsATQGUw8FOMBB0gABl0ACq6BAGFAGQQtwMIuEgAMugibAwVGAKQwcBMJRLxKAHIoEcnBmEFkwBkMJjziqycJQAZdJYvegcByCDuARBwkQBk0EXYGCowBCCDgZlKJOJRApBBj04MwgomAchgMOcVWTlLADLoLF/0DgKQQdwDIOAiAcigi7AxVGAIQAYDM5VIxKMEIIMenRiEFUwCkMFgziuycpaAl2Rw359HU+nJ/UQpqT8m/cM5uvDK7lSzbgtnIaB3EHCQwLlzpVT9gsspK6exqVFWr15Na9asmZ7CrXv37r07Pz+/RbNmzUxdjEYgEHYCfpXBnR9+QD1u6UxLl62gO3r2MpxGs+2s3AfcZ89fdac/vvUuXX9DSyuXOtZWm6cTeTsWvA879pIMln73P1R2+nAUxYwal1J6Zm0fkkXIIPAfAmnp2ZSanmUKCWTQFCY0AgF9Al6XQSk1GRkZUfJlVnbMtrNyf9gtg0Y5Wo1JlWMn8rYST9DbekkGg84a+YGAGQKQQTOU0AYEDAh4XQanPTCZPv/8/9IX//wn9bl7AE2cnC8yqUrZsVsGjXK0ctOiMmiFVvJtIYPJM0QPIGAnAcignTTRV+gIeFkGy0pL6b9b/YymTX+Edu/6mLZve582vP0uZWVlV5LBr7/aT53at6ETJ06IOZwwKV+Io/z9nCeepO7dbxP9HTx4QLRp/rMWkf643S1dO9DI0WOoYNpU8X73W2+jFateEX9es2oFjblvhPjzgEH30MtrVolKZdOmPxV9duzchVYuf16MO2bseMNxtDdYrBzle2rfak5qrje17xC1bK7KoVHeR4qLY+asSreMW3IN3QdFkzBkMOx3APL3GgHIoNdmBPH4ioCXZVCtwJ09Wx61T0+VnRtuaCVEkIWP9w+qAqi+1+YXbalWrVoxZfLyK64UgviH9WtpwvgxQvjq1q0r+v/tvaMo7/5JNKj/XbR1y7tRMnjs2DHatecfdFHdulRU9K3hONqbI1aOUgbVvtXc1Fxv/989hYzKPZQqH6O8JRu9nHkvpByL82YJlUIcb5+mrz4ACQYLGUwQHC4DAYcIQAYdAotuw0HAyzLIy6eyGshVLClkLCaq7Fx6aQNRFdO+uIp1V5+7I6KorZBxeyk2WvFR+z9TUhIRQ5YkVeBkZVBdwpYSJyuQ6jjaGGPlKPvRWx7X9tPqxv+mv/6fD3Vl0ChvKYNS9rRLzSx/Uoj15DAcnxD9LCGDYZ595O5FApBBL84KYvINAa/KoHbZVwLNzq4hKnD79u2NLItKGdSrWKmVNF5qXvHCskrXqxU2PTGyKoMseEbjqDdGvBxr1qwplpvN7JWMtWfQKG/IYOIfU8hg4uxwJQg4QQAy6ARV9BkaAonK4PHjx+nNN9+k7t27U7169XR5FR09TUNnvElnK85H3r+gRgYtntojLl9tVYovUJcpVQGUUsPLoXKPnxzASAY3vlMo9gCaqQzKsbjSaLRMrAqbKoPacdTE4+UoK3pq3zIfba5mZVCNJ54MxqsUxp3EADeADAZ4cpGaLwlABn05bQjaKwQSlcGjR49Sfn4+paamUuvWrXWlMFEZrKioEPvyDh8+FDngwbxUEeKDHnqPUpFc5aNo5H4/3k8o5YcPXjRu3ISOHCmqtM/QaMmUBW/xwgWi+yn502jZs8/Qi2vWRg6Q6Amb3jgyPjM5Ln1uRaXKIF8vJU3NdeoDBeLgi96eQaO848mgKuByLOwX/JEEZNArf4MhDhD4kQBkEHcCCCRBIFkZlEPrSWGiMphEOpUurcpH0NiZB/ryFgHIoLfmA9GAAGQQ9wAIJEHALhnUk8LzqdkJLxMnkVLkUrmsLPcZ8klfvEDADgKQQTsoog8QsI8AZNA+lugphARWrVpFO3fuFI9CsfI6f/488b5BoxdXCpu3uIHe/rQalZ1LizQzu2fQSixoCwJuEuAl/kemP0Dnz501PSx/XkaNGkX4qlTTyNAQBCwRgAxawoXGIBBNYO7cufSvf/2LunXrZgnNmTNnaPPmzYbX5Obm0i/adaZHXvwsoQMkloJBYxBwmcCixc9Qzcz/HIyKNTzL45dffkl5eXnEnwu8QAAE7CcAGbSfKXoMEQGWwQMHDtC8efMsZS0PkGgv4n/sevToIf7R88KeQUtJoTEImCSAZWKToNAMBFwiABl0CTSGCSYBu2RQlUBJyk0ZLC8ro9EjhtJjc5+i2jk5vp4sv+Xit3jtuDkgg3ZQRB8gYB8ByKB9LNFTCAkkK4N6EminDLJoDB18NzVqnEvTps80nKFEhWTpkqfp28OHYvbNg8Zrx0uBs2ZOp9/06kNXX3NtUndSorkkNWgSFycbr53skkjD0qWQQUu40BgEHCcAGXQcMQYIMoFEZbCkpIQOHjwYcw+UHZXBjW9vIP4Gjc8+/YSeXrzMsOqXrJAkO8d2Ck1V52KVRbLx2snOauyJtocMJkoO14GAMwQgg85wRa8hIZCoDJrBk6wMSkno+es76ZWXVlGHTl2ofYf/fAcxC+L4saNEKNe3bEX/Lj4ilomzsrJElS6nTh16a8OblJlZnZ59YRXdP3YUFRcX0d39B1P/gfeI61g2i4uLqfddd4tl5o5dutLyZUvFe5PzH4qMJ9vxw6UfLvjxu5H5xX0/v/IlWjDvscjvuIo5+/Enad4TsykrK5s2bXxLjMljcJWTY+BXeno6PT5voagkGuXCS97qe2pcko86hsxLOz9S2NT8JAejfozG5b5jsVeX67WiqF7H+c95YoGYW8mT2T0xfyHt+2JvZG61OWv5r1y91vWtAZBBM38DoA0IuEcAMugea4wUQAJelkFevn1y3mNU8PCjQg7Wr305spzLkjF82CCaOPlBIVMsa4uefpJYDFgGWbq6dOsupI+XeN98fb0Qr5ycHJqQd1+kyqjKoLoczdIyddJ40R8LmWx3/Q0to+KQt4S2usU/s7SkpaUZLkHzGIsXPkm/nzWXxv1uuG4uZ86U0LjfjaCHZjwq8mQm8mcWp3hjyPjkcrtkovLT60cdRzvuVVf9JCZ7IxnkeVHnzIhdrLHPnavQ5e/2RxMy6DZxjAcCsQlABnGHgEASBLwsg1LAWOi08idFiqtIXJ1TK1AsHaqQcD9ceeI9h1pp01YG5QEUbUVLK43fffddRBQZv54M6u0h5H64YihfLGKD77mXXnj+GVER0+Zy8ODXleSH5ZargVylNLtPUW8pl/vJbXI1/bJt+0r9MF9VvjleOS4LMUusGfbquJyYUx/hAAAgAElEQVSLep2RDMYaW1ZXtfyT+AgkdClkMCFsuAgEHCMAGXQMLToOAwGvyqCsZMklVTkXcmmzqmRQLsPK+KSU1KhZM0qo9PbBccVLrUrKyicfOrEqg0YSZ3TP2iWDPG69ehdXiQzy2HKbgJa/2yfIIYNh+NsROfqJAGTQT7OFWD1HwKsyqJU9Bqf+7vixY1HLp9plYqcqg+qePLkUzHsZtdU1PRnU5sSVtk/27KbxE/Np6sRxkaVgNZd4y8RWKoPq0rl2uVnbT6ylWl5qV5eu9Zbo7/ntcCFusXJJZJlYPamt8lf3krrxIYMMukEZY4CAeQKQQfOs0BIEKhHwqgzKJUlVvvT2Ccol17v6DhD76UaMGiP2DDolgxdffHHUMm+bX7SN7AmUS8DqARLto2Y4r9fWvSLmgQ+9VM+sTpOmTqM/b3k30q+ai5kDJOoYRoKkd4BEHpAxOs0b6wCJutwdK95evfvSzh0fRJ7/qF6nHqBR2cU6QKJdZlf5u/nxhgy6SRtjgUB8AgnLYGFhofhOVv7OSPlq3rw5NWnSJP6oaAECHiZQp04duvzyy01F6FUZNBU8GlUiYPSYl2Qf/wLU0QS8JIOH9jxF3xd9pASYQnUu60xZOY0wbSDgawIZFzSkzJoNTeWQsAwuXbqUdu3aFTXITTfdRO3atTM1MBqBgBcJfP/995SSkmL6f2ogg16cxcRj4spZZvXqUY/g4d4gg4kz1bvSSzL4xdYRVPrdl5EwU9OqUd3cPlTrkjb2Jo3eQMBFAhVn/k3pmTmUldPY1Ki2ymDnzp2J/8MLBPxK4Pjx41ReXg4Z9OsEIm5fEPC2DFan+tcOpNoNbvIFSwQJAnoEyk99Q6npWZBB3B4gkAgByGAi1HANCFgjABm0xgutQcAqAcigVWJoDwIKAcggbgcQcJ4AZNB5xhgh3AQgg+Gef2SfJAHIYJIAcTkImCAAGTQBCU1AIAkCkMEk4OFSEIAM4h4AAecJQAadZ4wRwk0AMhju+Uf2SRKADCYJEJeDgAkCkEETkNAEBJIgABlMAh4uBQHIIO4BEHCeAGTQecYYIdwEIIPhnn9knyQByGCSAHE5CJggABk0AQlNQCAJApDBJODhUhDwmgwOeuh1Sk9P/XFifiDKqJZGw+9sjYkCAV8TKC07R7e1vcpUDkePHqX8/HzKy8uj3NxcU9dYaVT5odN4zqAVfmjrTQKhk8EPP/yQbrnlFlq2bBn17Nkz5qysWrWKxo8fT2+99RbdcMMNnphBjv9Xv/qVp2LyBJgqCsJLMnju/A/07b9P0dmK/3zlY1paCl1UO7uK6GBYELCPQHb1dFOdhUkGt3/wIXXo1INWrXyW7ux1RyU+/H63W3rS1s0bqFXL603xQ6NwEvC8DH711VfUvn17OnHiRGSGfvazn9Hbb79NWVlZlmfNrAzyuF27dqU1a9boiqAa16233kosjvL1wAMP0MKFCykjI8N2aYMMWp5yRy/wkgw6mig6BwGfEPCqDO7f/xW1/nknOq78W3Zdi+a0dXMhZWdb/7eMpyMZGVy+YjUNGz5GzOrtt3Wnda+u9MkMI0wnCPhGBu+9916aPHkylZaWUqtWreiiiy5KWAjtACllkJch/va3v0WkT8Z36aWXRv3ejjG5D8igXSTt6QcyaA9H9AICdhHwugyOHjWMHnxgIpWWllHT5q2p7kUXJiWEsbgZVQa1Erl6zauUm9sI1UO7bkIf9uM7GZRCpC71aquHkyZNEuJYUVFB/fv3p3feeUdMDS8Ns6Sp10p54+9IXr58OfG1ffr0iapGyv7U+ZVjDhw4kNavX0933323GJNl7de//jXdf//9NGvWrKjKoFGcsgo5evRomjZtmhhGrTZy1fG+++4Tvx80aJCoVsqla1nplLHJWNVr+D3+/dixY4VIHzx4UDRPpsLqw3vdkZAhg45gRacgkDABv8ggJ6hKGVfnWA4PHPjx72dZNczIqEa97hpIh745LKRR/fnhGQ9Qj9vvjFomVit+Q4cMoJUvvlxpmVi20Vte1lYwH8yfGCWv3bp2pOeWraTed/ak997bRmPHjqLJUx4SMasVRim72nwSrYImfEPgQlMEfCmDUqq4WijF7YknnhB7AOV7/HNJSYmQoD179lDdunUFEO0ysZTBY8eOiXanT58WIqjXn7rHUI3h1KlTtG3bNlGp/P3vf0/79++nm2++OWq/oRqXNk7ej8hjXnHFFaIPlku5V5Hj5vc4VxZMltstW7YIGVTfYxGVAqjuh1T3PTZs2JBq1aolltfNLpebuotC3AgyGOLJR+qeJOAnGZTixdXCoUMHUu1atcSSsbZyx/I2+ncThNQ1+2lTIY2DBvSljh3bRe0ZVPubMjlPSOSmTVsryaAqarydSe4plNc/teAxsQdR/VnKKv9buffz3XT61Cmx7H3llZcLSX117WuRGHl/4uFviwzz8eSNE/KgfC+DLEpc6dO+WALV96QgGcmgWtkz6o+FS75UGWTJYnn7wx/+IKRt+vTpQkTVwyfaCp5ayZNCK5fC1Rj1+pEHSP7xj3/oCqd2SZ0rgCyFUnxlZZBjMHOQJuSfkZjpQwZxd4CAtwj4VQYn3D8mqjLIVGXlTpU8FkB5KKS8vDxKBlVpZCGLd4BErSJyBVDKpXZG+T0ZH0soL3OrMfHPWoHVVgbVfLx1xyAaJuBLGVRlSbvsq51WdalYFUQpQVKQtDIYT5L0qpN8yCU7O1tUGHlpWk8G9fpV+5JLzXIpOxkZ5IMsL7zwQqQyqv68b98+06eq8VExJgAZxN0BAt4i4CcZVAXqo49207PLlouq2969X0RJHv87JpeKW7a8jrgtV+N2/21PUjLIMyeljZelx40daXg6WbYzK4MTJ00zzMdbdwyi8aUMag+QFBcXiwrgL37xi6gTvZzcK6+8Qo0aNaKmTZuKvXJcIeN9eXp7BqUMSjHT60+9ZVSBk8u3LIByr5/2sTSx+o0lg1J2WWS1y8Rnz56NykUdU7uEzLGrMsix8j7EeNKLj0lsApBB3CEg4C0Cycjg66+/ThdccAG1a9eOqlWrpptYos8Z1FbStAdICqY/GpGnwsJ3xElfdU+f3ulfbTVO/syVvFjLxNwXFy7UpWBequ7fr7dY+m3btk2l08XJyKBePt66axCNbyqD6qNltI9y0S7Byke6SAnkZVFZsdNWxLSVQb4ljPpTnzWoFTjtfj29ZxQa9asVN+1StnxUDcfGD1N99tlnI4+80R4UkXKnXsPXMTPezygf09O4cWM6cuRIZG8kPgqJEYAMJsYNV4GAUwSSkcEVK1bQjh07xN7qbt266UphsjKoPlpGPXChHtxo0qQxFRcdIbl3j1mp70tJ1Hu0DFfk5i9YJPAWPDSFlixZRuvXrYo6KaxdwlXjkH3K+ZF7CtW9imaWiePl49T8o9/ECHheBhNLC1eBgDsEIIPucMYoIGCWgB0yKMfSk8JEZdBs/GgHAlVBADJYFdQxZmAIQAYDM5VIJCAE7JRBPSncv+13VPrdlxFaqWn4OrqA3DqhTgMyGOrpR/LJEuAl+//5n/+x1A0vuyxYsMDSNWgMAiBgjsDJkyfFM1/Pn//P1zKauzJ+K64Udm7xPV2SDRmMTwst/EQAMuin2UKsniPAJ8f/8pe/mP5qRH5GF+9f5b2feIEACDhDgPeG855oq6/t27cTX6v3uuyyy8Te6xrHn0Fl0CpYtPc8Acig56cIAXqZgNVl4g0bNtDevXspLy/Py2khNhAIJQF5gERNXkpgixYtxK+xZzCUt0bgk4YMBn6K4yfI33rCj+jhr9bDyxoByKA1XmgNAl4moMqgVgJl3G7J4KFDh2nQPaPpTGkpLVn0BDW99mrL6MrKymnQkFG06OnHqU5ObdevVwfc88mnNHzkeGrXtg2NuW8YvbDiJcqfgv8ptjwpDl3gGxlkYeGviJMv/lo2t+SFH/g5c+ZM6tWrF11zzTUOTUXVdQsZTJw9ZDBxdrgSBLxGgGWQH0XGy8GyEqiNMRkZZMEbMXoCLX9+YVw5W/DUUvHVdEOH9E8Yk90yyDF9c+gwzX70x+8itvJavOR5ateuDW3e/D699Mp6mlEwhbp0bm+lC7R1kIAvZHDJkiXiWzTmz59PmZmZxHI2e/ZsGjVqFOXk5DiI58euIYOOI/btAJBB304dAgeBSgR4n2G9evViknFTBq+5JjcpYbJbBnHLBJeA52Xw8OHDYn/V4sWLDcVPrRryN4fwdwOrEpeVlUUbN24kWU3Ua19WVkYjRoygLl26iG/l4Bdv8m/bti0VFBSIB1Hzix/WLKXUaFyj24Wldt26dZG34/VlFFOHDh1EH1byvuuuu2jw4MFiOZhf6enpNG/ePFHpRGUw8Q84ZDBxdrgSBPxIwE4Z/OOGd2jmrHkCAy+fyoobV+C4esavJrmNaMmiubTp3a26bbUM5XIs/771jTdQUfGRyDKx0XhqH/GuLyo6QoMG9qHJ+TNo+/ad4tLq1TPptXUvimqn3hhSSm/u1omWPPOCuEatDKpjat/z4z3ix5g9L4MsKixiUvC0kFkWWWoefvhhUTVk4WrSpAmxMHFFj0UuLS0tcr1R+zZt2ghZYkHjsT799FPir4BbvXo11axZs9Iycaxx9W4EtT2/P2zYMPH4A5axRGI6c+aMpby1MXF+CxcuFGK7ZcsW7BlM8NMLGUwQHC4DAZ8SsEsGz5SU0Kw5T9KcWdOFTLEAqpVA9WdeXo7VVqJk6eo38F4qmDZJ7DFkMZs7f5EQtXjjcR+xrpeixzLYqtV1tOal9ZWWi43iZNHt3XeIEFsWXpa/sXlTI3ENGz6OZs8qEDFzH+rPPr1NfBe2r2SQK2WyusXix6LGXx2k7iXkGZAVQL3lXe3eQ9meK2dcGZw7d66oQMqqHP+sJ4NG/RjtY4wlg4nEZDVvzlM7jqxMQgYT/9xCBhNnhytBwI8E7JLBbdt2RCp9ksOQwf0iewRVGVSrbXpt5e9YsubNXywqiSyY6jJxvPG4j1jXqzLI32HMcvfdd99FKoJ8vVGc3F49yKLG9fXXByqJpR37Jf14b1VlzJ6XQbVCJ/cHqqLGUmRUOTSSQb32ap9mZTBWxVI7qarIqsIqJc1qTFbz1i63q3IKGUz8IwgZTJwdrgQBPxKwUwa3bd9peBhDK4Ox2pqVwXh9mJVBeaiFpU6VQhZOvTG0exfNyGCy+yX9eG9VZcyel0G51MtfMST36qnixsulRnsK9WTQaA+iVRk0s5dRnViW2o8//lj3BHQiMVnNW10Wlsvp8lAOZDDxjyBkMHF2uBIE/EjALhnkZdtYJ4u1y8RmTiFrl1i1y8Tx+oh1vVoZVE8487+zvH+wW5eO1PTaJro5xZJB5oBl4qr/JHheBiUis4cv1IMRRqeA1eVS2f6qq64yXCbmSqG8xujQhzqu3rSy8PEy9KlTpyJv8wEVvcMgVmPiDs3krTJs2bKl2GM5depU7BlM4nMIGUwCHi4FAR8SSEQGZQWtqKiY1KVgdVmV/w5Xnyeo3UMYq62KUW03aEAf8SiYcWNHVjrcoR1P9hHvet4zWL9+vaglbvXwi16cjX5yleEyMUsmDpBU/QfBNzJY9aiSi4BFjE81yz2FXKlbu3at4cGY5EbD1W4RgAy6RRrjgIA3CCQig96IHFGAgDEByKBLd4e2MigPwLjxnESXUgzlMJDBUE47kg4xAchgiCc/wKlDBgM8uUjNeQKQQecZYwQQ8BIByKCXZgOx2EUAMmgXSfQTSgKQwVBOO5IOMQHIYIgnP8CpQwYDPLlIzXkCkEHnGWMEEPASAcigl2YDsdhFADJoF0n0E0oCkMFQTjuSDjEByGCIJz/AqUMGAzy5SM15ApBB5xljBBDwEgHIoJdmA7HYRQAyaBdJ9BNKApDBUE47kg4xAchgiCc/wKlDBgM8uUjNeQKQQecZYwQQ8BIByKCXZgOx2EUAMmgXSfQTSgKQwVBOO5IOMQHIYIgnP8CpuyaDy5Yto7/+9a9RKJs3b07NmjULMF6kFgYC9evXp9zcXFOpbtiwgfbu3Su+TxsvEAAB/xHY994YOnP886jA61zehbIvvNZ/ySBiEFAIZOU0Jv7PzGv16tW0Zs2a6SncuHfv3rvz8/NbQOjMoEMbECCCDOIuAAEQAAEQ8DsByKDfZxDxVykByGCV4sfgIAACIAACNhCADNoAEV2ElwBkMLxzj8xBAARAICgEIINBmUnkUSUEIINVgh2DggAIgAAI2EgAMmgjTHQVPgKQwfDNOTIGARAAgaARgAwGbUaRj6sEIIOu4sZgIAACIAACDhCADDoAFV2GhwBkMDxzjUxBAARAIKgEIINBnVnk5QoByKArmDEICIAACICAgwQggw7CRdfBJwAZDP4cI0MQAAEQCDoByGDQZxj5OUoAMugoXnQOAiAAAiDgAgHIoAuQMURwCUAGgzu3yAwEQAAEwkIAMhiWmUaejhCADDqCFZ2CAAiAAAi4SAAy6CJsDBU8ApDB4M0pMgIBEACBsBGADIZtxpGvrQQgg7biRGcgAAIgAAJVQAAyWAXQMWRwCEAGgzOXyAQEQAAEwkoAMhjWmUfethCADNqCEZ2AAAiAAAhUIQHIYBXCx9D+JwAZ9P8cIgMQAAEQCDsByGDY7wDknxQByGBS+HAxCIAACICABwhABj0wCQjBvwQgg/6dO0QOAiAAAiDwIwHIIO4EEEiCAGQwCXi4FARAAARAwBMEIIOemAYE4VcCkEG/zhziBgEQAAEQkAQgg7gXQCAJApDBJODhUhAAARAAAU8QgAx6YhoQhF8JQAb9OnOIGwRAAARAAJVB3AMgYAMByKANENEFCIAACIBAlRJAZbBK8WNwvxOADPp9BhE/CIAACIAAZBD3AAgkQQAymAQ8XAoCHiDw9c7pdOrIbiWSFMq5oitl12nigegQAggkTqB6rf8i/s/MCzJohhLagIABAcggbg0Q8DeBL7aOoNLvvowkkZqWSRdf3Y9qX/pLfyeG6ENNoPx0EaVl1KSsnMamOEAGTWFCIxDQJwAZxJ0BAv4mUFkGq1P9awdS7QY3+TsxRB9qAuWnvqHU9CzIYKjvAiTvGgHIoGuoMRAIOEIAMugIVnRaxQQgg1U8ARg+XAQgg+Gab2QbPAKQweDNKTIiggziLgABFwlABl2EjaFAwAECkEEHoKLLKicAGazyKUAAYSIAGQzTbCPXIBKADAZxVpETZBD3AAi4SAAy6CJsDAUCDhCADDoAFV1WOQHIYJVPAQIIEwHIYJhmG7kGkQBkMIizipwgg7gHQMBFApBBF2FjKBBwgABk0AGo6LLKCUAGq3wKEECYCEAGwzTbyDWIBCCDQZxV5AQZxD0AAi4SgAy6CBtDgYADBKpaBrd/8CF16NSDVq18lu7sdYcDGf7YpTpOgwaXJDymW/E6BiIkHUMGQzLRSNMbBCCD3pgHRAECiRJIVgYnTppG8xcsEsNf16I5bd1cSNnZWabDsUuu9u//ilr/vBMdP3EiauyMjAzaunkDlZeXRwQQMmh6enzbEDLo26lD4H4kABn046whZhD4D4FEZbCiooJ63TWQNm3aKmSrVcvrRfVty5b36cEHJppGbJcMygFlXIe+OWxZTE0HjYaeJwAZ9PwUIcAgEYAMBmk2kUsYCSQqg7ISN3rUsEryV1paRk2bt6YDBw5WqhjK97p17UjPLVtJP//vG2nHh/8naplYCqKcjwfzJ4oxpOgVFm4Ub+ktLRvJoCqdN7a6XlQRn1rwmFia1lYV5XjaWPn3HTu2i1QYuZ927W+hsWNH0eQpD4mYbr+tO617dSXFYhDG+8ztnCGDbhPHeKEmABkM9fQj+QAQSFQGl69YTcOGj9EVssPfFlHtWrXEcrG28icl6dixY7T38920d+8XUfv3tJKpjlNSUkLjxk8R19Wre5EufasyaCSGLIosdiy1MlYeU08qr7zyclGFfHXtazT6dxNEpbRhwwaGDAJw23g+Bcig56cIAQaJAGQwSLOJXMJIwAkZ1FbF1CqefG/QgL6i2qeVRZY/KVS89KzKoazKGVUF+fdWZVDuH9TOPVcBJ9w/RsigjJXb6MmgrI6q70mRlNXRWDGH8b5zOmfIoNOE0T8IKAQgg7gdQMC7BM6fP0+pqakxA0xUBqX4yCVVdRA+VPLssuW6lb9kZFC7VKw3dqIyqLfkrI3Vigx+9NFuQwbevWOCExlkMDhziUx8QAAy6INJQoihJbBmzRqqVq0adevWjWrVqqXLIVEZlNL15z//JbJsy1W8mbPmUk7t2hERKix8J2o5OZ4MxqoU7t27j3JzG1GznzYVFTs+vcz789SXVRmUy8Rt27ap1JddMqhlENob0sXEIYMuwsZQIAAZxD0AAt4lsGLFCtqxY4cQwnbt2ulKYaIyyFlrD3TUqJEtxPD0qVORx7w0adKYiouORA5rxJNB7lfuE5RkZdVOXX6WY2n3DlqVQT5Aoj2wIh9HI6UzkWViKZn8qBstA+/eMcGJDDIYnLlEJj4gABn0wSQhxNASkDIoAehJYTIy6Fewdj/Oxq8cghw3ZDDIs4vcPEcAMui5KUFAASTAp2jPnDljObP169fTrl27Kl2nSmHRx5Oo9LsvI21S06pT/WsHUu0GN1kezw8XyKqjUWXRDzkgxvgEIIPxGaEFCNhGADJoG0p0BAK6BFgECwoK6OTJk7YTYim87ecVdEl2eGTQdojo0JMEIIOenBYEFVQCkMGgzizy8gqBo0ePUn5+PvXq1Ysuu+wyS2Ft3LiRPvvsM91rWrRoQbfeeiuV7psZqsqgJYBo7FsCkEHfTh0C9yMByKAfZw0x+4mAlMG8vDzKzc21FLp2zyBfLCVQimUY9wxagojGviQAGfTltCFovxKADPp15hC3XwjYJYMskj169KgklH6TwbKycho0ZBQtevpxqpNT29ZpdKpvp/q1NfmAdQYZDNiEIh1vE4AMent+EJ3/CSQrg3y9ngRKMsnK4IKnltJLr6wX3TXJbURLFs2l6tUzHQOvFSse/5tDh2n2oz9+N3AyL6ekLZF++RE5k/Nn0PbtO0VK6enptGTRE9T02qvFI33U9/j9IYP70dAh/ZNJP1DXQgYDNZ1IxusEIINenyHE53cCycggHzoxeti0HTKoFbE9n3xKf/3rbkelJBGxMnsPONV3Iv2y8E0rmEV39/2NEEBmOzZvKr227kW6oGYNIYPdunSkLp3bE/ffu+8QGjViiPgZLyLIIO4CEHCRAGTQRdgYKpQEkpFBM8ASrQweOnSYRoyeQMufX6i7XMvyMnzk+EgIMwqmRETF6D0pQNnZWVT41p8i1S61fesbb6Ci4iORZeI/bniHioqOUP9+vcXy8c3dOtGSZ14Q48oxpSwVFRVXqrLF6ttqnCrveDHPnDVPNG/Xto1uVVMrg6pQamWQ+2ExZ26oDv44C5BBM59+tAEBmwhABm0CiW5AwICAV2WQZWfe/MW6y8IsisOGj6PZswpEVUv9mff5Gb3Hy8xc8UpLTYsIEktQv4H3UsG0SaIvlr+58xeJChn3pcogV8e4D14yVitp2r2FMvb582bSb+8dq9v3mZISS3Gq0xcrZu531pwnac6s6WI5nSXummtyK1X09CqDknd6elpUZVDLGx8myCDuARBwlQBk0FXcGCyEBPwogyxba15aH1XxkpWrVq2uM3xv0MA+UUujPN1a6dQuuWorg/JgiV47WY3jflkah987WFQR5T5H9Zqvvz5gKU5tVVAVZbXfbdt2kBoHX6e330+7L1Ddj6m3Z1CtvIbwY1IpZVQGcReAgIsEIIMuwsZQoSTgVRmMtUxsJINcAbv44rq6ksXvdWj/S0dkkKtx6pI2x87Vub59fmNZBo3itCKD27bvjHvgRa0Myorp1bmNxTKwlEG5ZzCUH4w4SUMGcVeAgIsEIIMuwsZQoSTgVRmUQqIu6bJkvbDiJRo8sE/Cy8TqoQmecO0SaKxlYvWRM9oqn1qp4yrlrt176MH8+2nMuCmR5Wy173jLxNo41ZszVsxaMTW6qbXLxKp86+0ZDOWHI0bSkEHcESDgIgHIoIuwMVQoCXhVBnkytMuVvAdO7uVL5gCJPEErJ5wlTS6tDhrQRzxKZtzYkZX2DBrJIO8ZVB+Bw4dQMjMzafpDk2nTu1sN+453gEQbp3qDxotZ5qM+Mka9XiuD/J5caufldPU0cSg/GKgMYtpBwDsEnJTBoqOnaeC016OSrZFVjQb9qqV3ACASEEiQwG1trzJ1pZdl0FQCaAQCVUAAlcEqgI4hw0vAaRkcOuNNOltxPgL4ghoZtHhqj/ACR+aBILDj74cJMhiIqUQSHiUAGfToxCCsYBKADAZzXpGVswQgg87yRe8gABnEPQACLhKADLoIG0MFhgBkMDBTiUQ8SgAy6NGJQVjBJAAZDOa8IitnCUAGneWL3kEAMoh7AARcJAAZdBE2hgoMAchgYKYSiXiUAGTQoxODsIJJADIYzHlFVs4SgAw6yxe9gwBkEPcACLhIADLoImwMFRgCkMHATCUS8SgByKBHJwZhBZMAZDCY84qsnCUAGXSWL3oHAcgg7gEQcJEAZNBF2BgqMAQgg4GZSiTiUQKQQY9ODMIKJoEwy+DODz+gnr/qTn986126/gbjb0Xhdj1u6UxLl62gO3r28sSN4MWYPAHGpSC8JIP73htDZ45/HpV5ncu7UPaF17pEA8OAgDMEsnIaE/9n5rV69Wpas2bN9BRu3Lt37935+fktmjVrZuZatAGB0BPwugxOe2AyLV64QMxT85+1oA1vv0tZWdm2zJsbMiilLSMjI650WkkKMmiFlv1tvSSD9meHHkHAfwQgg/6bM0TsIQJelUH+kvdB/e+irVvejUgUC9B7f95KEyfn20LQDRlkmf388/9LX/zzn9Tn7gG2xW4LAHSSMAHIYMLocCEIOJZE8OcAABVESURBVEIAMugIVnQaFgJelcGvv9pPndq3od/eO6qSQJWVltJ/t/oZHTx4oFLFkK+7pWsHGjl6DBVMmyre737rbbRi1Sviz2tWraAx940Qfx4w6B56ec2qiGzKMU+cOCHenzApX4ytVuG6d7/NcGztPSPjnDb9Edq962Pavu39SGVTvtexcxdaufx5um9MHv1h/VqSP/PYY8aONxxLjem22+8Q4rzxnbdECF5azg7q5wgyGNSZRV5+JQAZ9OvMIW5PEPCqDEpp0xOboqJvqVatWmK5WLtcKoXu8iuuFOLFgjVh/BghfHXr1o0IZt79k6Iqj/K9OU88KfYFyn7450svbRDZM9jmF20Nx9ZOqFp5PHu2PGp/opTBY8eO0a49/6CaNWsK8ZM/X1S3LsXKU837TEkJTZl0v+iHr8PLeQKQQecZYwQQsEIAMmiFFtqCgIaAH2VQWxlUq2HaiqJWmqQY8oERrazxIRHtiyt0N7XvEJFBbWUwViWOl4hlNfBIcXFUpVPmIJeOtT9zv7HyVPOSsoqqoHsfb8ige6wxEgiYIQAZNEMJbUDAgIBXZVDKjlyqVcNnyVrxwjJRCdu3b2/USd9kZVCvEqmKFy/3Go2txqhdcpbvZWfXiKoExpLBWHlqK6JyjyUvFesxwwfAXgKQQXt5ojcQSJYAZDBZgrg+1AQSlcGzZ88KbtWqVTPkV3T0NA2d8SadrTgfaXNBjQxaPLVHXOZSbv7y/nuR5U8WrCcen021a9eOCNnGdwrFHkApcbFkUFbQWJaMlol5GVjuL5RBGsmgdmw1KV7mVquQ/J669C0rjGZlUDuWGhPPRaNGudS06U/FUjOfutbmEBc4GlgiABm0hAuNQcBxApBBxxFjgCATSFQGjx49SrNnz6Zu3bpRu3btdKUwGRlk5mq1i3+WVbXTp0+JJVc+6NG4cRM6cqSItHv95METbQVNfVTNlPxptOzZZ+jFNWvFcwZlWznf8nEwvN9PPmfwhhtaGY4tr5NxHz58KOpROFJUWTiXPrdCiFssGVSri9o8jQ61SEbYO+jspxYy6Cxf9A4CVglABq0SQ3sQUAgkI4P5+T8+4oUPc+hJYbIyiIkCAa8SgAx6dWYQV1gJQAbDOvPI2xYCdsigDEQrhZBBW6YInXiQAGTQg5OCkEJNADIY6ulH8skSYBncs2cP9epl7WvWTp48Sc8995zu8FIKr/7pDTR85tsJ7RlMNi9cDwJOEnhj4zb6r3pppoY4ffo0FRYWUl5eHuXm5pq6Bo1AAASsEYAMWuOF1iAQReCjjz4ylLpkUV1ySQP6+OiVVH4uNdKV2QMkyY6N60HASQIPTB5nuftx48ZRkyZNLF+HC0AABOITgAzGZ4QWIBCTwPHjx+n8+f+c+DWDi695/PHHURk0AwttAkfg3e2fUcsmOaby4ir60qVLURk0RQuNQCAxApDBxLjhKhBIigCfJpYHSGRH2DOYFFJc7CMC2DPoo8lCqKEgABkMxTQjSa8RUGUQp4ndn53ysjIaPWIoPTb3KaqdY65C5X6UwR0RMhjcuUVm/iQAGfTnvCFqnxNw4zmDjGjj2xto3hOzI7Tu7j+Y+g+8xxV6/LzAWTOn02969aGrr7nWlTHNDpKIDBrls3TJ0/Tt4UM0bfpMs8OHvh1kMPS3AAB4jABk0GMTgnDCQYD3GJ47d86xbyBhiiwpn+zZTU/MX0iZmdXFQ6gfn/17GjFqjCvVsLDIYDjuWHuzhAzayxO9gUCyBCCDyRLE9SDgEIFknjPIlaoJeffR04uXGYqfWjXkb/WQlS0pcVlZ2bRp41skq4l67WWFrWOXrrR82VJBYnL+Q/TLtu3p4YJ88a0k/GrUODcipUbjGmHkMbjCmFOnDr214U0hts++sIruHzuKiouLIvFxu6GD7xa/41d6ejo9Pm+hqEpqc+rVuy/t3PGBWCbOysoS193z2+HUvkNnca02xqkPzoiZT3FxMfW+626x9KxlIftkOX9t3SuRNFUmDt1Cnu0WMujZqUFgISUAGQzpxCNt7xNIRgZZZljEjJYuWRafnPcYFTz8qJArFpXcJlcLGWJxYpFLS0uLXG/Uvk2btkKkWGx4rM8+/YSmThpPK1evpRo1a1ZaJo41biwZ5DG6dOsulrg51jdfXy9ELycnx1B6OZbFC58UEpqWlh6Vk5TYR2Y9LqRSFUGjGFlw9Za9mbWUQSMWZ86URHinUAoNHzaIJk5+0HPL5259KiCDbpHGOCBgjgBk0BwntAIB1wnYJYNqxYzFj0Xtwx3bovYScnKyAqi3vKvdeyjby2qYPIih7sXTk0GjfmLtY9Tu71NFVxurtn9ZfWMZVEVOZcKVTFm901YF5aQzG/4e5HgyqB5KUeOGDEZ/fCCDrv91ggFBICYByCBuEBDwKIFkZFCt0MnTsqqcsAwaVQ6NZFCvvVbUzMhgrIql3lSYlUFtlVCt8OnJIIvbgMFD6bFZjwhBlpyMqqpGeyDVyqCRDMqlaLmE7eZBHi/e3pBBL84KYgozAchgmGcfuXuaQDIyKJd6jx79d2SvnrZSZbSnUE96jPYgWpVBM3sZtZNiVgbPnauILAvLpW95gMZIBrmiyWL8xzf/EOFkFGMyMnjw4Ne06+OPXDvJ7ekbm4ggg16fIcQXNgKQwbDNOPL1DYFkZFAmGevQgrqkqnfYQvtIGL32V131k6jn9emJGz/axugAiRyX3+d9ih06dYlasuU8zMogHxRR872+ZSuqnlmdJk2dJvYMapeJ1SoeX8cHZuRytREb+XttPuoBEr0lc14mHj1iCJ06dSpy/2mXp31zY9oQKGTQBojoAgRsJAAZtBEmugIBOwnYIYN2xuNkX4k898/JeOzuWyubvIy/fu3LoX02oZdkcN97Y+jM8c+jprzO5V0o+0JvPRvT7nsS/QWfQFZOY+L/zLwgg2YooQ0IVAGBMMkgV9wyq1evVBWsAuyODMlLz2plUB7kCeu3n3hJBr/YOoJKv/syMu+padWp/rUDqXaDmxy5F9ApCLhBoPzUN5SangUZdAM2xgABJwmESQad5Ii+vUcAMui9OUFEwSIAGQzWfCKbEBOADIZ48gOeOmQw4BOM9KqcAGSwyqcAAYCAPQQgg/ZwRC/eIwAZ9N6cIKJgEYAMBms+kU2ICUAGQzz5AU8dMhjwCUZ6VU4AMljlU4AAQMAeApBBeziiF+8RgAx6b04QUbAIQAaDNZ/IJsQEIIMhnvyApw4ZDPgEI70qJwAZrPIpQAAgYA8ByKA9HNGL9whABr03J4goWAQgg8GaT2QTYgIsg0Omv0kV585HKNTMzqAnJ9wSYipIPQgEdv2zmG5re5WpVI4ePUr5+fmUl5dHubm5pq6x0gjPGbRCC239QgAy6JeZQpwgEIfAv0+U0MhH36KzFeciLWvVqE79e1wHdiDgbwIpRJ1bXW4qh6DK4PYPPqQOnXrQqpXPUoMGl+j++c5ed5hi5JdGnHO3W3rS1s0bqFXL6/0Sti/jhAz6ctoQNAiAAAiAgB4Br8vgxEnTaP6CRZHQb7+tO617dWXcyfSLDO7f/xW1/nknOn7ihOUctRCSkUHm/N7722jr5kLKzs6KyzfsDSCDYb8DkD8IgAAIBIiAV2WwoqKCet01kDZt2hpV6WJpadnyOrJS1TMSQyt9ODXlUgZHjxpGDz4wkZavWE3Dho8RFU2r8UEGnZqlyv1CBt1jjZFAAARAAAQcJuBVGZQC92D+RCFJelUwuQzM0qQVIbOVQW1lTo5XWlpGTZu3pm5dO9Jzy1YS/75/v96iivfrX98ufsev61o0pwH9+9C48VPEz2q8MgYZu14uejI4+ncTIgIcrw8pjzzG0CEDaOWLL4trm/20qYj/wIGDkTi56peamhqV15RJefTJp59RYeHGCGIpokZsHL4lfdE9ZNAX04QgQQAEQAAEzBDwqgyy5Egp0oqNdh9gojJ4Y6vrhdw9teAxUYWT8sM/83I0y9SxY8do7+e7qV7diyLvX3nl5WI59dW1r4kqnly65qrloiXPCRnj9tx3vIqfVrgyMjIiIhivaqi+P2VyXlQltWHDBlS7Vi2x5KuKsV5efJ9ol4lVFlo2ViuWZu5Dv7WBDPptxhAvCIAACICAIQE/yKA8DBFruTeRyqA8WKKFwxW8CfePETI4aEDfSGVSK2dqPCxIqsB+9tk/IjLL8WuvlWOqv5eVx7Zt24h9kWp/en1o31cZaAWax2OJljKo5qUng9qKZKzqZhg/XpDBMM46cgYBEACBgBLwqgxqRYvxOyWDevvz5DKxmzLIy+FcoXt22XJRjSwsfCemUMaSwbVrX4/0s3fvF5HT1FZlMJG9iwH9qESlBRkMwywjRxAAARAICYFkZPDkyZNUq1atmKQSfc6g3gESVQblEi8vw2qXSLmKZmbPoOxDVuLURJKVwfLy8oiAaauG6mNfYlUb1Ufi6PWh7qvUMlBlkKVSHkqJJYNSQtUlcT02IfloxEwTMoi7AARAAARAIDAEkpHBFStWEF/fo0cPwwdWJyqDErD20TI1amRH9vCp7xU8NIWWLFlG69etEs/YMyODcq8hH0SRL7lnTy6zJloZ5BjUwx1ymVa7304rg1JC+WCKXCpmkZMvbaXOiIHcs8iPrGnSpDEVFx0ReyONZFBdFpZjaJeK1f2MgfkAJJgIZDBBcLgMBEAABEDAewSSlcEdO3aIpPjbS/SkMFkZ9B4xRAQCRJBB3AUgAAIgAAKBIWCXDEogWimEDAbmVkEiCgHIIG4HEAABEACBwBCQMnjzzTdT/fr1LeW1fft22rdvn+41UgpTvplHpd99GWmTmlad6l87kGo3uMnSWGgMAl4iABn00mwgFhAAARAAgaQIlJWV0aOPPkrffvttUv3oXZydnU03tzxDl2RDBm2Hiw6rlABksErxY3AQAAEQAAGvEOADJHLPoBoTS2DHjh3Ff9/sHI/KoFcmDHHYRgAyaBtKdAQCIAACIOBnAloZVCWQ/8wv7Bn08wwjdiMCkEHcGyAAAiAAAiBARFIG9SRQAoIM2nOrlJWV06Aho2jR049TnZzaMTv944Z3qKjoCA0d0t+ewaugFyv5VkF4OE1cFdAxJgiAAAiAgPcIrF27lrKyssRysKwEaqNMVAb5odOT82fQ9u07I10OGdzPEcFZ8NRS+ubQYZr96EO6kDmWaQWz6O6+v6Gm116d0ETEGyNep1bkyGkZtIOHzNeIi5V847Fz4n1UBp2gij5BAARAAAQCSSBZGezWpSN16dyeWA569x1Co0YMET+7+bJTfhKN24oc+UkGjXhYyTdRpslcBxlMhh6uBQEQAAEQCBUBu2SQoXEVKTs7iwYN7CMqdfznwrf+RLJiuOeTT2n4yPERvjMKpkREkpdYb+7WiZY884J4X60yqvLEf545a55o065tG/r9w/lRFcomuY1oyaK5lJKSIuS0qKhYtE1PT6cli54gfl8vNnUMozi1N4barvWNN1BR8ZHIMrE2TrWqaSSDan8yXhZds8yYZ4f2v9TlUb16JunFJKVOZS/nhfM14qLN1ywztz5ckEG3SGMcEAABEAAB3xOwSwYPHTpMw4aPo9mzCoRw8RJyWmpaZGlXfZ+XctWfG/3kKiFuPbp3FcvMLCj9Bt5LBdMmiWVfKSTdb+lMs+Y8SXNmTSeWG5bPa67JFQIUb5mYZWXe/MX09II5VPDw7KjYVOnhMWQe2jjVJWi9GOfOX0SvrXuRzpSU6MYpK6Z6Mqjtj2Myw4xZs2hyfmPzporxL6hZoxIP7kuPHQs1s9frh/c+ylj79+tdaU7UfM0wc/PDAhl0kzbGAgEQAAEQ8DWBZGVQ3TMoK0p6y7YsK2teWh+1709WElk0tIcvpOixQEkhqV+/XqQqKKFzBVFWIrV7BtVKGLdn4WEZ5MqiXls+1NGq1XWGcaoHPqRcchWSxVRdNt22bYdunPJ6PRnU9sfxWmGmjq8ng1oWsvqqZa9d/pWxMheWab18v/76gClmbn5QIINu0sZYIAACIAACviaQrAzKPYMqBCsyyJU9rk6ZlcFt23dWOkiiNx5XwkaMnkDLn18oTvfKytjMRx5MSAY5TnUvZDwZ1ItTMkpWBvWYmZFBvZi08menDGqZuflBgQy6SRtjgQAIgAAI+JqAWzJoZslTLhNr26rLxKrgSfBG8qlWsrjSuGv3nriVQbPLxHoxqsumenHGkkFtf9w2HjNVoOPJoFaOZSxmZVDLhecEy8S+/ugjeBAAARAAARD4kYBbMshjWTlAYnSIQV3ulIcs5L5CXv6VB0jknsKXXlkv8uQDD5mZmfRg/v0xK4O8lGv2MIQay6ABfcTjb8aNHSkqkUZxcixGB0j0rol3gEQ+11Cvoqflodc/79c0kkp1zyBziZWvWWZufe5QGXSLNMYBARAAARDwPYFEZdDOxL3+mBI7c0Vf7hCADLrDGaOAAAiAAAgEgABkMACTiBQqEYAM4qYAARAAARAAAZMEvCCDJkNFMxAwTQAyaBoVGoIACIAACISdAGQw7HdAMPOHDAZzXpEVCIAACICAAwQggw5ARZdVTgAyWOVTgABAAARAAAT8QgAy6JeZQpxWCEAGrdBCWxAAARAAgVATgAyGevoDmzxkMLBTi8RAAARAAATsJgAZtJso+vMCAcigF2YBMYAACIAACPiCAGTQF9OEIC0SgAxaBIbmIAACIAAC4SVQWQarUd3cPlTrkjbhhYLMfU+g4sy/KT0zh7JyGpvKZfXq1bRmzZrpKdy6d+/eu/Pz81s0a9bM1MVoBAIgAAIgAAJ+JnBoz1P0fdFHSgopVOeyzpSV08jPaSF2EKCMCxpSZs2GpkhABk1hQiMQAAEQAAEQAAEQCCYByGAw5xVZgQAIgAAIgAAIgIApApBBU5jQCARAAARAAARAAASCSQAyGMx5RVYgAAIgAAIgAAIgYIoAZNAUJjQCARAAARAAARAAgWASgAwGc16RFQiAAAiAAAiAAAiYIgAZNIUJjUAABEAABEAABEAgmAQgg8GcV2QFAiAAAiAAAiAAAqYIQAZNYUIjEAABEAABEAABEAgmAchgMOcVWYEACIAACIAACICAKQKQQVOY0AgEQAAEQAAEQAAEgkkAMhjMeUVWIAACIAACIAACIGCKQCUZHDlyZIsmTZqYuhiNQAAEQAAEQAAEQAAE/E3gjTfeoDfeeGN6CqfRs2fPPxDRL/2dEqIHARAAARAAARAAARCwQqCsrOz3QgbxAgEQAAEQAAEQAAEQCCeB/wfROunresXajQAAAABJRU5ErkJggg==&quot;"/>
    <we:property name="pageID" value="&quot;0&quot;"/>
    <we:property name="sourceDataType" value="0"/>
    <we:property name="tableAddress" value="&quot;Hoja1!B2:F10&quot;"/>
    <we:property name="tableName" value="&quot;Tabla1&quot;"/>
    <we:property name="tableValues" value="[[&quot;Id. de empleado&quot;,&quot;Nombre&quot;,&quot;Título&quot;,&quot;Id. de administrador&quot;,&quot;Tipo de rol&quot;],[&quot;ID1&quot;,&quot;Desiré Mendoza&quot;,&quot;Gerente  general&quot;,&quot;&quot;,&quot;Ejecutivo&quot;],[&quot;ID2&quot;,&quot;Candela Arrais&quot;,&quot;Gerente, marketing&quot;,&quot;ID1&quot;,&quot;Administrador&quot;],[&quot;ID3&quot;,&quot;Guillermo Rodarte&quot;,&quot;Propietario del contenido&quot;,&quot;ID2&quot;,&quot;Plantilla&quot;],[&quot;ID4&quot;,&quot;Carlos Tijerina&quot;,&quot;Coordinador de RP&quot;,&quot;ID2&quot;,&quot;Plantilla&quot;],[&quot;ID6&quot;,&quot;Alejandra Arellano&quot;,&quot;Administrador, productos&quot;,&quot;ID1&quot;,&quot;Administrador&quot;],[&quot;ID7&quot;,&quot;David Serna&quot;,&quot;Jefe de diseño&quot;,&quot;ID6&quot;,&quot;Plantilla&quot;],[&quot;ID8&quot;,&quot;Laura Melgar&quot;,&quot;Jefe de ingeniería&quot;,&quot;ID6&quot;,&quot;Plantilla&quot;],[&quot;ID9&quot;,&quot;Chrisardo Rojas&quot;,&quot;Jefe de informatica&quot;,&quot;ID1&quot;,&quot;Informática&quot;]]"/>
    <we:property name="templateID" value="&quot;TM6766198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098E5F58-CEE5-831C-0DA2-E5EAEF43F861}">
  <we:reference id="wa102957665" version="1.3.0.0" store="es-E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55C1EEB6-602C-4488-951C-F1485D16C408}">
  <we:reference id="wa104051163" version="1.2.0.3" store="es-E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F0B31135-DD47-479F-B001-38DC5B689ED0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pr8jGV3hW4IdxqSui7jD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5.xml><?xml version="1.0" encoding="utf-8"?>
<we:webextension xmlns:we="http://schemas.microsoft.com/office/webextensions/webextension/2010/11" id="{827B6C87-FE50-48B1-B249-C270A2AE29AB}">
  <we:reference id="wa200006575" version="1.0.0.3" store="es-E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32ADFB16-F417-4FED-8FF0-C4A74601A01C}">
  <we:reference id="wa200006770" version="1.1.0.0" store="es-ES" storeType="OMEX"/>
  <we:alternateReferences>
    <we:reference id="wa200006770" version="1.1.0.0" store="wa200006770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821E-F503-4EA2-8C9F-EB4F38DE10D9}">
  <sheetPr codeName="Hoja1"/>
  <dimension ref="A1:I29"/>
  <sheetViews>
    <sheetView workbookViewId="0">
      <selection activeCell="F5" sqref="F5"/>
    </sheetView>
  </sheetViews>
  <sheetFormatPr baseColWidth="10" defaultRowHeight="14.4" x14ac:dyDescent="0.3"/>
  <cols>
    <col min="1" max="1" width="20.21875" bestFit="1" customWidth="1"/>
    <col min="2" max="2" width="12.33203125" bestFit="1" customWidth="1"/>
    <col min="3" max="3" width="13.6640625" bestFit="1" customWidth="1"/>
    <col min="4" max="4" width="21.5546875" bestFit="1" customWidth="1"/>
    <col min="6" max="6" width="13.33203125" customWidth="1"/>
  </cols>
  <sheetData>
    <row r="1" spans="1:9" x14ac:dyDescent="0.3">
      <c r="A1" s="23" t="s">
        <v>3</v>
      </c>
      <c r="B1" s="24" t="s">
        <v>4</v>
      </c>
      <c r="C1" s="24" t="s">
        <v>32</v>
      </c>
      <c r="D1" s="25" t="s">
        <v>33</v>
      </c>
    </row>
    <row r="2" spans="1:9" x14ac:dyDescent="0.3">
      <c r="A2" s="26"/>
      <c r="B2" s="27" t="s">
        <v>8</v>
      </c>
      <c r="C2" s="27" t="s">
        <v>0</v>
      </c>
      <c r="D2" s="28" t="s">
        <v>5</v>
      </c>
      <c r="F2" t="s">
        <v>80</v>
      </c>
      <c r="G2">
        <v>2</v>
      </c>
    </row>
    <row r="3" spans="1:9" x14ac:dyDescent="0.3">
      <c r="A3" s="29"/>
      <c r="B3" s="30" t="s">
        <v>8</v>
      </c>
      <c r="C3" s="30" t="s">
        <v>1</v>
      </c>
      <c r="D3" s="31" t="s">
        <v>6</v>
      </c>
    </row>
    <row r="4" spans="1:9" x14ac:dyDescent="0.3">
      <c r="A4" s="26"/>
      <c r="B4" s="27" t="s">
        <v>8</v>
      </c>
      <c r="C4" s="27" t="s">
        <v>2</v>
      </c>
      <c r="D4" s="28" t="s">
        <v>7</v>
      </c>
      <c r="F4" t="s">
        <v>81</v>
      </c>
      <c r="G4" t="s">
        <v>32</v>
      </c>
    </row>
    <row r="5" spans="1:9" x14ac:dyDescent="0.3">
      <c r="A5" s="29" t="s">
        <v>5</v>
      </c>
      <c r="B5" s="30" t="s">
        <v>12</v>
      </c>
      <c r="C5" s="30" t="s">
        <v>0</v>
      </c>
      <c r="D5" s="31" t="s">
        <v>9</v>
      </c>
      <c r="F5" t="str" cm="1">
        <f t="array" ref="F5:I22">_xlfn._xlws.FILTER(A2:D22,COUNTIFS($A$2:$A$22,$A$2:$A$22,$C$2:$C$22,$C$2:$C$22)=G2)</f>
        <v>ID1</v>
      </c>
      <c r="G5" t="str">
        <v>Administrador</v>
      </c>
      <c r="H5" t="str">
        <v>Id. de empleado</v>
      </c>
      <c r="I5" t="str">
        <v>ID2</v>
      </c>
    </row>
    <row r="6" spans="1:9" x14ac:dyDescent="0.3">
      <c r="A6" s="26" t="s">
        <v>5</v>
      </c>
      <c r="B6" s="27" t="s">
        <v>12</v>
      </c>
      <c r="C6" s="27" t="s">
        <v>1</v>
      </c>
      <c r="D6" s="28" t="s">
        <v>10</v>
      </c>
      <c r="F6" t="str">
        <v>ID1</v>
      </c>
      <c r="G6" t="str">
        <v>Administrador</v>
      </c>
      <c r="H6" t="str">
        <v>Nombre</v>
      </c>
      <c r="I6" t="str">
        <v>Candela Arrais</v>
      </c>
    </row>
    <row r="7" spans="1:9" x14ac:dyDescent="0.3">
      <c r="A7" s="29" t="s">
        <v>5</v>
      </c>
      <c r="B7" s="30" t="s">
        <v>12</v>
      </c>
      <c r="C7" s="30" t="s">
        <v>2</v>
      </c>
      <c r="D7" s="31" t="s">
        <v>11</v>
      </c>
      <c r="F7" t="str">
        <v>ID1</v>
      </c>
      <c r="G7" t="str">
        <v>Administrador</v>
      </c>
      <c r="H7" t="str">
        <v>Título</v>
      </c>
      <c r="I7" t="str">
        <v>Gerente, marketing</v>
      </c>
    </row>
    <row r="8" spans="1:9" x14ac:dyDescent="0.3">
      <c r="A8" s="26" t="s">
        <v>9</v>
      </c>
      <c r="B8" s="27" t="s">
        <v>16</v>
      </c>
      <c r="C8" s="27" t="s">
        <v>0</v>
      </c>
      <c r="D8" s="28" t="s">
        <v>13</v>
      </c>
      <c r="F8" t="str">
        <v>ID2</v>
      </c>
      <c r="G8" t="str">
        <v>Plantilla</v>
      </c>
      <c r="H8" t="str">
        <v>Id. de empleado</v>
      </c>
      <c r="I8" t="str">
        <v>ID3</v>
      </c>
    </row>
    <row r="9" spans="1:9" x14ac:dyDescent="0.3">
      <c r="A9" s="29" t="s">
        <v>9</v>
      </c>
      <c r="B9" s="30" t="s">
        <v>16</v>
      </c>
      <c r="C9" s="30" t="s">
        <v>1</v>
      </c>
      <c r="D9" s="31" t="s">
        <v>14</v>
      </c>
      <c r="F9" t="str">
        <v>ID2</v>
      </c>
      <c r="G9" t="str">
        <v>Plantilla</v>
      </c>
      <c r="H9" t="str">
        <v>Nombre</v>
      </c>
      <c r="I9" t="str">
        <v>Guillermo Rodarte</v>
      </c>
    </row>
    <row r="10" spans="1:9" x14ac:dyDescent="0.3">
      <c r="A10" s="26" t="s">
        <v>9</v>
      </c>
      <c r="B10" s="27" t="s">
        <v>16</v>
      </c>
      <c r="C10" s="27" t="s">
        <v>2</v>
      </c>
      <c r="D10" s="28" t="s">
        <v>15</v>
      </c>
      <c r="F10" t="str">
        <v>ID2</v>
      </c>
      <c r="G10" t="str">
        <v>Plantilla</v>
      </c>
      <c r="H10" t="str">
        <v>Título</v>
      </c>
      <c r="I10" t="str">
        <v>Propietario del contenido</v>
      </c>
    </row>
    <row r="11" spans="1:9" x14ac:dyDescent="0.3">
      <c r="A11" s="29" t="s">
        <v>9</v>
      </c>
      <c r="B11" s="30" t="s">
        <v>16</v>
      </c>
      <c r="C11" s="30" t="s">
        <v>0</v>
      </c>
      <c r="D11" s="31" t="s">
        <v>17</v>
      </c>
      <c r="F11" t="str">
        <v>ID2</v>
      </c>
      <c r="G11" t="str">
        <v>Plantilla</v>
      </c>
      <c r="H11" t="str">
        <v>Id. de empleado</v>
      </c>
      <c r="I11" t="str">
        <v>ID4</v>
      </c>
    </row>
    <row r="12" spans="1:9" x14ac:dyDescent="0.3">
      <c r="A12" s="26" t="s">
        <v>9</v>
      </c>
      <c r="B12" s="27" t="s">
        <v>16</v>
      </c>
      <c r="C12" s="27" t="s">
        <v>1</v>
      </c>
      <c r="D12" s="28" t="s">
        <v>18</v>
      </c>
      <c r="F12" t="str">
        <v>ID2</v>
      </c>
      <c r="G12" t="str">
        <v>Plantilla</v>
      </c>
      <c r="H12" t="str">
        <v>Nombre</v>
      </c>
      <c r="I12" t="str">
        <v>Carlos Tijerina</v>
      </c>
    </row>
    <row r="13" spans="1:9" x14ac:dyDescent="0.3">
      <c r="A13" s="29" t="s">
        <v>9</v>
      </c>
      <c r="B13" s="30" t="s">
        <v>16</v>
      </c>
      <c r="C13" s="30" t="s">
        <v>2</v>
      </c>
      <c r="D13" s="31" t="s">
        <v>19</v>
      </c>
      <c r="F13" t="str">
        <v>ID2</v>
      </c>
      <c r="G13" t="str">
        <v>Plantilla</v>
      </c>
      <c r="H13" t="str">
        <v>Título</v>
      </c>
      <c r="I13" t="str">
        <v>Coordinador de RP</v>
      </c>
    </row>
    <row r="14" spans="1:9" x14ac:dyDescent="0.3">
      <c r="A14" s="26" t="s">
        <v>5</v>
      </c>
      <c r="B14" s="27" t="s">
        <v>12</v>
      </c>
      <c r="C14" s="27" t="s">
        <v>0</v>
      </c>
      <c r="D14" s="28" t="s">
        <v>20</v>
      </c>
      <c r="F14" t="str">
        <v>ID1</v>
      </c>
      <c r="G14" t="str">
        <v>Administrador</v>
      </c>
      <c r="H14" t="str">
        <v>Id. de empleado</v>
      </c>
      <c r="I14" t="str">
        <v>ID6</v>
      </c>
    </row>
    <row r="15" spans="1:9" x14ac:dyDescent="0.3">
      <c r="A15" s="29" t="s">
        <v>5</v>
      </c>
      <c r="B15" s="30" t="s">
        <v>12</v>
      </c>
      <c r="C15" s="30" t="s">
        <v>1</v>
      </c>
      <c r="D15" s="31" t="s">
        <v>21</v>
      </c>
      <c r="F15" t="str">
        <v>ID1</v>
      </c>
      <c r="G15" t="str">
        <v>Administrador</v>
      </c>
      <c r="H15" t="str">
        <v>Nombre</v>
      </c>
      <c r="I15" t="str">
        <v>Alejandra Arellano</v>
      </c>
    </row>
    <row r="16" spans="1:9" x14ac:dyDescent="0.3">
      <c r="A16" s="26" t="s">
        <v>5</v>
      </c>
      <c r="B16" s="27" t="s">
        <v>12</v>
      </c>
      <c r="C16" s="27" t="s">
        <v>2</v>
      </c>
      <c r="D16" s="28" t="s">
        <v>22</v>
      </c>
      <c r="F16" t="str">
        <v>ID1</v>
      </c>
      <c r="G16" t="str">
        <v>Administrador</v>
      </c>
      <c r="H16" t="str">
        <v>Título</v>
      </c>
      <c r="I16" t="str">
        <v>Administrador, productos</v>
      </c>
    </row>
    <row r="17" spans="1:9" x14ac:dyDescent="0.3">
      <c r="A17" s="29" t="s">
        <v>20</v>
      </c>
      <c r="B17" s="30" t="s">
        <v>16</v>
      </c>
      <c r="C17" s="30" t="s">
        <v>0</v>
      </c>
      <c r="D17" s="31" t="s">
        <v>23</v>
      </c>
      <c r="F17" t="str">
        <v>ID6</v>
      </c>
      <c r="G17" t="str">
        <v>Plantilla</v>
      </c>
      <c r="H17" t="str">
        <v>Id. de empleado</v>
      </c>
      <c r="I17" t="str">
        <v>ID7</v>
      </c>
    </row>
    <row r="18" spans="1:9" x14ac:dyDescent="0.3">
      <c r="A18" s="26" t="s">
        <v>20</v>
      </c>
      <c r="B18" s="27" t="s">
        <v>16</v>
      </c>
      <c r="C18" s="27" t="s">
        <v>1</v>
      </c>
      <c r="D18" s="28" t="s">
        <v>24</v>
      </c>
      <c r="F18" t="str">
        <v>ID6</v>
      </c>
      <c r="G18" t="str">
        <v>Plantilla</v>
      </c>
      <c r="H18" t="str">
        <v>Nombre</v>
      </c>
      <c r="I18" t="str">
        <v>David Serna</v>
      </c>
    </row>
    <row r="19" spans="1:9" x14ac:dyDescent="0.3">
      <c r="A19" s="29" t="s">
        <v>20</v>
      </c>
      <c r="B19" s="30" t="s">
        <v>16</v>
      </c>
      <c r="C19" s="30" t="s">
        <v>2</v>
      </c>
      <c r="D19" s="31" t="s">
        <v>25</v>
      </c>
      <c r="F19" t="str">
        <v>ID6</v>
      </c>
      <c r="G19" t="str">
        <v>Plantilla</v>
      </c>
      <c r="H19" t="str">
        <v>Título</v>
      </c>
      <c r="I19" t="str">
        <v>Jefe de diseño</v>
      </c>
    </row>
    <row r="20" spans="1:9" x14ac:dyDescent="0.3">
      <c r="A20" s="26" t="s">
        <v>20</v>
      </c>
      <c r="B20" s="27" t="s">
        <v>16</v>
      </c>
      <c r="C20" s="27" t="s">
        <v>0</v>
      </c>
      <c r="D20" s="28" t="s">
        <v>26</v>
      </c>
      <c r="F20" t="str">
        <v>ID6</v>
      </c>
      <c r="G20" t="str">
        <v>Plantilla</v>
      </c>
      <c r="H20" t="str">
        <v>Id. de empleado</v>
      </c>
      <c r="I20" t="str">
        <v>ID8</v>
      </c>
    </row>
    <row r="21" spans="1:9" x14ac:dyDescent="0.3">
      <c r="A21" s="29" t="s">
        <v>20</v>
      </c>
      <c r="B21" s="30" t="s">
        <v>16</v>
      </c>
      <c r="C21" s="30" t="s">
        <v>1</v>
      </c>
      <c r="D21" s="31" t="s">
        <v>27</v>
      </c>
      <c r="F21" t="str">
        <v>ID6</v>
      </c>
      <c r="G21" t="str">
        <v>Plantilla</v>
      </c>
      <c r="H21" t="str">
        <v>Nombre</v>
      </c>
      <c r="I21" t="str">
        <v>Laura Melgar</v>
      </c>
    </row>
    <row r="22" spans="1:9" x14ac:dyDescent="0.3">
      <c r="A22" s="32" t="s">
        <v>20</v>
      </c>
      <c r="B22" s="33" t="s">
        <v>16</v>
      </c>
      <c r="C22" s="33" t="s">
        <v>2</v>
      </c>
      <c r="D22" s="34" t="s">
        <v>28</v>
      </c>
      <c r="F22" t="str">
        <v>ID6</v>
      </c>
      <c r="G22" t="str">
        <v>Plantilla</v>
      </c>
      <c r="H22" t="str">
        <v>Título</v>
      </c>
      <c r="I22" t="str">
        <v>Jefe de ingeniería</v>
      </c>
    </row>
    <row r="24" spans="1:9" ht="86.4" x14ac:dyDescent="0.3">
      <c r="A24" s="15" t="s">
        <v>63</v>
      </c>
    </row>
    <row r="27" spans="1:9" x14ac:dyDescent="0.3">
      <c r="A27" t="s">
        <v>64</v>
      </c>
    </row>
    <row r="29" spans="1:9" x14ac:dyDescent="0.3">
      <c r="A2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046D-297B-4079-A436-C7D910AC5064}">
  <sheetPr codeName="Hoja2"/>
  <dimension ref="B2:L18"/>
  <sheetViews>
    <sheetView workbookViewId="0">
      <selection activeCell="F8" sqref="F8"/>
    </sheetView>
  </sheetViews>
  <sheetFormatPr baseColWidth="10" defaultRowHeight="14.4" x14ac:dyDescent="0.3"/>
  <cols>
    <col min="2" max="2" width="12.6640625" customWidth="1"/>
    <col min="8" max="8" width="19" bestFit="1" customWidth="1"/>
    <col min="9" max="9" width="16.5546875" bestFit="1" customWidth="1"/>
    <col min="10" max="10" width="18.33203125" bestFit="1" customWidth="1"/>
    <col min="11" max="11" width="18" bestFit="1" customWidth="1"/>
    <col min="12" max="12" width="12.33203125" bestFit="1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5" t="s">
        <v>69</v>
      </c>
      <c r="I2" s="5" t="s">
        <v>70</v>
      </c>
      <c r="K2" s="2" t="s">
        <v>29</v>
      </c>
      <c r="L2" t="s">
        <v>31</v>
      </c>
    </row>
    <row r="3" spans="2:12" x14ac:dyDescent="0.3">
      <c r="B3" s="1" t="s">
        <v>5</v>
      </c>
      <c r="C3" s="1" t="s">
        <v>6</v>
      </c>
      <c r="D3" s="1" t="s">
        <v>60</v>
      </c>
      <c r="E3" s="1"/>
      <c r="F3" s="1" t="s">
        <v>8</v>
      </c>
      <c r="H3" s="4" t="s">
        <v>8</v>
      </c>
      <c r="I3" s="4">
        <f>COUNTIF(Tabla1[Tipo de rol],H3)</f>
        <v>1</v>
      </c>
      <c r="K3" s="3" t="s">
        <v>21</v>
      </c>
      <c r="L3">
        <v>1</v>
      </c>
    </row>
    <row r="4" spans="2:12" x14ac:dyDescent="0.3">
      <c r="B4" s="1" t="s">
        <v>9</v>
      </c>
      <c r="C4" s="1" t="s">
        <v>10</v>
      </c>
      <c r="D4" s="1" t="s">
        <v>11</v>
      </c>
      <c r="E4" s="1" t="s">
        <v>5</v>
      </c>
      <c r="F4" s="1" t="s">
        <v>12</v>
      </c>
      <c r="H4" s="4" t="s">
        <v>12</v>
      </c>
      <c r="I4" s="4">
        <f>COUNTIF(Tabla1[Tipo de rol],H4)</f>
        <v>2</v>
      </c>
      <c r="K4" s="3" t="s">
        <v>10</v>
      </c>
      <c r="L4">
        <v>1</v>
      </c>
    </row>
    <row r="5" spans="2:12" x14ac:dyDescent="0.3">
      <c r="B5" s="1" t="s">
        <v>13</v>
      </c>
      <c r="C5" s="1" t="s">
        <v>14</v>
      </c>
      <c r="D5" s="1" t="s">
        <v>15</v>
      </c>
      <c r="E5" s="1" t="s">
        <v>9</v>
      </c>
      <c r="F5" s="1" t="s">
        <v>16</v>
      </c>
      <c r="H5" s="4" t="s">
        <v>16</v>
      </c>
      <c r="I5" s="4">
        <f>COUNTIF(Tabla1[Tipo de rol],H5)</f>
        <v>4</v>
      </c>
      <c r="K5" s="3" t="s">
        <v>18</v>
      </c>
      <c r="L5">
        <v>1</v>
      </c>
    </row>
    <row r="6" spans="2:12" x14ac:dyDescent="0.3">
      <c r="B6" s="1" t="s">
        <v>17</v>
      </c>
      <c r="C6" s="1" t="s">
        <v>18</v>
      </c>
      <c r="D6" s="1" t="s">
        <v>19</v>
      </c>
      <c r="E6" s="1" t="s">
        <v>9</v>
      </c>
      <c r="F6" s="1" t="s">
        <v>16</v>
      </c>
      <c r="H6" s="4" t="s">
        <v>74</v>
      </c>
      <c r="I6" s="4">
        <f>COUNTIF(Tabla1[Tipo de rol],H6)</f>
        <v>1</v>
      </c>
      <c r="K6" s="3" t="s">
        <v>24</v>
      </c>
      <c r="L6">
        <v>1</v>
      </c>
    </row>
    <row r="7" spans="2:12" x14ac:dyDescent="0.3">
      <c r="B7" s="1" t="s">
        <v>20</v>
      </c>
      <c r="C7" s="1" t="s">
        <v>21</v>
      </c>
      <c r="D7" s="1" t="s">
        <v>22</v>
      </c>
      <c r="E7" s="1" t="s">
        <v>5</v>
      </c>
      <c r="F7" s="1" t="s">
        <v>12</v>
      </c>
      <c r="K7" s="3" t="s">
        <v>6</v>
      </c>
      <c r="L7">
        <v>1</v>
      </c>
    </row>
    <row r="8" spans="2:12" x14ac:dyDescent="0.3">
      <c r="B8" s="1" t="s">
        <v>23</v>
      </c>
      <c r="C8" s="1" t="s">
        <v>24</v>
      </c>
      <c r="D8" s="1" t="s">
        <v>25</v>
      </c>
      <c r="E8" s="1" t="s">
        <v>20</v>
      </c>
      <c r="F8" s="1" t="s">
        <v>16</v>
      </c>
      <c r="K8" s="3" t="s">
        <v>14</v>
      </c>
      <c r="L8">
        <v>1</v>
      </c>
    </row>
    <row r="9" spans="2:12" x14ac:dyDescent="0.3">
      <c r="B9" s="1" t="s">
        <v>26</v>
      </c>
      <c r="C9" s="1" t="s">
        <v>27</v>
      </c>
      <c r="D9" s="1" t="s">
        <v>28</v>
      </c>
      <c r="E9" s="1" t="s">
        <v>20</v>
      </c>
      <c r="F9" s="1" t="s">
        <v>16</v>
      </c>
      <c r="K9" s="3" t="s">
        <v>27</v>
      </c>
      <c r="L9">
        <v>1</v>
      </c>
    </row>
    <row r="10" spans="2:12" x14ac:dyDescent="0.3">
      <c r="B10" s="1" t="s">
        <v>71</v>
      </c>
      <c r="C10" s="1" t="s">
        <v>72</v>
      </c>
      <c r="D10" s="1" t="s">
        <v>73</v>
      </c>
      <c r="E10" s="1" t="s">
        <v>5</v>
      </c>
      <c r="F10" s="1" t="s">
        <v>74</v>
      </c>
      <c r="K10" s="3" t="s">
        <v>30</v>
      </c>
      <c r="L10">
        <v>7</v>
      </c>
    </row>
    <row r="12" spans="2:12" x14ac:dyDescent="0.3">
      <c r="B12" t="s">
        <v>82</v>
      </c>
      <c r="C12">
        <v>2</v>
      </c>
    </row>
    <row r="13" spans="2:12" x14ac:dyDescent="0.3">
      <c r="B13" t="str" cm="1">
        <f t="array" ref="B13:F18">_xlfn.UNIQUE(_xlfn._xlws.FILTER(B4:F10,COUNTIFS($E$4:$E$10,E4:E10,$F$4:$F$10,F4:F10)=C12))</f>
        <v>ID2</v>
      </c>
      <c r="C13" t="str">
        <v>Candela Arrais</v>
      </c>
      <c r="D13" t="str">
        <v>Gerente, marketing</v>
      </c>
      <c r="E13" t="str">
        <v>ID1</v>
      </c>
      <c r="F13" t="str">
        <v>Administrador</v>
      </c>
    </row>
    <row r="14" spans="2:12" x14ac:dyDescent="0.3">
      <c r="B14" t="str">
        <v>ID3</v>
      </c>
      <c r="C14" t="str">
        <v>Guillermo Rodarte</v>
      </c>
      <c r="D14" t="str">
        <v>Propietario del contenido</v>
      </c>
      <c r="E14" t="str">
        <v>ID2</v>
      </c>
      <c r="F14" t="str">
        <v>Plantilla</v>
      </c>
    </row>
    <row r="15" spans="2:12" x14ac:dyDescent="0.3">
      <c r="B15" t="str">
        <v>ID4</v>
      </c>
      <c r="C15" t="str">
        <v>Carlos Tijerina</v>
      </c>
      <c r="D15" t="str">
        <v>Coordinador de RP</v>
      </c>
      <c r="E15" t="str">
        <v>ID2</v>
      </c>
      <c r="F15" t="str">
        <v>Plantilla</v>
      </c>
    </row>
    <row r="16" spans="2:12" x14ac:dyDescent="0.3">
      <c r="B16" t="str">
        <v>ID6</v>
      </c>
      <c r="C16" t="str">
        <v>Alejandra Arellano</v>
      </c>
      <c r="D16" t="str">
        <v>Administrador, productos</v>
      </c>
      <c r="E16" t="str">
        <v>ID1</v>
      </c>
      <c r="F16" t="str">
        <v>Administrador</v>
      </c>
      <c r="I16" t="s">
        <v>34</v>
      </c>
    </row>
    <row r="17" spans="2:6" x14ac:dyDescent="0.3">
      <c r="B17" t="str">
        <v>ID7</v>
      </c>
      <c r="C17" t="str">
        <v>David Serna</v>
      </c>
      <c r="D17" t="str">
        <v>Jefe de diseño</v>
      </c>
      <c r="E17" t="str">
        <v>ID6</v>
      </c>
      <c r="F17" t="str">
        <v>Plantilla</v>
      </c>
    </row>
    <row r="18" spans="2:6" x14ac:dyDescent="0.3">
      <c r="B18" t="str">
        <v>ID8</v>
      </c>
      <c r="C18" t="str">
        <v>Laura Melgar</v>
      </c>
      <c r="D18" t="str">
        <v>Jefe de ingeniería</v>
      </c>
      <c r="E18" t="str">
        <v>ID6</v>
      </c>
      <c r="F18" t="str">
        <v>Plantilla</v>
      </c>
    </row>
  </sheetData>
  <dataValidations count="6">
    <dataValidation type="list" allowBlank="1" showInputMessage="1" sqref="F3:F10" xr:uid="{C0A23BA0-32A3-4CAC-8A52-BDA12F9681C0}">
      <formula1>"Ejecutivo, Administrador, Posición, Asistente, Informática, Plantilla, Consultor, Vacante"</formula1>
    </dataValidation>
    <dataValidation allowBlank="1" showInputMessage="1" showErrorMessage="1" promptTitle="Id. de empleado" prompt="Escriba un id. único para cada empleado." sqref="B2" xr:uid="{0847D7EE-FEE8-4668-BB66-281BDFC944F1}"/>
    <dataValidation allowBlank="1" showInputMessage="1" showErrorMessage="1" promptTitle="Nombre" prompt="Escriba el nombre del empleado para que se muestre en la forma." sqref="C2" xr:uid="{54783AE5-08B6-489E-9DE5-D4B074CE37A3}"/>
    <dataValidation allowBlank="1" showInputMessage="1" showErrorMessage="1" promptTitle="Título" prompt="Se mostrará el cargo o rol del empleado en la forma." sqref="D2" xr:uid="{D7EC767C-F1A0-45EC-88F1-2D1659D2563C}"/>
    <dataValidation allowBlank="1" showInputMessage="1" showErrorMessage="1" promptTitle="Id. de administrador" prompt="Especifique el identificador de empleado del administrador. Este identificador debe estar presente en la columna de ID de empleado." sqref="E2" xr:uid="{7BA4063F-926D-4911-A43D-4450BECD96F3}"/>
    <dataValidation allowBlank="1" showInputMessage="1" showErrorMessage="1" promptTitle="Tipo de rol" prompt="Elija la función que mejor represente al empleado. Esto cambia el color de la forma." sqref="F2" xr:uid="{B0F0F680-CABB-4FF9-ADCD-A2B150B2E396}"/>
  </dataValidation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F546-E52F-4237-BD44-BA4B59453EB7}">
  <sheetPr codeName="Hoja3"/>
  <dimension ref="A1:R26"/>
  <sheetViews>
    <sheetView topLeftCell="C1" zoomScale="85" zoomScaleNormal="85" workbookViewId="0">
      <selection activeCell="F18" sqref="F18"/>
    </sheetView>
  </sheetViews>
  <sheetFormatPr baseColWidth="10" defaultRowHeight="14.4" x14ac:dyDescent="0.3"/>
  <cols>
    <col min="2" max="2" width="20.33203125" bestFit="1" customWidth="1"/>
    <col min="3" max="3" width="20" customWidth="1"/>
    <col min="4" max="4" width="12.77734375" customWidth="1"/>
    <col min="5" max="5" width="13.33203125" customWidth="1"/>
    <col min="6" max="6" width="20" customWidth="1"/>
    <col min="7" max="7" width="16.109375" customWidth="1"/>
    <col min="8" max="8" width="20.6640625" customWidth="1"/>
    <col min="11" max="11" width="15" customWidth="1"/>
  </cols>
  <sheetData>
    <row r="1" spans="1:18" x14ac:dyDescent="0.3">
      <c r="B1" s="39" t="s">
        <v>40</v>
      </c>
      <c r="C1" s="39"/>
      <c r="D1" s="39"/>
      <c r="E1" s="39"/>
      <c r="L1" s="9"/>
      <c r="N1" s="17" t="s">
        <v>45</v>
      </c>
      <c r="O1" s="18"/>
      <c r="P1" s="18"/>
      <c r="Q1" s="19"/>
    </row>
    <row r="2" spans="1:18" x14ac:dyDescent="0.3">
      <c r="B2" s="6" t="s">
        <v>66</v>
      </c>
      <c r="C2" s="6" t="s">
        <v>1</v>
      </c>
      <c r="D2" s="6" t="s">
        <v>36</v>
      </c>
      <c r="E2" s="6" t="s">
        <v>37</v>
      </c>
      <c r="F2" s="6" t="s">
        <v>67</v>
      </c>
      <c r="J2" s="20" t="s">
        <v>75</v>
      </c>
      <c r="K2" s="20" t="s">
        <v>76</v>
      </c>
      <c r="M2" s="8"/>
      <c r="N2" s="11">
        <f>(COUNTIF(N5:N8, TRUE) / 4) * 1</f>
        <v>0.75</v>
      </c>
      <c r="O2" s="11">
        <f>(COUNTIF(O5:O8, TRUE) / 4) * 1</f>
        <v>0.25</v>
      </c>
      <c r="P2" s="11">
        <f>(COUNTIF(P5:P8, TRUE) / 4) * 1</f>
        <v>0</v>
      </c>
      <c r="Q2" s="11">
        <f>(COUNTIF(Q5:Q8, TRUE) / 4) * 1</f>
        <v>0.25</v>
      </c>
    </row>
    <row r="3" spans="1:18" x14ac:dyDescent="0.3">
      <c r="A3">
        <f>ROW(B3)-2</f>
        <v>1</v>
      </c>
      <c r="B3" s="7" t="s">
        <v>84</v>
      </c>
      <c r="C3" s="7" t="str" cm="1">
        <f t="array" ref="C3:E3">_xlfn.TEXTSPLIT(B3, ",")</f>
        <v>Christian</v>
      </c>
      <c r="D3" s="7" t="str">
        <v xml:space="preserve"> Iquitos</v>
      </c>
      <c r="E3" s="35" t="str">
        <v xml:space="preserve"> 29</v>
      </c>
      <c r="F3" s="4" t="str">
        <f>_xlfn.CONCAT("MD ",C3,"_",D3)</f>
        <v>MD Christian_ Iquitos</v>
      </c>
      <c r="G3" s="36"/>
      <c r="J3" t="str" cm="1">
        <f t="array" ref="J3:K3">_xlfn._xlws.FILTER(B3:C6,C3:C6=K2,"")</f>
        <v>Eduardo, Punchana, 24</v>
      </c>
      <c r="K3" t="str">
        <v>Eduardo</v>
      </c>
      <c r="M3" s="8"/>
      <c r="N3" s="41">
        <f>N2</f>
        <v>0.75</v>
      </c>
      <c r="O3" s="37">
        <f t="shared" ref="O3:Q3" si="0">O2</f>
        <v>0.25</v>
      </c>
      <c r="P3" s="37">
        <f t="shared" si="0"/>
        <v>0</v>
      </c>
      <c r="Q3" s="37">
        <f t="shared" si="0"/>
        <v>0.25</v>
      </c>
    </row>
    <row r="4" spans="1:18" x14ac:dyDescent="0.3">
      <c r="A4">
        <f t="shared" ref="A4:A7" si="1">ROW(B4)-2</f>
        <v>2</v>
      </c>
      <c r="B4" s="7" t="s">
        <v>38</v>
      </c>
      <c r="C4" s="7" t="str" cm="1">
        <f t="array" ref="C4:E4">_xlfn.TEXTSPLIT(B4, ",")</f>
        <v>Eduardo</v>
      </c>
      <c r="D4" s="7" t="str">
        <v xml:space="preserve"> Punchana</v>
      </c>
      <c r="E4" s="35" t="str">
        <v xml:space="preserve"> 24</v>
      </c>
      <c r="F4" s="4" t="str">
        <f>_xlfn.CONCAT("MD",C4,"_",D4)</f>
        <v>MDEduardo_ Punchana</v>
      </c>
      <c r="G4" s="36"/>
      <c r="M4" s="6" t="s">
        <v>35</v>
      </c>
      <c r="N4" s="14" t="s">
        <v>41</v>
      </c>
      <c r="O4" s="5" t="s">
        <v>42</v>
      </c>
      <c r="P4" s="5" t="s">
        <v>43</v>
      </c>
      <c r="Q4" s="5" t="s">
        <v>44</v>
      </c>
    </row>
    <row r="5" spans="1:18" ht="16.8" customHeight="1" x14ac:dyDescent="0.3">
      <c r="A5">
        <f t="shared" si="1"/>
        <v>3</v>
      </c>
      <c r="B5" s="7" t="s">
        <v>83</v>
      </c>
      <c r="C5" s="7" t="str" cm="1">
        <f t="array" ref="C5:E5">_xlfn.TEXTSPLIT(B5, ",")</f>
        <v>Miqueas</v>
      </c>
      <c r="D5" s="7" t="str">
        <v xml:space="preserve"> Maynas</v>
      </c>
      <c r="E5" s="35" t="str">
        <v xml:space="preserve"> 18</v>
      </c>
      <c r="F5" s="4" t="str">
        <f>_xlfn.CONCAT("MD",C5,"_",D5)</f>
        <v>MDMiqueas_ Maynas</v>
      </c>
      <c r="G5" s="36"/>
      <c r="J5" s="40" t="s">
        <v>77</v>
      </c>
      <c r="K5" s="40"/>
      <c r="M5" s="7" t="s">
        <v>46</v>
      </c>
      <c r="N5" s="4" t="b">
        <v>0</v>
      </c>
      <c r="O5" s="4" t="b">
        <v>0</v>
      </c>
      <c r="P5" s="4" t="b">
        <v>0</v>
      </c>
      <c r="Q5" s="4" t="b">
        <v>0</v>
      </c>
      <c r="R5" t="str">
        <f>IF(N5=TRUE,"HECHO!"," PENDIENTE")</f>
        <v xml:space="preserve"> PENDIENTE</v>
      </c>
    </row>
    <row r="6" spans="1:18" ht="13.2" customHeight="1" x14ac:dyDescent="0.3">
      <c r="A6">
        <f t="shared" si="1"/>
        <v>4</v>
      </c>
      <c r="B6" s="7" t="s">
        <v>39</v>
      </c>
      <c r="C6" s="7" t="str" cm="1">
        <f t="array" ref="C6:E6">_xlfn.TEXTSPLIT(B6, ",")</f>
        <v>Alejandro</v>
      </c>
      <c r="D6" s="7" t="str">
        <v xml:space="preserve"> San Juan</v>
      </c>
      <c r="E6" s="35" t="str">
        <v xml:space="preserve"> 14</v>
      </c>
      <c r="F6" s="4" t="str">
        <f>_xlfn.CONCAT("MD",C6,"_",D6)</f>
        <v>MDAlejandro_ San Juan</v>
      </c>
      <c r="G6" s="36"/>
      <c r="J6" s="21" t="s">
        <v>78</v>
      </c>
      <c r="K6" s="21" t="s">
        <v>79</v>
      </c>
      <c r="M6" s="7" t="s">
        <v>47</v>
      </c>
      <c r="N6" s="4" t="b">
        <v>1</v>
      </c>
      <c r="O6" s="4" t="b">
        <v>0</v>
      </c>
      <c r="P6" s="4" t="b">
        <v>0</v>
      </c>
      <c r="Q6" s="4" t="b">
        <v>0</v>
      </c>
      <c r="R6" t="str">
        <f>IF(N6=TRUE,"HECHO!"," PENDIENTE")</f>
        <v>HECHO!</v>
      </c>
    </row>
    <row r="7" spans="1:18" ht="18" customHeight="1" x14ac:dyDescent="0.3">
      <c r="J7" s="4">
        <v>1</v>
      </c>
      <c r="K7" s="4" t="s">
        <v>86</v>
      </c>
      <c r="M7" s="7" t="s">
        <v>48</v>
      </c>
      <c r="N7" s="4" t="b">
        <v>1</v>
      </c>
      <c r="O7" s="4" t="b">
        <v>0</v>
      </c>
      <c r="P7" s="4" t="b">
        <v>0</v>
      </c>
      <c r="Q7" s="4" t="b">
        <v>0</v>
      </c>
      <c r="R7" t="str">
        <f>IF(N7=TRUE,"HECHO!"," PENDIENTE")</f>
        <v>HECHO!</v>
      </c>
    </row>
    <row r="8" spans="1:18" ht="16.2" customHeight="1" x14ac:dyDescent="0.3">
      <c r="B8" s="39" t="s">
        <v>54</v>
      </c>
      <c r="C8" s="39"/>
      <c r="D8" s="39"/>
      <c r="E8" s="39"/>
      <c r="J8" s="4">
        <v>2</v>
      </c>
      <c r="K8" s="4">
        <f t="shared" ref="K8:K9" si="2">CONVERT(J8,"mn","sec")</f>
        <v>120</v>
      </c>
      <c r="M8" s="7" t="s">
        <v>49</v>
      </c>
      <c r="N8" s="4" t="b">
        <v>1</v>
      </c>
      <c r="O8" s="4" t="b">
        <v>1</v>
      </c>
      <c r="P8" s="4" t="b">
        <v>0</v>
      </c>
      <c r="Q8" s="4" t="b">
        <v>1</v>
      </c>
      <c r="R8" t="str">
        <f>IF(N8=TRUE,"HECHO!"," PENDIENTE")</f>
        <v>HECHO!</v>
      </c>
    </row>
    <row r="9" spans="1:18" ht="13.8" customHeight="1" x14ac:dyDescent="0.3">
      <c r="B9" s="6" t="s">
        <v>50</v>
      </c>
      <c r="C9" s="5" t="s">
        <v>51</v>
      </c>
      <c r="D9" s="5" t="s">
        <v>52</v>
      </c>
      <c r="E9" s="5" t="s">
        <v>53</v>
      </c>
      <c r="F9" s="16" t="s">
        <v>68</v>
      </c>
      <c r="G9" s="16" t="s">
        <v>85</v>
      </c>
      <c r="J9" s="22">
        <v>2.5</v>
      </c>
      <c r="K9" s="4">
        <f t="shared" si="2"/>
        <v>150</v>
      </c>
    </row>
    <row r="10" spans="1:18" x14ac:dyDescent="0.3">
      <c r="A10" s="38">
        <v>45474</v>
      </c>
      <c r="B10" s="10">
        <v>41823</v>
      </c>
      <c r="C10" s="4" t="str">
        <f>TEXT($B10, "DD")</f>
        <v>03</v>
      </c>
      <c r="D10" s="4" t="str">
        <f>TEXT($B10, "MMMM")</f>
        <v>julio</v>
      </c>
      <c r="E10" s="4" t="str">
        <f>TEXT($B10, "AAA")</f>
        <v>2014</v>
      </c>
      <c r="F10" t="str">
        <f>"("&amp;E10&amp;")"</f>
        <v>(2014)</v>
      </c>
      <c r="G10">
        <f ca="1">DATEDIF(B10,TODAY(),"Y")</f>
        <v>10</v>
      </c>
    </row>
    <row r="11" spans="1:18" x14ac:dyDescent="0.3">
      <c r="B11" s="10">
        <v>42189</v>
      </c>
      <c r="C11" s="4" t="str">
        <f>TEXT($B11, "DD")</f>
        <v>04</v>
      </c>
      <c r="D11" s="4" t="str">
        <f>TEXT($B11, "MMMM")</f>
        <v>julio</v>
      </c>
      <c r="E11" s="4" t="str">
        <f>TEXT($B11, "AAA")</f>
        <v>2015</v>
      </c>
      <c r="F11" t="str">
        <f>"("&amp;E11&amp;")"</f>
        <v>(2015)</v>
      </c>
      <c r="G11">
        <f t="shared" ref="G11:G14" ca="1" si="3">DATEDIF(B11,TODAY(),"Y")</f>
        <v>9</v>
      </c>
    </row>
    <row r="12" spans="1:18" x14ac:dyDescent="0.3">
      <c r="B12" s="10">
        <v>44747</v>
      </c>
      <c r="C12" s="4" t="str">
        <f>TEXT($B12, "DD")</f>
        <v>05</v>
      </c>
      <c r="D12" s="4" t="str">
        <f>TEXT($B12, "MMMM")</f>
        <v>julio</v>
      </c>
      <c r="E12" s="4" t="str">
        <f>TEXT($B12, "AAA")</f>
        <v>2022</v>
      </c>
      <c r="F12" t="str">
        <f>"("&amp;E12&amp;")"</f>
        <v>(2022)</v>
      </c>
      <c r="G12">
        <f t="shared" ca="1" si="3"/>
        <v>2</v>
      </c>
    </row>
    <row r="13" spans="1:18" x14ac:dyDescent="0.3">
      <c r="B13" s="10">
        <v>44018</v>
      </c>
      <c r="C13" s="4" t="str">
        <f>TEXT($B13, "DD")</f>
        <v>06</v>
      </c>
      <c r="D13" s="4" t="str">
        <f>TEXT($B13, "MMMM")</f>
        <v>julio</v>
      </c>
      <c r="E13" s="4" t="str">
        <f>TEXT($B13, "AAA")</f>
        <v>2020</v>
      </c>
      <c r="F13" t="str">
        <f>"("&amp;E13&amp;")"</f>
        <v>(2020)</v>
      </c>
      <c r="G13">
        <f t="shared" ca="1" si="3"/>
        <v>4</v>
      </c>
    </row>
    <row r="14" spans="1:18" x14ac:dyDescent="0.3">
      <c r="B14" s="10">
        <v>43653</v>
      </c>
      <c r="C14" s="4" t="str">
        <f>TEXT($B14, "DD")</f>
        <v>07</v>
      </c>
      <c r="D14" s="4" t="str">
        <f>TEXT($B14, "MMMM")</f>
        <v>julio</v>
      </c>
      <c r="E14" s="4" t="str">
        <f>TEXT($B14, "AAA")</f>
        <v>2019</v>
      </c>
      <c r="F14" t="str">
        <f>"("&amp;E14&amp;")"</f>
        <v>(2019)</v>
      </c>
      <c r="G14">
        <f t="shared" ca="1" si="3"/>
        <v>5</v>
      </c>
    </row>
    <row r="16" spans="1:18" x14ac:dyDescent="0.3">
      <c r="B16" s="39" t="s">
        <v>59</v>
      </c>
      <c r="C16" s="39"/>
      <c r="D16" s="39"/>
      <c r="E16" s="39"/>
    </row>
    <row r="17" spans="2:6" x14ac:dyDescent="0.3">
      <c r="B17" s="6" t="s">
        <v>55</v>
      </c>
      <c r="C17" s="5" t="s">
        <v>56</v>
      </c>
      <c r="D17" s="5" t="s">
        <v>57</v>
      </c>
      <c r="E17" s="5" t="s">
        <v>58</v>
      </c>
    </row>
    <row r="18" spans="2:6" x14ac:dyDescent="0.3">
      <c r="B18" s="7" t="s">
        <v>46</v>
      </c>
      <c r="C18" s="13">
        <v>0.41666666666666669</v>
      </c>
      <c r="D18" s="13">
        <v>0.8125</v>
      </c>
      <c r="E18" s="12">
        <f>MOD(D18-C18,1)*24</f>
        <v>9.5</v>
      </c>
      <c r="F18" t="s">
        <v>62</v>
      </c>
    </row>
    <row r="19" spans="2:6" x14ac:dyDescent="0.3">
      <c r="B19" s="7" t="s">
        <v>47</v>
      </c>
      <c r="C19" s="13">
        <v>0.47916666666666669</v>
      </c>
      <c r="D19" s="13">
        <v>0.85416666666666663</v>
      </c>
      <c r="E19" s="12">
        <f>MOD(D19-C19,1)*24</f>
        <v>8.9999999999999982</v>
      </c>
      <c r="F19" t="s">
        <v>61</v>
      </c>
    </row>
    <row r="20" spans="2:6" x14ac:dyDescent="0.3">
      <c r="B20" s="7" t="s">
        <v>48</v>
      </c>
      <c r="C20" s="13">
        <v>2.0833333333333332E-2</v>
      </c>
      <c r="D20" s="13">
        <v>0.39583333333333331</v>
      </c>
      <c r="E20" s="12">
        <f>MOD(D20-C20,1)*24</f>
        <v>9</v>
      </c>
      <c r="F20" t="s">
        <v>61</v>
      </c>
    </row>
    <row r="21" spans="2:6" x14ac:dyDescent="0.3">
      <c r="B21" s="7" t="s">
        <v>49</v>
      </c>
      <c r="C21" s="13">
        <v>0.4375</v>
      </c>
      <c r="D21" s="13">
        <v>0.35416666666666669</v>
      </c>
      <c r="E21" s="12">
        <f>MOD(D21-C21,1)*24</f>
        <v>22</v>
      </c>
      <c r="F21" t="s">
        <v>62</v>
      </c>
    </row>
    <row r="23" spans="2:6" x14ac:dyDescent="0.3">
      <c r="C23" t="s">
        <v>76</v>
      </c>
    </row>
    <row r="24" spans="2:6" x14ac:dyDescent="0.3">
      <c r="C24" t="str" cm="1">
        <f t="array" ref="C24:D24">_xlfn._xlws.FILTER(B3:C6,C3:C6=C23,"")</f>
        <v>Eduardo, Punchana, 24</v>
      </c>
      <c r="D24" t="str">
        <v>Eduardo</v>
      </c>
      <c r="E24" s="38"/>
    </row>
    <row r="25" spans="2:6" x14ac:dyDescent="0.3">
      <c r="C25" t="str" cm="1">
        <f t="array" ref="C25:D25">_xlfn._xlws.FILTER(B3:C6,C3:C6=C23,"")</f>
        <v>Eduardo, Punchana, 24</v>
      </c>
      <c r="D25" t="str">
        <v>Eduardo</v>
      </c>
      <c r="E25" s="38"/>
    </row>
    <row r="26" spans="2:6" x14ac:dyDescent="0.3">
      <c r="C26" t="str" cm="1">
        <f t="array" ref="C26:D26">_xlfn._xlws.FILTER(B3:C6,C3:C6=C23,"")</f>
        <v>Eduardo, Punchana, 24</v>
      </c>
      <c r="D26" t="str">
        <v>Eduardo</v>
      </c>
    </row>
  </sheetData>
  <mergeCells count="4">
    <mergeCell ref="B1:E1"/>
    <mergeCell ref="B8:E8"/>
    <mergeCell ref="B16:E16"/>
    <mergeCell ref="J5:K5"/>
  </mergeCells>
  <conditionalFormatting sqref="B2:F6">
    <cfRule type="expression" dxfId="13" priority="1">
      <formula>"fila()=celda(""fila"")"</formula>
    </cfRule>
    <cfRule type="expression" dxfId="12" priority="2">
      <formula>"fila()=celda(""fila"")"</formula>
    </cfRule>
  </conditionalFormatting>
  <conditionalFormatting sqref="N2:Q2 N4:Q8">
    <cfRule type="containsBlanks" dxfId="11" priority="6">
      <formula>LEN(TRIM(N2))=0</formula>
    </cfRule>
    <cfRule type="containsBlanks" dxfId="10" priority="7">
      <formula>LEN(TRIM(N2))=0</formula>
    </cfRule>
  </conditionalFormatting>
  <conditionalFormatting sqref="N2:Q2">
    <cfRule type="dataBar" priority="3">
      <dataBar>
        <cfvo type="min"/>
        <cfvo type="max"/>
        <color rgb="FF00B0F0"/>
      </dataBar>
      <extLst>
        <ext xmlns:x14="http://schemas.microsoft.com/office/spreadsheetml/2009/9/main" uri="{B025F937-C7B1-47D3-B67F-A62EFF666E3E}">
          <x14:id>{6587C95F-927C-4E3D-BB35-0A5095F41890}</x14:id>
        </ext>
      </extLst>
    </cfRule>
    <cfRule type="colorScale" priority="4">
      <colorScale>
        <cfvo type="min"/>
        <cfvo type="max"/>
        <color rgb="FFFF7128"/>
        <color rgb="FFFFEF9C"/>
      </colorScale>
    </cfRule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{FFB5FCD4-ED5D-4EA2-A26A-BCFC0E389C05}</x14:id>
        </ext>
      </extLst>
    </cfRule>
  </conditionalFormatting>
  <dataValidations count="3">
    <dataValidation type="list" showInputMessage="1" showErrorMessage="1" sqref="F18:F21" xr:uid="{D0FB3B93-A6A9-4C40-B4BF-AD62FDF78735}">
      <formula1>"PUNTUAL, TARDANZA"</formula1>
    </dataValidation>
    <dataValidation type="whole" operator="greaterThan" allowBlank="1" showInputMessage="1" showErrorMessage="1" sqref="H10" xr:uid="{EF1BD65C-1583-4FED-B42B-85DEDC9D9C9A}">
      <formula1>18</formula1>
    </dataValidation>
    <dataValidation type="whole" operator="greaterThanOrEqual" allowBlank="1" showInputMessage="1" showErrorMessage="1" errorTitle="Mayor de edad" error="Tiene que ser mayor de 18 años" sqref="E5" xr:uid="{DEB43D28-2E4A-49BA-9B08-FA4998878383}">
      <formula1>18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13</xdr:col>
                    <xdr:colOff>213360</xdr:colOff>
                    <xdr:row>3</xdr:row>
                    <xdr:rowOff>144780</xdr:rowOff>
                  </from>
                  <to>
                    <xdr:col>13</xdr:col>
                    <xdr:colOff>457200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14</xdr:col>
                    <xdr:colOff>228600</xdr:colOff>
                    <xdr:row>3</xdr:row>
                    <xdr:rowOff>144780</xdr:rowOff>
                  </from>
                  <to>
                    <xdr:col>14</xdr:col>
                    <xdr:colOff>472440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15</xdr:col>
                    <xdr:colOff>228600</xdr:colOff>
                    <xdr:row>3</xdr:row>
                    <xdr:rowOff>137160</xdr:rowOff>
                  </from>
                  <to>
                    <xdr:col>15</xdr:col>
                    <xdr:colOff>472440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16</xdr:col>
                    <xdr:colOff>213360</xdr:colOff>
                    <xdr:row>3</xdr:row>
                    <xdr:rowOff>144780</xdr:rowOff>
                  </from>
                  <to>
                    <xdr:col>16</xdr:col>
                    <xdr:colOff>457200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>
                <anchor moveWithCells="1">
                  <from>
                    <xdr:col>13</xdr:col>
                    <xdr:colOff>266700</xdr:colOff>
                    <xdr:row>5</xdr:row>
                    <xdr:rowOff>0</xdr:rowOff>
                  </from>
                  <to>
                    <xdr:col>13</xdr:col>
                    <xdr:colOff>510540</xdr:colOff>
                    <xdr:row>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>
                <anchor moveWithCells="1">
                  <from>
                    <xdr:col>14</xdr:col>
                    <xdr:colOff>259080</xdr:colOff>
                    <xdr:row>5</xdr:row>
                    <xdr:rowOff>0</xdr:rowOff>
                  </from>
                  <to>
                    <xdr:col>14</xdr:col>
                    <xdr:colOff>502920</xdr:colOff>
                    <xdr:row>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15</xdr:col>
                    <xdr:colOff>274320</xdr:colOff>
                    <xdr:row>4</xdr:row>
                    <xdr:rowOff>160020</xdr:rowOff>
                  </from>
                  <to>
                    <xdr:col>15</xdr:col>
                    <xdr:colOff>518160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>
                <anchor moveWithCells="1">
                  <from>
                    <xdr:col>16</xdr:col>
                    <xdr:colOff>198120</xdr:colOff>
                    <xdr:row>5</xdr:row>
                    <xdr:rowOff>0</xdr:rowOff>
                  </from>
                  <to>
                    <xdr:col>16</xdr:col>
                    <xdr:colOff>441960</xdr:colOff>
                    <xdr:row>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locked="0" defaultSize="0" autoFill="0" autoLine="0" autoPict="0">
                <anchor moveWithCells="1">
                  <from>
                    <xdr:col>13</xdr:col>
                    <xdr:colOff>228600</xdr:colOff>
                    <xdr:row>6</xdr:row>
                    <xdr:rowOff>144780</xdr:rowOff>
                  </from>
                  <to>
                    <xdr:col>13</xdr:col>
                    <xdr:colOff>472440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13</xdr:col>
                    <xdr:colOff>220980</xdr:colOff>
                    <xdr:row>5</xdr:row>
                    <xdr:rowOff>190500</xdr:rowOff>
                  </from>
                  <to>
                    <xdr:col>13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Check Box 14">
              <controlPr locked="0" defaultSize="0" autoFill="0" autoLine="0" autoPict="0">
                <anchor moveWithCells="1">
                  <from>
                    <xdr:col>14</xdr:col>
                    <xdr:colOff>236220</xdr:colOff>
                    <xdr:row>5</xdr:row>
                    <xdr:rowOff>198120</xdr:rowOff>
                  </from>
                  <to>
                    <xdr:col>14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15</xdr:col>
                    <xdr:colOff>236220</xdr:colOff>
                    <xdr:row>5</xdr:row>
                    <xdr:rowOff>190500</xdr:rowOff>
                  </from>
                  <to>
                    <xdr:col>15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16</xdr:col>
                    <xdr:colOff>213360</xdr:colOff>
                    <xdr:row>5</xdr:row>
                    <xdr:rowOff>205740</xdr:rowOff>
                  </from>
                  <to>
                    <xdr:col>16</xdr:col>
                    <xdr:colOff>457200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6" name="Check Box 18">
              <controlPr locked="0" defaultSize="0" autoFill="0" autoLine="0" autoPict="0">
                <anchor moveWithCells="1">
                  <from>
                    <xdr:col>14</xdr:col>
                    <xdr:colOff>228600</xdr:colOff>
                    <xdr:row>6</xdr:row>
                    <xdr:rowOff>144780</xdr:rowOff>
                  </from>
                  <to>
                    <xdr:col>14</xdr:col>
                    <xdr:colOff>472440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7" name="Check Box 19">
              <controlPr defaultSize="0" autoFill="0" autoLine="0" autoPict="0">
                <anchor moveWithCells="1">
                  <from>
                    <xdr:col>15</xdr:col>
                    <xdr:colOff>259080</xdr:colOff>
                    <xdr:row>6</xdr:row>
                    <xdr:rowOff>152400</xdr:rowOff>
                  </from>
                  <to>
                    <xdr:col>15</xdr:col>
                    <xdr:colOff>502920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8" name="Check Box 20">
              <controlPr defaultSize="0" autoFill="0" autoLine="0" autoPict="0">
                <anchor moveWithCells="1">
                  <from>
                    <xdr:col>16</xdr:col>
                    <xdr:colOff>220980</xdr:colOff>
                    <xdr:row>6</xdr:row>
                    <xdr:rowOff>160020</xdr:rowOff>
                  </from>
                  <to>
                    <xdr:col>16</xdr:col>
                    <xdr:colOff>464820</xdr:colOff>
                    <xdr:row>7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87C95F-927C-4E3D-BB35-0A5095F41890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FFB5FCD4-ED5D-4EA2-A26A-BCFC0E389C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N2:Q2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339-9AF0-48AE-B255-A8333ECC8FD0}">
  <dimension ref="B3:R9"/>
  <sheetViews>
    <sheetView tabSelected="1" topLeftCell="D1" workbookViewId="0">
      <selection activeCell="O7" sqref="O7"/>
    </sheetView>
  </sheetViews>
  <sheetFormatPr baseColWidth="10" defaultRowHeight="14.4" x14ac:dyDescent="0.3"/>
  <cols>
    <col min="2" max="2" width="19.6640625" bestFit="1" customWidth="1"/>
    <col min="3" max="3" width="8.33203125" bestFit="1" customWidth="1"/>
    <col min="4" max="4" width="9.44140625" bestFit="1" customWidth="1"/>
    <col min="6" max="6" width="17.77734375" bestFit="1" customWidth="1"/>
    <col min="11" max="11" width="18" customWidth="1"/>
    <col min="14" max="14" width="17.33203125" customWidth="1"/>
    <col min="15" max="15" width="17.21875" customWidth="1"/>
  </cols>
  <sheetData>
    <row r="3" spans="2:18" x14ac:dyDescent="0.3">
      <c r="B3" s="5" t="s">
        <v>87</v>
      </c>
      <c r="C3" s="5" t="s">
        <v>88</v>
      </c>
      <c r="D3" s="5" t="s">
        <v>89</v>
      </c>
      <c r="E3" s="5" t="s">
        <v>90</v>
      </c>
      <c r="F3" s="5" t="s">
        <v>91</v>
      </c>
      <c r="G3" s="5" t="s">
        <v>50</v>
      </c>
      <c r="H3" s="5" t="s">
        <v>92</v>
      </c>
      <c r="I3" s="5" t="s">
        <v>93</v>
      </c>
      <c r="J3" s="5" t="s">
        <v>94</v>
      </c>
      <c r="K3" s="5" t="s">
        <v>95</v>
      </c>
      <c r="L3" s="5" t="s">
        <v>56</v>
      </c>
      <c r="M3" s="5" t="s">
        <v>57</v>
      </c>
      <c r="N3" s="5" t="s">
        <v>58</v>
      </c>
      <c r="O3" s="5" t="s">
        <v>69</v>
      </c>
      <c r="P3" s="5"/>
      <c r="Q3" s="5"/>
      <c r="R3" s="5"/>
    </row>
    <row r="4" spans="2:18" x14ac:dyDescent="0.3">
      <c r="B4" s="4" t="s">
        <v>84</v>
      </c>
      <c r="C4" s="4" t="str" cm="1">
        <f t="array" ref="C4:E4">_xlfn.TEXTSPLIT(B4, ",")</f>
        <v>Christian</v>
      </c>
      <c r="D4" s="4" t="str">
        <v xml:space="preserve"> Iquitos</v>
      </c>
      <c r="E4" s="4" t="str">
        <v xml:space="preserve"> 29</v>
      </c>
      <c r="F4" s="4" t="str">
        <f>_xlfn.CONCAT("MD ",C4,"_",D4)</f>
        <v>MD Christian_ Iquitos</v>
      </c>
      <c r="G4" s="10">
        <v>40370</v>
      </c>
      <c r="H4" s="4" t="str">
        <f>TEXT($G4, "DD")</f>
        <v>11</v>
      </c>
      <c r="I4" s="4" t="str">
        <f>TEXT($G4, "MMMM")</f>
        <v>julio</v>
      </c>
      <c r="J4" s="4" t="str">
        <f>TEXT($G4, "AAAA")</f>
        <v>2010</v>
      </c>
      <c r="K4" s="4">
        <f ca="1">DATEDIF(G4,TODAY(),"Y")</f>
        <v>14</v>
      </c>
      <c r="L4" s="13">
        <v>0.41666666666666669</v>
      </c>
      <c r="M4" s="13">
        <v>0.8125</v>
      </c>
      <c r="N4" s="42">
        <f>MOD(M4-L4,1)*24</f>
        <v>9.5</v>
      </c>
      <c r="O4" s="4" t="s">
        <v>96</v>
      </c>
      <c r="P4" s="4"/>
      <c r="Q4" s="4"/>
      <c r="R4" s="4"/>
    </row>
    <row r="5" spans="2:18" x14ac:dyDescent="0.3">
      <c r="B5" s="4" t="s">
        <v>38</v>
      </c>
      <c r="C5" s="4" t="str" cm="1">
        <f t="array" ref="C5:E5">_xlfn.TEXTSPLIT(B5, ",")</f>
        <v>Eduardo</v>
      </c>
      <c r="D5" s="4" t="str">
        <v xml:space="preserve"> Punchana</v>
      </c>
      <c r="E5" s="4" t="str">
        <v xml:space="preserve"> 24</v>
      </c>
      <c r="F5" s="4" t="str">
        <f t="shared" ref="F5:F7" si="0">_xlfn.CONCAT("MD ",C5,"_",D5)</f>
        <v>MD Eduardo_ Punchana</v>
      </c>
      <c r="G5" s="10">
        <v>40767</v>
      </c>
      <c r="H5" s="4" t="str">
        <f t="shared" ref="H5:H7" si="1">TEXT($G5, "DD")</f>
        <v>12</v>
      </c>
      <c r="I5" s="4" t="str">
        <f t="shared" ref="I5:I7" si="2">TEXT($G5, "MMMM")</f>
        <v>agosto</v>
      </c>
      <c r="J5" s="4" t="str">
        <f t="shared" ref="J5:J7" si="3">TEXT($G5, "AAAA")</f>
        <v>2011</v>
      </c>
      <c r="K5" s="4">
        <f t="shared" ref="K5:K7" ca="1" si="4">DATEDIF(G5,TODAY(),"Y")</f>
        <v>12</v>
      </c>
      <c r="L5" s="13">
        <v>0.47916666666666669</v>
      </c>
      <c r="M5" s="13">
        <v>0.85416666666666663</v>
      </c>
      <c r="N5" s="42">
        <f t="shared" ref="N5:N7" si="5">MOD(M5-L5,1)*24</f>
        <v>8.9999999999999982</v>
      </c>
      <c r="O5" s="4" t="s">
        <v>97</v>
      </c>
      <c r="P5" s="4"/>
      <c r="Q5" s="4"/>
      <c r="R5" s="4"/>
    </row>
    <row r="6" spans="2:18" x14ac:dyDescent="0.3">
      <c r="B6" s="4" t="s">
        <v>83</v>
      </c>
      <c r="C6" s="4" t="str" cm="1">
        <f t="array" ref="C6:E6">_xlfn.TEXTSPLIT(B6, ",")</f>
        <v>Miqueas</v>
      </c>
      <c r="D6" s="4" t="str">
        <v xml:space="preserve"> Maynas</v>
      </c>
      <c r="E6" s="4" t="str">
        <v xml:space="preserve"> 18</v>
      </c>
      <c r="F6" s="4" t="str">
        <f t="shared" si="0"/>
        <v>MD Miqueas_ Maynas</v>
      </c>
      <c r="G6" s="10">
        <v>41165</v>
      </c>
      <c r="H6" s="4" t="str">
        <f t="shared" si="1"/>
        <v>13</v>
      </c>
      <c r="I6" s="4" t="str">
        <f t="shared" si="2"/>
        <v>septiembre</v>
      </c>
      <c r="J6" s="4" t="str">
        <f t="shared" si="3"/>
        <v>2012</v>
      </c>
      <c r="K6" s="4">
        <f t="shared" ca="1" si="4"/>
        <v>11</v>
      </c>
      <c r="L6" s="13">
        <v>2.0833333333333332E-2</v>
      </c>
      <c r="M6" s="13">
        <v>0.39583333333333331</v>
      </c>
      <c r="N6" s="42">
        <f t="shared" si="5"/>
        <v>9</v>
      </c>
      <c r="O6" s="4" t="s">
        <v>98</v>
      </c>
      <c r="P6" s="4"/>
      <c r="Q6" s="4"/>
      <c r="R6" s="4"/>
    </row>
    <row r="7" spans="2:18" x14ac:dyDescent="0.3">
      <c r="B7" s="4" t="s">
        <v>39</v>
      </c>
      <c r="C7" s="4" t="str" cm="1">
        <f t="array" ref="C7:E7">_xlfn.TEXTSPLIT(B7, ",")</f>
        <v>Alejandro</v>
      </c>
      <c r="D7" s="4" t="str">
        <v xml:space="preserve"> San Juan</v>
      </c>
      <c r="E7" s="4" t="str">
        <v xml:space="preserve"> 14</v>
      </c>
      <c r="F7" s="4" t="str">
        <f t="shared" si="0"/>
        <v>MD Alejandro_ San Juan</v>
      </c>
      <c r="G7" s="10">
        <v>40373</v>
      </c>
      <c r="H7" s="4" t="str">
        <f t="shared" si="1"/>
        <v>14</v>
      </c>
      <c r="I7" s="4" t="str">
        <f t="shared" si="2"/>
        <v>julio</v>
      </c>
      <c r="J7" s="4" t="str">
        <f t="shared" si="3"/>
        <v>2010</v>
      </c>
      <c r="K7" s="4">
        <f t="shared" ca="1" si="4"/>
        <v>13</v>
      </c>
      <c r="L7" s="13">
        <v>0.4375</v>
      </c>
      <c r="M7" s="13">
        <v>0.35416666666666669</v>
      </c>
      <c r="N7" s="42">
        <f t="shared" si="5"/>
        <v>22</v>
      </c>
      <c r="O7" s="4" t="s">
        <v>99</v>
      </c>
      <c r="P7" s="4"/>
      <c r="Q7" s="4"/>
      <c r="R7" s="4"/>
    </row>
    <row r="8" spans="2:18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</sheetData>
  <dataValidations count="2">
    <dataValidation type="list" allowBlank="1" showInputMessage="1" showErrorMessage="1" error="ELIGE EL ROL" sqref="O5" xr:uid="{403B5167-AB61-4B2B-A1D0-54D197862430}">
      <mc:AlternateContent xmlns:x12ac="http://schemas.microsoft.com/office/spreadsheetml/2011/1/ac" xmlns:mc="http://schemas.openxmlformats.org/markup-compatibility/2006">
        <mc:Choice Requires="x12ac">
          <x12ac:list>EJECUTIVO, ADMINISTRADOR," INFORMÁTICA, RECURSOS HUMANOS"</x12ac:list>
        </mc:Choice>
        <mc:Fallback>
          <formula1>"EJECUTIVO, ADMINISTRADOR, INFORMÁTICA, RECURSOS HUMANOS"</formula1>
        </mc:Fallback>
      </mc:AlternateContent>
    </dataValidation>
    <dataValidation type="list" allowBlank="1" showInputMessage="1" showErrorMessage="1" error="ELIGE EL ROL" sqref="O4 O6:O7" xr:uid="{3797EDEE-E65F-4529-97DA-77BFCD5A5AD1}">
      <formula1>"EJECUTIVO, ADMINISTRADOR, INFORMÁTICA, RECURSOS HUMANOS"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AC831-8383-4404-B234-6E3A5FC9D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chrisardo02@outlook.com</dc:creator>
  <cp:lastModifiedBy>CHRISARDO ROJAS</cp:lastModifiedBy>
  <dcterms:created xsi:type="dcterms:W3CDTF">2024-06-27T23:29:56Z</dcterms:created>
  <dcterms:modified xsi:type="dcterms:W3CDTF">2024-07-11T23:35:42Z</dcterms:modified>
</cp:coreProperties>
</file>