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RCHub\DATA\FIELD\browse-basin-kissme\Data\"/>
    </mc:Choice>
  </mc:AlternateContent>
  <bookViews>
    <workbookView xWindow="0" yWindow="1800" windowWidth="20490" windowHeight="7755" firstSheet="2" activeTab="5"/>
  </bookViews>
  <sheets>
    <sheet name="SOUTH - Done" sheetId="4" r:id="rId1"/>
    <sheet name="NORTH - Done" sheetId="1" r:id="rId2"/>
    <sheet name="WEST - Done" sheetId="5" r:id="rId3"/>
    <sheet name="LANDER" sheetId="6" r:id="rId4"/>
    <sheet name="BRD-200" sheetId="7" r:id="rId5"/>
    <sheet name="Instruments" sheetId="9" r:id="rId6"/>
  </sheets>
  <definedNames>
    <definedName name="_xlnm._FilterDatabase" localSheetId="5" hidden="1">Instruments!$A$1:$M$1</definedName>
    <definedName name="_xlnm.Print_Titles" localSheetId="3">LANDER!$1:$3</definedName>
    <definedName name="_xlnm.Print_Titles" localSheetId="1">'NORTH - Done'!$1:$3</definedName>
    <definedName name="_xlnm.Print_Titles" localSheetId="0">'SOUTH - Done'!$1:$3</definedName>
    <definedName name="_xlnm.Print_Titles" localSheetId="2">'WEST - Done'!$1:$3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9" l="1"/>
  <c r="M19" i="9" s="1"/>
  <c r="M15" i="9"/>
  <c r="M16" i="9" s="1"/>
  <c r="M13" i="9"/>
  <c r="L19" i="9"/>
  <c r="L18" i="9"/>
  <c r="L15" i="9"/>
  <c r="L16" i="9" s="1"/>
  <c r="L13" i="9"/>
  <c r="G71" i="9" l="1"/>
  <c r="G72" i="9"/>
  <c r="G2" i="9" l="1"/>
  <c r="G109" i="9"/>
  <c r="G108" i="9"/>
  <c r="G107" i="9"/>
  <c r="G106" i="9"/>
  <c r="G105" i="9"/>
  <c r="G104" i="9"/>
  <c r="G103" i="9"/>
  <c r="G102" i="9"/>
  <c r="G101" i="9"/>
  <c r="G100" i="9"/>
  <c r="G98" i="9"/>
  <c r="G99" i="9"/>
  <c r="G97" i="9"/>
  <c r="G96" i="9"/>
  <c r="G95" i="9"/>
  <c r="G94" i="9"/>
  <c r="G93" i="9"/>
  <c r="G91" i="9"/>
  <c r="G92" i="9"/>
  <c r="G90" i="9"/>
  <c r="G89" i="9"/>
  <c r="G110" i="9"/>
  <c r="G131" i="9"/>
  <c r="G130" i="9"/>
  <c r="G129" i="9"/>
  <c r="G132" i="9"/>
  <c r="G133" i="9"/>
  <c r="G134" i="9"/>
  <c r="G135" i="9"/>
  <c r="G136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38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50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88" i="9"/>
  <c r="G18" i="9"/>
  <c r="G17" i="9"/>
  <c r="G16" i="9"/>
  <c r="G15" i="9"/>
  <c r="G13" i="9"/>
  <c r="G12" i="9"/>
  <c r="G11" i="9"/>
  <c r="G10" i="9"/>
  <c r="G8" i="9"/>
  <c r="G5" i="9"/>
  <c r="G14" i="9"/>
  <c r="G4" i="9"/>
  <c r="G3" i="9"/>
  <c r="G19" i="9"/>
  <c r="G20" i="9"/>
  <c r="G21" i="9"/>
  <c r="G9" i="9"/>
  <c r="C12" i="7" l="1"/>
  <c r="C17" i="7"/>
  <c r="C18" i="7" s="1"/>
  <c r="C14" i="7"/>
  <c r="C15" i="7" s="1"/>
  <c r="I5" i="4" l="1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5" i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H5" i="1"/>
  <c r="H6" i="1"/>
  <c r="H7" i="1"/>
  <c r="H8" i="1"/>
  <c r="H5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I4" i="1"/>
  <c r="I4" i="4"/>
  <c r="I4" i="5"/>
  <c r="I4" i="6"/>
  <c r="H4" i="1"/>
  <c r="H4" i="4"/>
  <c r="H4" i="5"/>
  <c r="H4" i="6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G7" i="9"/>
  <c r="G6" i="9"/>
</calcChain>
</file>

<file path=xl/sharedStrings.xml><?xml version="1.0" encoding="utf-8"?>
<sst xmlns="http://schemas.openxmlformats.org/spreadsheetml/2006/main" count="2021" uniqueCount="514">
  <si>
    <t>Element</t>
  </si>
  <si>
    <t>Length [m]</t>
  </si>
  <si>
    <t>Height [m ASB]</t>
  </si>
  <si>
    <t>11in plast-UWA</t>
  </si>
  <si>
    <t xml:space="preserve"> </t>
  </si>
  <si>
    <t>6mm AmSteel</t>
  </si>
  <si>
    <t>Sercel + frame</t>
  </si>
  <si>
    <t>35 in UWA</t>
  </si>
  <si>
    <t>16mmDS-L-16mmDS</t>
  </si>
  <si>
    <t>9.5mm wire rope (2A)</t>
  </si>
  <si>
    <t xml:space="preserve">          SBE37 CTD 9276</t>
  </si>
  <si>
    <t xml:space="preserve">          SBE39 TP 6617</t>
  </si>
  <si>
    <t xml:space="preserve">          SBE37 CTD 12738</t>
  </si>
  <si>
    <t xml:space="preserve">          SBE37 CTD 12739</t>
  </si>
  <si>
    <t>13mmBS-L-16mmDS</t>
  </si>
  <si>
    <t>DWB40"+150kHz</t>
  </si>
  <si>
    <t>16mmDS-L-13mmBS</t>
  </si>
  <si>
    <t>9.5mm wire rope (2B)</t>
  </si>
  <si>
    <t xml:space="preserve">          SBE39 TP 6776[AIMS]</t>
  </si>
  <si>
    <t xml:space="preserve">          SBE37 CTD 11063</t>
  </si>
  <si>
    <t>Monitor-Dual-ORT</t>
  </si>
  <si>
    <t xml:space="preserve">          FLNTUSB 1835</t>
  </si>
  <si>
    <t>Dbld 3/8" chain</t>
  </si>
  <si>
    <t>150mm Load Ring</t>
  </si>
  <si>
    <t>16mmBS</t>
  </si>
  <si>
    <t>16mm galv chain</t>
  </si>
  <si>
    <t xml:space="preserve">Wagon wheel config (M/S/L), total height, and top bar diam </t>
  </si>
  <si>
    <t>Need to know how long this pulls once in place</t>
  </si>
  <si>
    <t xml:space="preserve">Need to get the eye to eye length, buoy diam, and buoyancy, </t>
  </si>
  <si>
    <t>Comment at Deployment</t>
  </si>
  <si>
    <t>Comment at pre-Recovery</t>
  </si>
  <si>
    <t>Comment at at Recovery</t>
  </si>
  <si>
    <t>To measure once ADCP in buoy</t>
  </si>
  <si>
    <t xml:space="preserve">          **sercel beacon 126990</t>
  </si>
  <si>
    <t xml:space="preserve">          **150 kHz Quartermaster 16856</t>
  </si>
  <si>
    <t xml:space="preserve">          **Sonardyne ORT 284837-003/95</t>
  </si>
  <si>
    <t xml:space="preserve">          **Sonardyne ORT 262762-001/65</t>
  </si>
  <si>
    <t xml:space="preserve">          **300 kHz Monitor 20089</t>
  </si>
  <si>
    <t xml:space="preserve">transducer height in buoy </t>
  </si>
  <si>
    <t>6mm AmSteel (1A)</t>
  </si>
  <si>
    <t xml:space="preserve">          SBE39 TP 5082</t>
  </si>
  <si>
    <t xml:space="preserve">          **sercel beacon 126991</t>
  </si>
  <si>
    <t>30in UWA</t>
  </si>
  <si>
    <t>9.5mm wire rope (1B)</t>
  </si>
  <si>
    <t xml:space="preserve">          SBE39 TP 6523</t>
  </si>
  <si>
    <t>185cm ADV Frame</t>
  </si>
  <si>
    <t xml:space="preserve">          **RS uSquid 003</t>
  </si>
  <si>
    <t xml:space="preserve">          **Nortek Vector 6017</t>
  </si>
  <si>
    <t>9.5mm wire rope (1C)</t>
  </si>
  <si>
    <t xml:space="preserve">          SBE39 TP 6528</t>
  </si>
  <si>
    <t>165cm ADV Frame</t>
  </si>
  <si>
    <t xml:space="preserve">          **RS uSquid 002</t>
  </si>
  <si>
    <t xml:space="preserve">          **Nortek Vector 6015</t>
  </si>
  <si>
    <t>9.5mm wire rope (1D)</t>
  </si>
  <si>
    <t xml:space="preserve">          SBE39 TP 6527</t>
  </si>
  <si>
    <t>75kHzLR+30"</t>
  </si>
  <si>
    <t xml:space="preserve">          **75 kHz Longranger 24613</t>
  </si>
  <si>
    <t xml:space="preserve">          FLNTUSB 3194</t>
  </si>
  <si>
    <t>Dual-ORT</t>
  </si>
  <si>
    <t xml:space="preserve">          **Sonardyne ORT 290238-004/A4</t>
  </si>
  <si>
    <t>cm above/below eye of frame</t>
  </si>
  <si>
    <t>Frame length from eye to eye is 1.85 m</t>
  </si>
  <si>
    <t>2.5 cm lower than ADV’s sampling volume</t>
  </si>
  <si>
    <t>Bottom of canister is 2.5 cm lower</t>
  </si>
  <si>
    <t>Confirm this is for the xducer</t>
  </si>
  <si>
    <t>1cm lower than ADV’s sampling volume</t>
  </si>
  <si>
    <t>Frame length from eye to eye is 1.65 m</t>
  </si>
  <si>
    <t xml:space="preserve">15 cm above bar connecting dual AR. </t>
  </si>
  <si>
    <t>Mooring Diagram</t>
  </si>
  <si>
    <t>Deployment Trip</t>
  </si>
  <si>
    <t>Recovery</t>
  </si>
  <si>
    <t>20cm below mark (9.8m to instr below)</t>
  </si>
  <si>
    <t xml:space="preserve">          **sercel beacon 126989</t>
  </si>
  <si>
    <t>9.5mm wire rope (3A)</t>
  </si>
  <si>
    <t xml:space="preserve">          SBE39 TP 6526</t>
  </si>
  <si>
    <t xml:space="preserve">          SBE39 T 3799</t>
  </si>
  <si>
    <t xml:space="preserve">          SBE39 T 3798</t>
  </si>
  <si>
    <t xml:space="preserve">          SBE39 T 3754</t>
  </si>
  <si>
    <t xml:space="preserve">          SBE39 T 3753</t>
  </si>
  <si>
    <t xml:space="preserve">          SBE39 T 3752</t>
  </si>
  <si>
    <t xml:space="preserve">          SBE39 T 3750</t>
  </si>
  <si>
    <t xml:space="preserve">          SBE39 TP 6525</t>
  </si>
  <si>
    <t xml:space="preserve">          SBE39 T 3749</t>
  </si>
  <si>
    <t xml:space="preserve">          SBE39 T 3747</t>
  </si>
  <si>
    <t xml:space="preserve">          SBE39 T 3732</t>
  </si>
  <si>
    <t xml:space="preserve">          SBE39 T 3731</t>
  </si>
  <si>
    <t>9.5mm wire rope (3B)</t>
  </si>
  <si>
    <t xml:space="preserve">          SBE39 T 3730</t>
  </si>
  <si>
    <t xml:space="preserve">          SBE39 T 3729</t>
  </si>
  <si>
    <t>150kHzQM+30"</t>
  </si>
  <si>
    <t xml:space="preserve">          **150 kHz Quartermaster 11795</t>
  </si>
  <si>
    <t xml:space="preserve">          SBE56 T 1017</t>
  </si>
  <si>
    <t>13mmBS-L-13mmBS</t>
  </si>
  <si>
    <t>300kHzSentinel</t>
  </si>
  <si>
    <t xml:space="preserve">          **300 kHz Sentinel 20092</t>
  </si>
  <si>
    <t>9.5mm wire rope (3C)</t>
  </si>
  <si>
    <t xml:space="preserve">          SBE39 T 3728</t>
  </si>
  <si>
    <t xml:space="preserve">          SBE39 T 3727</t>
  </si>
  <si>
    <t xml:space="preserve">          SBE39 T 3726</t>
  </si>
  <si>
    <t xml:space="preserve">          SBE39 T 3725</t>
  </si>
  <si>
    <t xml:space="preserve">          SBE39 T 3724</t>
  </si>
  <si>
    <t xml:space="preserve">          SBE39 T 3723</t>
  </si>
  <si>
    <t xml:space="preserve">          SBE39 T 3722</t>
  </si>
  <si>
    <t xml:space="preserve">          SBE39 TP 6529</t>
  </si>
  <si>
    <t xml:space="preserve">          SBE39 T 3721</t>
  </si>
  <si>
    <t xml:space="preserve">          SBE39 T 3719</t>
  </si>
  <si>
    <t xml:space="preserve">          FLNTUSB 2535</t>
  </si>
  <si>
    <t xml:space="preserve">          **Sonardyne ORT 284837-004/99</t>
  </si>
  <si>
    <t xml:space="preserve">          **Sonardyne ORT 290238-003/A3</t>
  </si>
  <si>
    <t>Confirm its placement on wire</t>
  </si>
  <si>
    <t>16cm above the cross-bar on the release</t>
  </si>
  <si>
    <t>22cm above eye of QM frame</t>
  </si>
  <si>
    <t>Transducers are 30cm below eye</t>
  </si>
  <si>
    <t>Transducers are 21.7 cm above eye</t>
  </si>
  <si>
    <t>Edgetech Sport Pop-Up</t>
  </si>
  <si>
    <t>9.5mm wire rope</t>
  </si>
  <si>
    <t>9.5mm wire rope (4A)</t>
  </si>
  <si>
    <t xml:space="preserve">          SBE39 TP 6530</t>
  </si>
  <si>
    <t>Prelude lander sling</t>
  </si>
  <si>
    <t xml:space="preserve">          ADV+uSquid </t>
  </si>
  <si>
    <t>Prelude Lander (Lander Frame)</t>
  </si>
  <si>
    <t xml:space="preserve">          LISST 200X 2031</t>
  </si>
  <si>
    <t xml:space="preserve">          FLNTUSB 2997</t>
  </si>
  <si>
    <t xml:space="preserve">          SBE56 1270[AIMS]</t>
  </si>
  <si>
    <t xml:space="preserve">          SBE37 CT 4567</t>
  </si>
  <si>
    <t xml:space="preserve">          Signature 1000 100460</t>
  </si>
  <si>
    <t>Height of transducer head above bottom bar is 33.3 cm. 1st bin starts @ 0.1m above transducer i.e., extends 43 to 63 cm</t>
  </si>
  <si>
    <t>Top of canister is 31.2 cm above top of lander</t>
  </si>
  <si>
    <t xml:space="preserve">S is slightly closer to bottom. T tip is at 40cm above bar </t>
  </si>
  <si>
    <t>0.87 (opening at an angle of 42.88 degrees from the lander frame)</t>
  </si>
  <si>
    <t>Lies on top</t>
  </si>
  <si>
    <t>Bottom of canister at 46cm above bottom. ADV sampling volume is +25 mm in X plane, and +43 mm further up in Z plane</t>
  </si>
  <si>
    <t xml:space="preserve"> 20.26 [17.70 m AE]</t>
  </si>
  <si>
    <t xml:space="preserve"> 16.16 [13.60 m AE]</t>
  </si>
  <si>
    <t xml:space="preserve"> 14.16 [11.60 m AE]</t>
  </si>
  <si>
    <t xml:space="preserve"> 12.06 [9.50 m AE]</t>
  </si>
  <si>
    <t xml:space="preserve"> 10.06 [7.50 m AE]</t>
  </si>
  <si>
    <t xml:space="preserve"> 8.06 [5.50 m AE]</t>
  </si>
  <si>
    <t xml:space="preserve"> 6.46 [3.90 m AE]</t>
  </si>
  <si>
    <t xml:space="preserve"> 5.46 [2.90 m AE]</t>
  </si>
  <si>
    <t xml:space="preserve"> 4.46 [1.90 m AE]</t>
  </si>
  <si>
    <t xml:space="preserve"> 3.56 [1.00 m AE]</t>
  </si>
  <si>
    <t xml:space="preserve"> 2.96 [0.40 m AE]</t>
  </si>
  <si>
    <t xml:space="preserve"> 1.41 [0.11 m AE]</t>
  </si>
  <si>
    <t xml:space="preserve"> 1.15 [1.15 m AE]</t>
  </si>
  <si>
    <t xml:space="preserve"> 1.13 [1.13 m AE]</t>
  </si>
  <si>
    <t xml:space="preserve"> 0.87 [0.87 m AE]</t>
  </si>
  <si>
    <t xml:space="preserve"> 0.74 [0.74 m AE]</t>
  </si>
  <si>
    <t xml:space="preserve"> 0.51 [0.51 m AE]</t>
  </si>
  <si>
    <t xml:space="preserve"> 0.46 [0.46 m AE]</t>
  </si>
  <si>
    <t xml:space="preserve"> 0.33 [0.33 m AE]</t>
  </si>
  <si>
    <t xml:space="preserve"> 0.05 [0.05 m AE]</t>
  </si>
  <si>
    <t>1.34/-30</t>
  </si>
  <si>
    <t>Canister?</t>
  </si>
  <si>
    <t>16.5[16]</t>
  </si>
  <si>
    <t>59cm BELOW eye</t>
  </si>
  <si>
    <t>Need to get this into diagram - prob just the A3</t>
  </si>
  <si>
    <t>-0.59 ; 1.05</t>
  </si>
  <si>
    <t>Need to get transducer height correct in diagram</t>
  </si>
  <si>
    <t>-64 ; 0.99</t>
  </si>
  <si>
    <t>Confirm this is 1.63, seemed larger</t>
  </si>
  <si>
    <t>40cm below mark (4.6m to instr above)</t>
  </si>
  <si>
    <t>SP-250-L [Blue]</t>
  </si>
  <si>
    <t>NP-250-L [Green]</t>
  </si>
  <si>
    <t>SP-250 [Yellow]</t>
  </si>
  <si>
    <t>WP-250 [Red]</t>
  </si>
  <si>
    <t>Check ports are not covered by tape or fouled</t>
  </si>
  <si>
    <t>Time Released:</t>
  </si>
  <si>
    <t>Time on deck:</t>
  </si>
  <si>
    <t>Time Surfaced:</t>
  </si>
  <si>
    <t>Buoyancy [kg]</t>
  </si>
  <si>
    <t xml:space="preserve"> 229.97 [115.00 m AE]</t>
  </si>
  <si>
    <t xml:space="preserve"> 219.97 [105.00 m AE]</t>
  </si>
  <si>
    <t xml:space="preserve"> 209.97 [95.00 m AE]</t>
  </si>
  <si>
    <t xml:space="preserve"> 199.97 [85.00 m AE]</t>
  </si>
  <si>
    <t xml:space="preserve"> 189.97 [75.00 m AE]</t>
  </si>
  <si>
    <t xml:space="preserve"> 179.97 [65.00 m AE]</t>
  </si>
  <si>
    <t xml:space="preserve"> 169.97 [55.00 m AE]</t>
  </si>
  <si>
    <t xml:space="preserve"> 159.97 [45.00 m AE]</t>
  </si>
  <si>
    <t xml:space="preserve"> 149.97 [35.00 m AE]</t>
  </si>
  <si>
    <t xml:space="preserve"> 139.97 [25.00 m AE]</t>
  </si>
  <si>
    <t xml:space="preserve"> 129.97 [15.00 m AE]</t>
  </si>
  <si>
    <t xml:space="preserve"> 119.97 [5.00 m AE]</t>
  </si>
  <si>
    <t xml:space="preserve"> 109.99 [18.20 m AE]</t>
  </si>
  <si>
    <t xml:space="preserve"> 99.99 [8.20 m AE]</t>
  </si>
  <si>
    <t xml:space="preserve"> 90.16 [0.22 m AE]</t>
  </si>
  <si>
    <t xml:space="preserve"> 79.92 [76.40 m AE]</t>
  </si>
  <si>
    <t xml:space="preserve"> 69.92 [66.40 m AE]</t>
  </si>
  <si>
    <t xml:space="preserve"> 59.92 [56.40 m AE]</t>
  </si>
  <si>
    <t xml:space="preserve"> 49.92 [46.40 m AE]</t>
  </si>
  <si>
    <t xml:space="preserve"> 39.92 [36.40 m AE]</t>
  </si>
  <si>
    <t xml:space="preserve"> 29.92 [26.40 m AE]</t>
  </si>
  <si>
    <t xml:space="preserve"> 19.92 [16.40 m AE]</t>
  </si>
  <si>
    <t xml:space="preserve"> 14.92 [11.40 m AE]</t>
  </si>
  <si>
    <t xml:space="preserve"> 9.92 [6.40 m AE]</t>
  </si>
  <si>
    <t xml:space="preserve"> 4.92 [1.40 m AE]</t>
  </si>
  <si>
    <t xml:space="preserve"> 3.92 [0.40 m AE]</t>
  </si>
  <si>
    <t xml:space="preserve">          SBE56 T 1247[AIMS]</t>
  </si>
  <si>
    <t xml:space="preserve"> 2.81 [0.16 m AE]</t>
  </si>
  <si>
    <t>2L &amp; 1S WagonWheel</t>
  </si>
  <si>
    <t xml:space="preserve">          SBE56 T 7370</t>
  </si>
  <si>
    <t xml:space="preserve">          SBE56 T 7369</t>
  </si>
  <si>
    <t xml:space="preserve">          SBE56 T 7347</t>
  </si>
  <si>
    <t xml:space="preserve">          SBE56 T 7346</t>
  </si>
  <si>
    <t xml:space="preserve">          SBE56 T 7345</t>
  </si>
  <si>
    <t xml:space="preserve">          SBE56 T 7344</t>
  </si>
  <si>
    <t xml:space="preserve">          SBE56 T 7343</t>
  </si>
  <si>
    <t xml:space="preserve">          SBE56 T 7342</t>
  </si>
  <si>
    <t xml:space="preserve">          SBE56 T 7341</t>
  </si>
  <si>
    <t xml:space="preserve">          SBE56 T 7340</t>
  </si>
  <si>
    <t xml:space="preserve">          SBE39-ext T 4453</t>
  </si>
  <si>
    <t xml:space="preserve">          SBE39-ext T 4454</t>
  </si>
  <si>
    <t xml:space="preserve">          SBE56 T 1270[AIMS]</t>
  </si>
  <si>
    <t xml:space="preserve"> 229.60 [145.40 m AE]</t>
  </si>
  <si>
    <t xml:space="preserve">          SBE56 T 1015[AIMS]</t>
  </si>
  <si>
    <t xml:space="preserve"> 219.80 [135.60 m AE]</t>
  </si>
  <si>
    <t xml:space="preserve">          SBE56 T 1003[AIMS]</t>
  </si>
  <si>
    <t xml:space="preserve"> 209.80 [125.60 m AE]</t>
  </si>
  <si>
    <t xml:space="preserve"> 199.80 [115.60 m AE]</t>
  </si>
  <si>
    <t xml:space="preserve">          SBE56 T 987[AIMS]</t>
  </si>
  <si>
    <t xml:space="preserve"> 189.80 [105.60 m AE]</t>
  </si>
  <si>
    <t xml:space="preserve">          SBE56 T 973[AIMS]</t>
  </si>
  <si>
    <t xml:space="preserve"> 179.80 [95.60 m AE]</t>
  </si>
  <si>
    <t xml:space="preserve">          SBE56 T 7426</t>
  </si>
  <si>
    <t xml:space="preserve"> 169.80 [85.60 m AE]</t>
  </si>
  <si>
    <t xml:space="preserve"> 159.80 [75.60 m AE]</t>
  </si>
  <si>
    <t xml:space="preserve">          SBE56 T 7403</t>
  </si>
  <si>
    <t xml:space="preserve"> 149.80 [65.60 m AE]</t>
  </si>
  <si>
    <t xml:space="preserve">          SBE56 T 7402</t>
  </si>
  <si>
    <t xml:space="preserve"> 139.80 [55.60 m AE]</t>
  </si>
  <si>
    <t xml:space="preserve">          SBE56 T 7401</t>
  </si>
  <si>
    <t xml:space="preserve"> 129.80 [45.60 m AE]</t>
  </si>
  <si>
    <t xml:space="preserve">          SBE56 T 7400</t>
  </si>
  <si>
    <t xml:space="preserve"> 119.80 [35.60 m AE]</t>
  </si>
  <si>
    <t xml:space="preserve">          SBE39-ext T 4452</t>
  </si>
  <si>
    <t xml:space="preserve"> 109.80 [25.60 m AE]</t>
  </si>
  <si>
    <t xml:space="preserve">          SBE56 T 7399</t>
  </si>
  <si>
    <t xml:space="preserve"> 99.80 [15.60 m AE]</t>
  </si>
  <si>
    <t xml:space="preserve"> 89.80 [5.60 m AE]</t>
  </si>
  <si>
    <t xml:space="preserve">          SBE39-ext T 4456</t>
  </si>
  <si>
    <t xml:space="preserve"> 79.68 [75.70 m AE]</t>
  </si>
  <si>
    <t xml:space="preserve">          SBE56 T 7378</t>
  </si>
  <si>
    <t xml:space="preserve"> 69.68 [65.70 m AE]</t>
  </si>
  <si>
    <t xml:space="preserve">          SBE56 T 7377</t>
  </si>
  <si>
    <t xml:space="preserve"> 59.68 [55.70 m AE]</t>
  </si>
  <si>
    <t xml:space="preserve">          SBE56 T 7376</t>
  </si>
  <si>
    <t xml:space="preserve"> 49.68 [45.70 m AE]</t>
  </si>
  <si>
    <t xml:space="preserve">          SBE56 T 7375</t>
  </si>
  <si>
    <t xml:space="preserve"> 39.68 [35.70 m AE]</t>
  </si>
  <si>
    <t xml:space="preserve">          SBE39-ext T 4455</t>
  </si>
  <si>
    <t xml:space="preserve"> 29.68 [25.70 m AE]</t>
  </si>
  <si>
    <t xml:space="preserve">          SBE56 T 7374</t>
  </si>
  <si>
    <t xml:space="preserve"> 19.68 [15.70 m AE]</t>
  </si>
  <si>
    <t xml:space="preserve"> 14.68 [10.70 m AE]</t>
  </si>
  <si>
    <t xml:space="preserve">          SBE56 T 7371</t>
  </si>
  <si>
    <t xml:space="preserve"> 9.68 [5.70 m AE]</t>
  </si>
  <si>
    <t xml:space="preserve"> 5.08 [1.10 m AE]</t>
  </si>
  <si>
    <t xml:space="preserve"> 3.14 [0.99 m AE]</t>
  </si>
  <si>
    <t xml:space="preserve">          SBE56 T 577[AIMS]</t>
  </si>
  <si>
    <t xml:space="preserve"> 2.32 [0.17 m AE]</t>
  </si>
  <si>
    <t xml:space="preserve"> 230.23 [30.40 m AE]</t>
  </si>
  <si>
    <t xml:space="preserve">          SBE56 T 7339</t>
  </si>
  <si>
    <t xml:space="preserve"> 220.23 [20.40 m AE]</t>
  </si>
  <si>
    <t xml:space="preserve">          SBE56 T 7338</t>
  </si>
  <si>
    <t xml:space="preserve"> 210.23 [10.40 m AE]</t>
  </si>
  <si>
    <t xml:space="preserve">          SBE56 T 7319</t>
  </si>
  <si>
    <t xml:space="preserve"> 200.23 [0.40 m AE]</t>
  </si>
  <si>
    <t xml:space="preserve">          SBE56 T 7308</t>
  </si>
  <si>
    <t xml:space="preserve"> 190.45 [112.60 m AE]</t>
  </si>
  <si>
    <t xml:space="preserve">          SBE56 T 7274</t>
  </si>
  <si>
    <t xml:space="preserve"> 180.45 [102.60 m AE]</t>
  </si>
  <si>
    <t xml:space="preserve">          SBE56 T 6965</t>
  </si>
  <si>
    <t xml:space="preserve"> 170.45 [92.60 m AE]</t>
  </si>
  <si>
    <t xml:space="preserve"> 160.45 [82.60 m AE]</t>
  </si>
  <si>
    <t xml:space="preserve">          SBE56 T 6964</t>
  </si>
  <si>
    <t xml:space="preserve"> 150.45 [72.60 m AE]</t>
  </si>
  <si>
    <t xml:space="preserve">          SBE56 T 2983</t>
  </si>
  <si>
    <t xml:space="preserve"> 140.45 [62.60 m AE]</t>
  </si>
  <si>
    <t xml:space="preserve">          SBE56 T 2981</t>
  </si>
  <si>
    <t xml:space="preserve"> 130.45 [52.60 m AE]</t>
  </si>
  <si>
    <t xml:space="preserve">          SBE56 T 2978</t>
  </si>
  <si>
    <t xml:space="preserve"> 120.45 [42.60 m AE]</t>
  </si>
  <si>
    <t xml:space="preserve">          SBE56 T 2977</t>
  </si>
  <si>
    <t xml:space="preserve"> 110.45 [32.60 m AE]</t>
  </si>
  <si>
    <t xml:space="preserve">          SBE56 T 2976</t>
  </si>
  <si>
    <t xml:space="preserve"> 100.45 [22.60 m AE]</t>
  </si>
  <si>
    <t xml:space="preserve">          SBE56 T 2975</t>
  </si>
  <si>
    <t xml:space="preserve"> 90.45 [12.60 m AE]</t>
  </si>
  <si>
    <t xml:space="preserve">          SBE56 T 912</t>
  </si>
  <si>
    <t xml:space="preserve"> 80.45 [2.60 m AE]</t>
  </si>
  <si>
    <t xml:space="preserve">          SBE56 T 910</t>
  </si>
  <si>
    <t xml:space="preserve"> 76.43 [1.61 m AE]</t>
  </si>
  <si>
    <t xml:space="preserve">          SBE56 T 909</t>
  </si>
  <si>
    <t xml:space="preserve"> 75.70 [0.88 m AE]</t>
  </si>
  <si>
    <t xml:space="preserve">          SBE56 T 908</t>
  </si>
  <si>
    <t xml:space="preserve"> 74.97 [0.15 m AE]</t>
  </si>
  <si>
    <t xml:space="preserve"> 70.21 [37.30 m AE]</t>
  </si>
  <si>
    <t xml:space="preserve">          SBE56 T 907</t>
  </si>
  <si>
    <t xml:space="preserve"> 60.21 [27.30 m AE]</t>
  </si>
  <si>
    <t xml:space="preserve">          SBE56 T 881</t>
  </si>
  <si>
    <t xml:space="preserve"> 50.21 [17.30 m AE]</t>
  </si>
  <si>
    <t xml:space="preserve">          SBE56 T 879</t>
  </si>
  <si>
    <t xml:space="preserve"> 40.21 [7.30 m AE]</t>
  </si>
  <si>
    <t xml:space="preserve">          SBE56 T 878</t>
  </si>
  <si>
    <t xml:space="preserve"> 31.47 [1.39 m AE]</t>
  </si>
  <si>
    <t xml:space="preserve">          SBE56 T 877</t>
  </si>
  <si>
    <t xml:space="preserve"> 30.85 [0.77 m AE]</t>
  </si>
  <si>
    <t xml:space="preserve">          SBE56 T 781</t>
  </si>
  <si>
    <t xml:space="preserve"> 30.23 [0.15 m AE]</t>
  </si>
  <si>
    <t xml:space="preserve">          SBE56 T 725</t>
  </si>
  <si>
    <t xml:space="preserve"> 20.47 [14.60 m AE]</t>
  </si>
  <si>
    <t xml:space="preserve"> 15.47 [9.60 m AE]</t>
  </si>
  <si>
    <t xml:space="preserve">          SBE56 T 711</t>
  </si>
  <si>
    <t xml:space="preserve"> 10.47 [4.60 m AE]</t>
  </si>
  <si>
    <t xml:space="preserve">          SBE56 T 674</t>
  </si>
  <si>
    <t xml:space="preserve"> 5.07 [1.05 m AE]</t>
  </si>
  <si>
    <t xml:space="preserve">          **Sonardyne ORT 262762-002/64</t>
  </si>
  <si>
    <t xml:space="preserve">          SBE56 T 7372</t>
  </si>
  <si>
    <t xml:space="preserve"> 3.31 [0.16 m AE]</t>
  </si>
  <si>
    <t xml:space="preserve"> 3.30 [0.15 m AE]</t>
  </si>
  <si>
    <t>SBE37 CTD</t>
  </si>
  <si>
    <t>Vemco T</t>
  </si>
  <si>
    <t>SBE39 TP</t>
  </si>
  <si>
    <t>Height</t>
  </si>
  <si>
    <t>Comment</t>
  </si>
  <si>
    <t>Downloaded</t>
  </si>
  <si>
    <t>File Checked</t>
  </si>
  <si>
    <t>SBE39 T</t>
  </si>
  <si>
    <t xml:space="preserve">SBE39 </t>
  </si>
  <si>
    <t>SBE56 T</t>
  </si>
  <si>
    <t>Serial Number</t>
  </si>
  <si>
    <t>Instrument</t>
  </si>
  <si>
    <t>StationID</t>
  </si>
  <si>
    <t>Longitude</t>
  </si>
  <si>
    <t>Latitude</t>
  </si>
  <si>
    <t>Depth</t>
  </si>
  <si>
    <t>TimeZone</t>
  </si>
  <si>
    <t>Site</t>
  </si>
  <si>
    <t>InstrumentDepth</t>
  </si>
  <si>
    <t>FileName</t>
  </si>
  <si>
    <t>FilePath</t>
  </si>
  <si>
    <t>InstrumentType</t>
  </si>
  <si>
    <t>SerialNo</t>
  </si>
  <si>
    <t>InstrumentHeight</t>
  </si>
  <si>
    <t>BRB200</t>
  </si>
  <si>
    <t>Nortek Vector</t>
  </si>
  <si>
    <t>RDI75 kHz Longranger</t>
  </si>
  <si>
    <t>RS uSquid</t>
  </si>
  <si>
    <t>FLNTUSB</t>
  </si>
  <si>
    <t>SP250</t>
  </si>
  <si>
    <t>Browse Shelf</t>
  </si>
  <si>
    <t>Browse Prelude</t>
  </si>
  <si>
    <t>UTC</t>
  </si>
  <si>
    <t>NP250</t>
  </si>
  <si>
    <t>RDI 150 kHz Quartermaster</t>
  </si>
  <si>
    <t>RDI 300 kHz Monitor</t>
  </si>
  <si>
    <t>WP250</t>
  </si>
  <si>
    <t>RDI 300 kHz Sentinel</t>
  </si>
  <si>
    <t>SP250-Lander</t>
  </si>
  <si>
    <t>SBE39-ext T</t>
  </si>
  <si>
    <t>LISST 200X</t>
  </si>
  <si>
    <t>SBE37 CT</t>
  </si>
  <si>
    <t>Signature 1000</t>
  </si>
  <si>
    <t>DeploymentHeight</t>
  </si>
  <si>
    <t>Data\FLNTU</t>
  </si>
  <si>
    <t>Data/FLNTU</t>
  </si>
  <si>
    <t>3194.raw</t>
  </si>
  <si>
    <t>1835.raw</t>
  </si>
  <si>
    <t>2535.raw</t>
  </si>
  <si>
    <t>2997.raw</t>
  </si>
  <si>
    <t>L0910204.RBN</t>
  </si>
  <si>
    <t>Data\LISST</t>
  </si>
  <si>
    <t>S100460A008_KISSME_CB.ad2cp</t>
  </si>
  <si>
    <t>Data\NortekSignature</t>
  </si>
  <si>
    <t>6752_000.000</t>
  </si>
  <si>
    <t>LR75_000.000</t>
  </si>
  <si>
    <t>Data\RDIADCP\LongRanger24613</t>
  </si>
  <si>
    <t>Data\RDIADCP\QuarterMaster11795</t>
  </si>
  <si>
    <t>1795_000.000</t>
  </si>
  <si>
    <t>Data\RDIADCP\QuarterMaster16856</t>
  </si>
  <si>
    <t>6856_000.000</t>
  </si>
  <si>
    <t>Data\SBE37</t>
  </si>
  <si>
    <t>SBE37SM-11063.cnv</t>
  </si>
  <si>
    <t>SBE37SM-12739.cnv</t>
  </si>
  <si>
    <t>SBE37SM-12738.cnv</t>
  </si>
  <si>
    <t>SBE37SM-9276.cnv</t>
  </si>
  <si>
    <t>sbe37sm_08753_2017_05_23.cnv</t>
  </si>
  <si>
    <t>sbe37sm_08752_2017_05_23.cnv</t>
  </si>
  <si>
    <t>sbe37sm_08750_2017_05_23.cnv</t>
  </si>
  <si>
    <t>sbe37sm_08742_2017_05_23.cnv</t>
  </si>
  <si>
    <t>SBE37SM-4567.asc</t>
  </si>
  <si>
    <t>39751705.asc</t>
  </si>
  <si>
    <t>58391705.asc</t>
  </si>
  <si>
    <t>49271705.asc</t>
  </si>
  <si>
    <t>58551705.asc</t>
  </si>
  <si>
    <t>Data\SBE39</t>
  </si>
  <si>
    <t>Data\Vemco</t>
  </si>
  <si>
    <t>Data\SBE56</t>
  </si>
  <si>
    <t>67761705.asc</t>
  </si>
  <si>
    <t>Minilog-II-T_355111.csv</t>
  </si>
  <si>
    <t>Minilog-II-T_355112.csv</t>
  </si>
  <si>
    <t>Minilog-II-T_356190.csv</t>
  </si>
  <si>
    <t>Minilog-II-T_356205.csv</t>
  </si>
  <si>
    <t>Minilog-II-T_356716.csv</t>
  </si>
  <si>
    <t>Minilog-II-T_357670.csv</t>
  </si>
  <si>
    <t>Minilog-II-T_357675.csv</t>
  </si>
  <si>
    <t>Minilog-II-T_357679.csv</t>
  </si>
  <si>
    <t>Minilog-II-T_357682.csv</t>
  </si>
  <si>
    <t>Minilog-II-T_357688.csv</t>
  </si>
  <si>
    <t>SBE056_00989_2017-05-23.cnv</t>
  </si>
  <si>
    <t>SBE056_01270_2017-05-24.cnv</t>
  </si>
  <si>
    <t>SBE05602983.cnv</t>
  </si>
  <si>
    <t>SBE05606964.cnv</t>
  </si>
  <si>
    <t>SBE05606965.cnv</t>
  </si>
  <si>
    <t>SBE05607274.cnv</t>
  </si>
  <si>
    <t>SBE05607308.cnv</t>
  </si>
  <si>
    <t>SBE05607319.cnv</t>
  </si>
  <si>
    <t>SBE05607338.cnv</t>
  </si>
  <si>
    <t>SBE05607339.cnv</t>
  </si>
  <si>
    <t>SBE05607340.cnv</t>
  </si>
  <si>
    <t>SBE05607341.cnv</t>
  </si>
  <si>
    <t>SBE05607342.cnv</t>
  </si>
  <si>
    <t>SBE05600910.cnv</t>
  </si>
  <si>
    <t>SBE05600912.cnv</t>
  </si>
  <si>
    <t>SBE05607370.cnv</t>
  </si>
  <si>
    <t>SBE05607371.cnv</t>
  </si>
  <si>
    <t>SBE05607372.cnv</t>
  </si>
  <si>
    <t>SBE05607374.cnv</t>
  </si>
  <si>
    <t>SBE05607375.cnv</t>
  </si>
  <si>
    <t>SBE05607376.cnv</t>
  </si>
  <si>
    <t>SBE05607343.cnv</t>
  </si>
  <si>
    <t>SBE05607344.cnv</t>
  </si>
  <si>
    <t>SBE05607345.cnv</t>
  </si>
  <si>
    <t>SBE05607346.cnv</t>
  </si>
  <si>
    <t>SBE05607347.cnv</t>
  </si>
  <si>
    <t>SBE05607369.cnv</t>
  </si>
  <si>
    <t>SBE05607377.cnv</t>
  </si>
  <si>
    <t>SBE05602975.cnv</t>
  </si>
  <si>
    <t>SBE05602976.cnv</t>
  </si>
  <si>
    <t>SBE05602977.cnv</t>
  </si>
  <si>
    <t>SBE05602978.cnv</t>
  </si>
  <si>
    <t>SBE05602981.cnv</t>
  </si>
  <si>
    <t>SBE05607378.cnv</t>
  </si>
  <si>
    <t>SBE05607399.cnv</t>
  </si>
  <si>
    <t>SBE05607400.cnv</t>
  </si>
  <si>
    <t>SBE05607401.cnv</t>
  </si>
  <si>
    <t>SBE05607402.cnv</t>
  </si>
  <si>
    <t>SBE05607403.cnv</t>
  </si>
  <si>
    <t>SBE05607426.cnv</t>
  </si>
  <si>
    <t>SBE05600711.cnv</t>
  </si>
  <si>
    <t>SBE05600725.cnv</t>
  </si>
  <si>
    <t>SBE05600781.cnv</t>
  </si>
  <si>
    <t>SBE05600877.cnv</t>
  </si>
  <si>
    <t>SBE05600878.cnv</t>
  </si>
  <si>
    <t>SBE05600881.cnv</t>
  </si>
  <si>
    <t>SBE05600907.cnv</t>
  </si>
  <si>
    <t>SBE05600908.cnv</t>
  </si>
  <si>
    <t>SBE05600909.cnv</t>
  </si>
  <si>
    <t>SBE056_00987_2017-05-24.cnv</t>
  </si>
  <si>
    <t>SBE056_01017_2017-05-24.cnv</t>
  </si>
  <si>
    <t>SBE056_01247_2017-05-24.cnv</t>
  </si>
  <si>
    <t>SBE056_00577_2017-05-24.cnv</t>
  </si>
  <si>
    <t>SBE056_01003_2017-05-24.cnv</t>
  </si>
  <si>
    <t>SBE056_01015_2017-05-24.cnv</t>
  </si>
  <si>
    <t>SBE056_00973_2017-05-24.cnv</t>
  </si>
  <si>
    <t>SBE05600879.cnv</t>
  </si>
  <si>
    <t>SBE05600674.cnv</t>
  </si>
  <si>
    <t>Data\RDIADCP\Monitor20089</t>
  </si>
  <si>
    <t>0089_000.000</t>
  </si>
  <si>
    <t>4455.asc</t>
  </si>
  <si>
    <t>4456.asc</t>
  </si>
  <si>
    <t>4452.asc</t>
  </si>
  <si>
    <t>6617.asc</t>
  </si>
  <si>
    <t>6527.asc</t>
  </si>
  <si>
    <t>6523.asc</t>
  </si>
  <si>
    <t>5082.asc</t>
  </si>
  <si>
    <t>6530.asc</t>
  </si>
  <si>
    <t>3719.asc</t>
  </si>
  <si>
    <t>3721.asc</t>
  </si>
  <si>
    <t>6529.asc</t>
  </si>
  <si>
    <t>3722.asc</t>
  </si>
  <si>
    <t>3723.asc</t>
  </si>
  <si>
    <t>3724.asc</t>
  </si>
  <si>
    <t>3725.asc</t>
  </si>
  <si>
    <t>3726.asc</t>
  </si>
  <si>
    <t>3727.asc</t>
  </si>
  <si>
    <t>3728.asc</t>
  </si>
  <si>
    <t>3729.asc</t>
  </si>
  <si>
    <t>3730.asc</t>
  </si>
  <si>
    <t>3731.asc</t>
  </si>
  <si>
    <t>3754.asc</t>
  </si>
  <si>
    <t>3798.asc</t>
  </si>
  <si>
    <t>3799.asc</t>
  </si>
  <si>
    <t>3753.asc</t>
  </si>
  <si>
    <t>3752.asc</t>
  </si>
  <si>
    <t>3750.asc</t>
  </si>
  <si>
    <t>3749.asc</t>
  </si>
  <si>
    <t>3747.asc</t>
  </si>
  <si>
    <t>6526.asc</t>
  </si>
  <si>
    <t>Data\RDIADCP\Sentinel20092</t>
  </si>
  <si>
    <t>LOGS_001.000</t>
  </si>
  <si>
    <t>K60170*.VEC</t>
  </si>
  <si>
    <t>Data\NortekADV\Vector-6017</t>
  </si>
  <si>
    <t>Data\NortekADV\Vector-6019</t>
  </si>
  <si>
    <t>60190*.vec</t>
  </si>
  <si>
    <t>Data\NortekADV\Vector-6329</t>
  </si>
  <si>
    <t>63290*.vec</t>
  </si>
  <si>
    <t>4453.asc</t>
  </si>
  <si>
    <t>4454.asc</t>
  </si>
  <si>
    <t>Data\Rockland\MP-62\Data</t>
  </si>
  <si>
    <t>MP62_0*.P</t>
  </si>
  <si>
    <t>RS Motion Pack</t>
  </si>
  <si>
    <t>Data\RDIADCP\16752</t>
  </si>
  <si>
    <t>6528.asc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</si>
</sst>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000000"/>
      <name val="Helvetica Neue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1" xfId="0" applyFont="1" applyBorder="1"/>
    <xf numFmtId="0" fontId="3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/>
    <xf numFmtId="0" fontId="0" fillId="0" borderId="10" xfId="0" applyBorder="1" applyAlignment="1">
      <alignment wrapText="1"/>
    </xf>
    <xf numFmtId="0" fontId="3" fillId="0" borderId="11" xfId="0" applyFont="1" applyBorder="1"/>
    <xf numFmtId="0" fontId="0" fillId="0" borderId="1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" xfId="0" applyFont="1" applyBorder="1"/>
    <xf numFmtId="0" fontId="0" fillId="0" borderId="2" xfId="0" applyFont="1" applyBorder="1"/>
    <xf numFmtId="0" fontId="3" fillId="0" borderId="8" xfId="0" applyFont="1" applyBorder="1"/>
    <xf numFmtId="0" fontId="0" fillId="0" borderId="10" xfId="0" applyBorder="1"/>
    <xf numFmtId="0" fontId="0" fillId="0" borderId="12" xfId="0" applyBorder="1"/>
    <xf numFmtId="0" fontId="0" fillId="0" borderId="8" xfId="0" applyBorder="1"/>
    <xf numFmtId="0" fontId="3" fillId="0" borderId="14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3" fillId="0" borderId="18" xfId="0" applyFont="1" applyBorder="1"/>
    <xf numFmtId="0" fontId="0" fillId="0" borderId="19" xfId="0" applyBorder="1"/>
    <xf numFmtId="0" fontId="0" fillId="0" borderId="20" xfId="0" applyBorder="1"/>
    <xf numFmtId="0" fontId="2" fillId="0" borderId="20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4" xfId="0" applyFont="1" applyBorder="1"/>
    <xf numFmtId="0" fontId="3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1" xfId="0" quotePrefix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7" xfId="0" applyBorder="1"/>
    <xf numFmtId="0" fontId="3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11" xfId="0" quotePrefix="1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3" fillId="0" borderId="21" xfId="0" applyFont="1" applyBorder="1"/>
    <xf numFmtId="0" fontId="3" fillId="0" borderId="21" xfId="0" applyFont="1" applyBorder="1" applyAlignment="1">
      <alignment horizontal="left"/>
    </xf>
    <xf numFmtId="164" fontId="0" fillId="2" borderId="3" xfId="0" applyNumberFormat="1" applyFill="1" applyBorder="1"/>
    <xf numFmtId="164" fontId="0" fillId="2" borderId="1" xfId="0" applyNumberFormat="1" applyFill="1" applyBorder="1"/>
    <xf numFmtId="1" fontId="0" fillId="2" borderId="3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24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zoomScaleNormal="100" workbookViewId="0">
      <pane ySplit="2" topLeftCell="A3" activePane="bottomLeft" state="frozen"/>
      <selection activeCell="P2" sqref="P2"/>
      <selection pane="bottomLeft" activeCell="C48" sqref="C48"/>
    </sheetView>
  </sheetViews>
  <sheetFormatPr defaultRowHeight="30" customHeight="1"/>
  <cols>
    <col min="1" max="1" width="42.85546875" customWidth="1"/>
    <col min="2" max="2" width="11.28515625" customWidth="1"/>
    <col min="3" max="3" width="22.85546875" customWidth="1"/>
    <col min="4" max="4" width="17.7109375" style="1" customWidth="1"/>
    <col min="5" max="5" width="26.85546875" style="1" customWidth="1"/>
    <col min="6" max="6" width="26" style="1" customWidth="1"/>
    <col min="7" max="7" width="57.42578125" style="1" customWidth="1"/>
    <col min="8" max="9" width="11" hidden="1" customWidth="1"/>
    <col min="10" max="10" width="34.85546875" hidden="1" customWidth="1"/>
    <col min="11" max="14" width="0" hidden="1" customWidth="1"/>
  </cols>
  <sheetData>
    <row r="1" spans="1:13" s="71" customFormat="1" ht="30" customHeight="1" thickBot="1">
      <c r="A1" s="71" t="s">
        <v>164</v>
      </c>
      <c r="B1" s="71" t="s">
        <v>167</v>
      </c>
      <c r="D1" s="71" t="s">
        <v>169</v>
      </c>
      <c r="E1" s="72"/>
      <c r="F1" s="71" t="s">
        <v>168</v>
      </c>
      <c r="G1" s="72"/>
    </row>
    <row r="2" spans="1:13" ht="30" customHeight="1">
      <c r="A2" s="93" t="s">
        <v>68</v>
      </c>
      <c r="B2" s="94"/>
      <c r="C2" s="95"/>
      <c r="D2" s="93" t="s">
        <v>69</v>
      </c>
      <c r="E2" s="96"/>
      <c r="F2" s="97" t="s">
        <v>70</v>
      </c>
      <c r="G2" s="98"/>
    </row>
    <row r="3" spans="1:13" ht="30" customHeight="1" thickBot="1">
      <c r="A3" s="13" t="s">
        <v>0</v>
      </c>
      <c r="B3" s="11" t="s">
        <v>1</v>
      </c>
      <c r="C3" s="43" t="s">
        <v>2</v>
      </c>
      <c r="D3" s="23" t="s">
        <v>60</v>
      </c>
      <c r="E3" s="14" t="s">
        <v>29</v>
      </c>
      <c r="F3" s="47" t="s">
        <v>30</v>
      </c>
      <c r="G3" s="14" t="s">
        <v>31</v>
      </c>
      <c r="J3" t="s">
        <v>0</v>
      </c>
      <c r="K3" t="s">
        <v>1</v>
      </c>
      <c r="L3" t="s">
        <v>170</v>
      </c>
      <c r="M3" t="s">
        <v>2</v>
      </c>
    </row>
    <row r="4" spans="1:13" ht="30" customHeight="1">
      <c r="A4" s="15" t="s">
        <v>3</v>
      </c>
      <c r="B4" s="25">
        <v>0.25</v>
      </c>
      <c r="C4" s="44">
        <v>231.6</v>
      </c>
      <c r="D4" s="40"/>
      <c r="E4" s="16"/>
      <c r="F4" s="48"/>
      <c r="G4" s="16"/>
      <c r="H4" t="str">
        <f>IF(J4=A4,"OK", "BAD VAL")</f>
        <v>OK</v>
      </c>
      <c r="I4" t="str">
        <f>IF(C4=M4,"OK", "BAD VAL")</f>
        <v>OK</v>
      </c>
      <c r="J4" t="s">
        <v>3</v>
      </c>
      <c r="K4">
        <v>0.25</v>
      </c>
      <c r="L4">
        <v>8.8000000000000007</v>
      </c>
      <c r="M4">
        <v>231.6</v>
      </c>
    </row>
    <row r="5" spans="1:13" ht="30" customHeight="1">
      <c r="A5" s="17" t="s">
        <v>3</v>
      </c>
      <c r="B5" s="7">
        <v>0.25</v>
      </c>
      <c r="C5" s="45">
        <v>231.3</v>
      </c>
      <c r="D5" s="41"/>
      <c r="E5" s="18"/>
      <c r="F5" s="49"/>
      <c r="G5" s="18"/>
      <c r="H5" t="str">
        <f t="shared" ref="H5:H68" si="0">IF(J5=A5,"OK", "BAD VAL")</f>
        <v>OK</v>
      </c>
      <c r="I5" t="str">
        <f t="shared" ref="I5:I68" si="1">IF(C5=M5,"OK", "BAD VAL")</f>
        <v>OK</v>
      </c>
      <c r="J5" t="s">
        <v>3</v>
      </c>
      <c r="K5">
        <v>0.25</v>
      </c>
      <c r="L5">
        <v>8.8000000000000007</v>
      </c>
      <c r="M5">
        <v>231.3</v>
      </c>
    </row>
    <row r="6" spans="1:13" ht="30" customHeight="1">
      <c r="A6" s="17" t="s">
        <v>3</v>
      </c>
      <c r="B6" s="7">
        <v>0.25</v>
      </c>
      <c r="C6" s="45">
        <v>231.1</v>
      </c>
      <c r="D6" s="41"/>
      <c r="E6" s="18"/>
      <c r="F6" s="49"/>
      <c r="G6" s="18"/>
      <c r="H6" t="str">
        <f t="shared" si="0"/>
        <v>OK</v>
      </c>
      <c r="I6" t="str">
        <f t="shared" si="1"/>
        <v>OK</v>
      </c>
      <c r="J6" t="s">
        <v>3</v>
      </c>
      <c r="K6">
        <v>0.25</v>
      </c>
      <c r="L6">
        <v>8.8000000000000007</v>
      </c>
      <c r="M6">
        <v>231.1</v>
      </c>
    </row>
    <row r="7" spans="1:13" ht="30" customHeight="1">
      <c r="A7" s="17" t="s">
        <v>39</v>
      </c>
      <c r="B7" s="7">
        <v>31</v>
      </c>
      <c r="C7" s="45">
        <v>230.8</v>
      </c>
      <c r="D7" s="41"/>
      <c r="E7" s="18"/>
      <c r="F7" s="49"/>
      <c r="G7" s="18"/>
      <c r="H7" t="str">
        <f t="shared" si="0"/>
        <v>OK</v>
      </c>
      <c r="I7" t="str">
        <f t="shared" si="1"/>
        <v>OK</v>
      </c>
      <c r="J7" t="s">
        <v>39</v>
      </c>
      <c r="K7">
        <v>31</v>
      </c>
      <c r="L7" t="s">
        <v>4</v>
      </c>
      <c r="M7">
        <v>230.8</v>
      </c>
    </row>
    <row r="8" spans="1:13" ht="30" customHeight="1">
      <c r="A8" s="17" t="s">
        <v>40</v>
      </c>
      <c r="B8" s="7" t="s">
        <v>4</v>
      </c>
      <c r="C8" s="45" t="s">
        <v>260</v>
      </c>
      <c r="D8" s="41"/>
      <c r="E8" s="18"/>
      <c r="F8" s="49"/>
      <c r="G8" s="18"/>
      <c r="H8" t="str">
        <f t="shared" si="0"/>
        <v>OK</v>
      </c>
      <c r="I8" t="str">
        <f t="shared" si="1"/>
        <v>OK</v>
      </c>
      <c r="J8" t="s">
        <v>40</v>
      </c>
      <c r="K8" t="s">
        <v>4</v>
      </c>
      <c r="L8" t="s">
        <v>4</v>
      </c>
      <c r="M8" t="s">
        <v>260</v>
      </c>
    </row>
    <row r="9" spans="1:13" ht="30" customHeight="1">
      <c r="A9" s="17" t="s">
        <v>261</v>
      </c>
      <c r="B9" s="7" t="s">
        <v>4</v>
      </c>
      <c r="C9" s="45" t="s">
        <v>262</v>
      </c>
      <c r="D9" s="41"/>
      <c r="E9" s="18"/>
      <c r="F9" s="49"/>
      <c r="G9" s="18"/>
      <c r="H9" t="str">
        <f t="shared" si="0"/>
        <v>OK</v>
      </c>
      <c r="I9" t="str">
        <f t="shared" si="1"/>
        <v>OK</v>
      </c>
      <c r="J9" t="s">
        <v>261</v>
      </c>
      <c r="K9" t="s">
        <v>4</v>
      </c>
      <c r="L9" t="s">
        <v>4</v>
      </c>
      <c r="M9" t="s">
        <v>262</v>
      </c>
    </row>
    <row r="10" spans="1:13" ht="30" customHeight="1">
      <c r="A10" s="17" t="s">
        <v>263</v>
      </c>
      <c r="B10" s="7" t="s">
        <v>4</v>
      </c>
      <c r="C10" s="45" t="s">
        <v>264</v>
      </c>
      <c r="D10" s="41"/>
      <c r="E10" s="18"/>
      <c r="F10" s="49"/>
      <c r="G10" s="18"/>
      <c r="H10" t="str">
        <f t="shared" si="0"/>
        <v>OK</v>
      </c>
      <c r="I10" t="str">
        <f t="shared" si="1"/>
        <v>OK</v>
      </c>
      <c r="J10" t="s">
        <v>263</v>
      </c>
      <c r="K10" t="s">
        <v>4</v>
      </c>
      <c r="L10" t="s">
        <v>4</v>
      </c>
      <c r="M10" t="s">
        <v>264</v>
      </c>
    </row>
    <row r="11" spans="1:13" ht="30" customHeight="1">
      <c r="A11" s="17" t="s">
        <v>265</v>
      </c>
      <c r="B11" s="7" t="s">
        <v>4</v>
      </c>
      <c r="C11" s="45" t="s">
        <v>266</v>
      </c>
      <c r="D11" s="41"/>
      <c r="E11" s="18"/>
      <c r="F11" s="49"/>
      <c r="G11" s="18"/>
      <c r="H11" t="str">
        <f t="shared" si="0"/>
        <v>OK</v>
      </c>
      <c r="I11" t="str">
        <f t="shared" si="1"/>
        <v>OK</v>
      </c>
      <c r="J11" t="s">
        <v>265</v>
      </c>
      <c r="K11" t="s">
        <v>4</v>
      </c>
      <c r="L11" t="s">
        <v>4</v>
      </c>
      <c r="M11" t="s">
        <v>266</v>
      </c>
    </row>
    <row r="12" spans="1:13" ht="30" customHeight="1">
      <c r="A12" s="17" t="s">
        <v>8</v>
      </c>
      <c r="B12" s="7">
        <v>0.21</v>
      </c>
      <c r="C12" s="45">
        <v>199.9</v>
      </c>
      <c r="D12" s="41"/>
      <c r="E12" s="18"/>
      <c r="F12" s="49"/>
      <c r="G12" s="18"/>
      <c r="H12" t="str">
        <f t="shared" si="0"/>
        <v>OK</v>
      </c>
      <c r="I12" t="str">
        <f t="shared" si="1"/>
        <v>BAD VAL</v>
      </c>
      <c r="J12" t="s">
        <v>8</v>
      </c>
      <c r="K12">
        <v>0.21</v>
      </c>
      <c r="L12" t="s">
        <v>4</v>
      </c>
      <c r="M12">
        <v>199.8</v>
      </c>
    </row>
    <row r="13" spans="1:13" ht="30" customHeight="1">
      <c r="A13" s="17" t="s">
        <v>6</v>
      </c>
      <c r="B13" s="7">
        <v>0.5</v>
      </c>
      <c r="C13" s="45">
        <v>199.7</v>
      </c>
      <c r="D13" s="41"/>
      <c r="E13" s="18"/>
      <c r="F13" s="49"/>
      <c r="G13" s="18"/>
      <c r="H13" t="str">
        <f t="shared" si="0"/>
        <v>OK</v>
      </c>
      <c r="I13" t="str">
        <f t="shared" si="1"/>
        <v>BAD VAL</v>
      </c>
      <c r="J13" t="s">
        <v>6</v>
      </c>
      <c r="K13">
        <v>0.5</v>
      </c>
      <c r="L13">
        <v>-10</v>
      </c>
      <c r="M13">
        <v>199.6</v>
      </c>
    </row>
    <row r="14" spans="1:13" ht="30" customHeight="1">
      <c r="A14" s="17" t="s">
        <v>41</v>
      </c>
      <c r="B14" s="7" t="s">
        <v>4</v>
      </c>
      <c r="C14" s="45"/>
      <c r="D14" s="41"/>
      <c r="E14" s="18"/>
      <c r="F14" s="49"/>
      <c r="G14" s="18"/>
      <c r="H14" t="str">
        <f t="shared" si="0"/>
        <v>OK</v>
      </c>
      <c r="I14" t="str">
        <f t="shared" si="1"/>
        <v>OK</v>
      </c>
      <c r="J14" t="s">
        <v>41</v>
      </c>
      <c r="K14" t="s">
        <v>4</v>
      </c>
      <c r="L14" t="s">
        <v>4</v>
      </c>
    </row>
    <row r="15" spans="1:13" ht="30" customHeight="1">
      <c r="A15" s="17" t="s">
        <v>42</v>
      </c>
      <c r="B15" s="7">
        <v>0.76</v>
      </c>
      <c r="C15" s="45">
        <v>199.2</v>
      </c>
      <c r="D15" s="41"/>
      <c r="E15" s="18"/>
      <c r="F15" s="49"/>
      <c r="G15" s="18"/>
      <c r="H15" t="str">
        <f t="shared" si="0"/>
        <v>OK</v>
      </c>
      <c r="I15" t="str">
        <f t="shared" si="1"/>
        <v>BAD VAL</v>
      </c>
      <c r="J15" t="s">
        <v>42</v>
      </c>
      <c r="K15">
        <v>0.76</v>
      </c>
      <c r="L15">
        <v>149</v>
      </c>
      <c r="M15">
        <v>199.1</v>
      </c>
    </row>
    <row r="16" spans="1:13" ht="30" customHeight="1">
      <c r="A16" s="17" t="s">
        <v>8</v>
      </c>
      <c r="B16" s="7">
        <v>0.21</v>
      </c>
      <c r="C16" s="45">
        <v>198.4</v>
      </c>
      <c r="D16" s="41"/>
      <c r="E16" s="18"/>
      <c r="F16" s="49"/>
      <c r="G16" s="18"/>
      <c r="H16" t="str">
        <f t="shared" si="0"/>
        <v>OK</v>
      </c>
      <c r="I16" t="str">
        <f t="shared" si="1"/>
        <v>OK</v>
      </c>
      <c r="J16" t="s">
        <v>8</v>
      </c>
      <c r="K16">
        <v>0.21</v>
      </c>
      <c r="L16" t="s">
        <v>4</v>
      </c>
      <c r="M16">
        <v>198.4</v>
      </c>
    </row>
    <row r="17" spans="1:13" ht="30" customHeight="1">
      <c r="A17" s="17" t="s">
        <v>43</v>
      </c>
      <c r="B17" s="7">
        <v>120</v>
      </c>
      <c r="C17" s="45">
        <v>198.2</v>
      </c>
      <c r="D17" s="41"/>
      <c r="E17" s="18"/>
      <c r="F17" s="49"/>
      <c r="G17" s="18"/>
      <c r="H17" t="str">
        <f t="shared" si="0"/>
        <v>OK</v>
      </c>
      <c r="I17" t="str">
        <f t="shared" si="1"/>
        <v>BAD VAL</v>
      </c>
      <c r="J17" t="s">
        <v>43</v>
      </c>
      <c r="K17">
        <v>120</v>
      </c>
      <c r="L17" t="s">
        <v>4</v>
      </c>
      <c r="M17">
        <v>198.1</v>
      </c>
    </row>
    <row r="18" spans="1:13" ht="30" customHeight="1">
      <c r="A18" s="17" t="s">
        <v>267</v>
      </c>
      <c r="B18" s="7" t="s">
        <v>4</v>
      </c>
      <c r="C18" s="45" t="s">
        <v>268</v>
      </c>
      <c r="D18" s="41"/>
      <c r="E18" s="18"/>
      <c r="F18" s="49"/>
      <c r="G18" s="18"/>
      <c r="H18" t="str">
        <f t="shared" si="0"/>
        <v>OK</v>
      </c>
      <c r="I18" t="str">
        <f t="shared" si="1"/>
        <v>OK</v>
      </c>
      <c r="J18" t="s">
        <v>267</v>
      </c>
      <c r="K18" t="s">
        <v>4</v>
      </c>
      <c r="L18" t="s">
        <v>4</v>
      </c>
      <c r="M18" t="s">
        <v>268</v>
      </c>
    </row>
    <row r="19" spans="1:13" ht="30" customHeight="1">
      <c r="A19" s="17" t="s">
        <v>269</v>
      </c>
      <c r="B19" s="7" t="s">
        <v>4</v>
      </c>
      <c r="C19" s="45" t="s">
        <v>270</v>
      </c>
      <c r="D19" s="41"/>
      <c r="E19" s="18"/>
      <c r="F19" s="49"/>
      <c r="G19" s="18"/>
      <c r="H19" t="str">
        <f t="shared" si="0"/>
        <v>OK</v>
      </c>
      <c r="I19" t="str">
        <f t="shared" si="1"/>
        <v>OK</v>
      </c>
      <c r="J19" t="s">
        <v>269</v>
      </c>
      <c r="K19" t="s">
        <v>4</v>
      </c>
      <c r="L19" t="s">
        <v>4</v>
      </c>
      <c r="M19" t="s">
        <v>270</v>
      </c>
    </row>
    <row r="20" spans="1:13" ht="30" customHeight="1">
      <c r="A20" s="17" t="s">
        <v>271</v>
      </c>
      <c r="B20" s="7" t="s">
        <v>4</v>
      </c>
      <c r="C20" s="45" t="s">
        <v>272</v>
      </c>
      <c r="D20" s="41"/>
      <c r="E20" s="18"/>
      <c r="F20" s="49"/>
      <c r="G20" s="18"/>
      <c r="H20" t="str">
        <f t="shared" si="0"/>
        <v>OK</v>
      </c>
      <c r="I20" t="str">
        <f t="shared" si="1"/>
        <v>OK</v>
      </c>
      <c r="J20" t="s">
        <v>271</v>
      </c>
      <c r="K20" t="s">
        <v>4</v>
      </c>
      <c r="L20" t="s">
        <v>4</v>
      </c>
      <c r="M20" t="s">
        <v>272</v>
      </c>
    </row>
    <row r="21" spans="1:13" ht="30" customHeight="1">
      <c r="A21" s="17" t="s">
        <v>44</v>
      </c>
      <c r="B21" s="7" t="s">
        <v>4</v>
      </c>
      <c r="C21" s="45" t="s">
        <v>273</v>
      </c>
      <c r="D21" s="41"/>
      <c r="E21" s="18"/>
      <c r="F21" s="49"/>
      <c r="G21" s="18"/>
      <c r="H21" t="str">
        <f t="shared" si="0"/>
        <v>OK</v>
      </c>
      <c r="I21" t="str">
        <f t="shared" si="1"/>
        <v>OK</v>
      </c>
      <c r="J21" t="s">
        <v>44</v>
      </c>
      <c r="K21" t="s">
        <v>4</v>
      </c>
      <c r="L21" t="s">
        <v>4</v>
      </c>
      <c r="M21" t="s">
        <v>273</v>
      </c>
    </row>
    <row r="22" spans="1:13" ht="30" customHeight="1">
      <c r="A22" s="17" t="s">
        <v>274</v>
      </c>
      <c r="B22" s="7" t="s">
        <v>4</v>
      </c>
      <c r="C22" s="45" t="s">
        <v>275</v>
      </c>
      <c r="D22" s="41"/>
      <c r="E22" s="18"/>
      <c r="F22" s="49"/>
      <c r="G22" s="18"/>
      <c r="H22" t="str">
        <f t="shared" si="0"/>
        <v>OK</v>
      </c>
      <c r="I22" t="str">
        <f t="shared" si="1"/>
        <v>OK</v>
      </c>
      <c r="J22" t="s">
        <v>274</v>
      </c>
      <c r="K22" t="s">
        <v>4</v>
      </c>
      <c r="L22" t="s">
        <v>4</v>
      </c>
      <c r="M22" t="s">
        <v>275</v>
      </c>
    </row>
    <row r="23" spans="1:13" ht="30" customHeight="1">
      <c r="A23" s="17" t="s">
        <v>276</v>
      </c>
      <c r="B23" s="7" t="s">
        <v>4</v>
      </c>
      <c r="C23" s="45" t="s">
        <v>277</v>
      </c>
      <c r="D23" s="41"/>
      <c r="E23" s="18"/>
      <c r="F23" s="49"/>
      <c r="G23" s="18"/>
      <c r="H23" t="str">
        <f t="shared" si="0"/>
        <v>OK</v>
      </c>
      <c r="I23" t="str">
        <f t="shared" si="1"/>
        <v>OK</v>
      </c>
      <c r="J23" t="s">
        <v>276</v>
      </c>
      <c r="K23" t="s">
        <v>4</v>
      </c>
      <c r="L23" t="s">
        <v>4</v>
      </c>
      <c r="M23" t="s">
        <v>277</v>
      </c>
    </row>
    <row r="24" spans="1:13" ht="30" customHeight="1">
      <c r="A24" s="17" t="s">
        <v>278</v>
      </c>
      <c r="B24" s="7" t="s">
        <v>4</v>
      </c>
      <c r="C24" s="45" t="s">
        <v>279</v>
      </c>
      <c r="D24" s="41"/>
      <c r="E24" s="18"/>
      <c r="F24" s="49"/>
      <c r="G24" s="18"/>
      <c r="H24" t="str">
        <f t="shared" si="0"/>
        <v>OK</v>
      </c>
      <c r="I24" t="str">
        <f t="shared" si="1"/>
        <v>OK</v>
      </c>
      <c r="J24" t="s">
        <v>278</v>
      </c>
      <c r="K24" t="s">
        <v>4</v>
      </c>
      <c r="L24" t="s">
        <v>4</v>
      </c>
      <c r="M24" t="s">
        <v>279</v>
      </c>
    </row>
    <row r="25" spans="1:13" ht="30" customHeight="1">
      <c r="A25" s="17" t="s">
        <v>280</v>
      </c>
      <c r="B25" s="7" t="s">
        <v>4</v>
      </c>
      <c r="C25" s="45" t="s">
        <v>281</v>
      </c>
      <c r="D25" s="41"/>
      <c r="E25" s="18"/>
      <c r="F25" s="49"/>
      <c r="G25" s="18"/>
      <c r="H25" t="str">
        <f t="shared" si="0"/>
        <v>OK</v>
      </c>
      <c r="I25" t="str">
        <f t="shared" si="1"/>
        <v>OK</v>
      </c>
      <c r="J25" t="s">
        <v>280</v>
      </c>
      <c r="K25" t="s">
        <v>4</v>
      </c>
      <c r="L25" t="s">
        <v>4</v>
      </c>
      <c r="M25" t="s">
        <v>281</v>
      </c>
    </row>
    <row r="26" spans="1:13" ht="30" customHeight="1">
      <c r="A26" s="17" t="s">
        <v>282</v>
      </c>
      <c r="B26" s="7" t="s">
        <v>4</v>
      </c>
      <c r="C26" s="45" t="s">
        <v>283</v>
      </c>
      <c r="D26" s="41"/>
      <c r="E26" s="18"/>
      <c r="F26" s="49"/>
      <c r="G26" s="18"/>
      <c r="H26" t="str">
        <f t="shared" si="0"/>
        <v>OK</v>
      </c>
      <c r="I26" t="str">
        <f t="shared" si="1"/>
        <v>OK</v>
      </c>
      <c r="J26" t="s">
        <v>282</v>
      </c>
      <c r="K26" t="s">
        <v>4</v>
      </c>
      <c r="L26" t="s">
        <v>4</v>
      </c>
      <c r="M26" t="s">
        <v>283</v>
      </c>
    </row>
    <row r="27" spans="1:13" ht="30" customHeight="1">
      <c r="A27" s="17" t="s">
        <v>284</v>
      </c>
      <c r="B27" s="7" t="s">
        <v>4</v>
      </c>
      <c r="C27" s="45" t="s">
        <v>285</v>
      </c>
      <c r="D27" s="41"/>
      <c r="E27" s="18"/>
      <c r="F27" s="49"/>
      <c r="G27" s="18"/>
      <c r="H27" t="str">
        <f t="shared" si="0"/>
        <v>OK</v>
      </c>
      <c r="I27" t="str">
        <f t="shared" si="1"/>
        <v>OK</v>
      </c>
      <c r="J27" t="s">
        <v>284</v>
      </c>
      <c r="K27" t="s">
        <v>4</v>
      </c>
      <c r="L27" t="s">
        <v>4</v>
      </c>
      <c r="M27" t="s">
        <v>285</v>
      </c>
    </row>
    <row r="28" spans="1:13" ht="30" customHeight="1">
      <c r="A28" s="17" t="s">
        <v>286</v>
      </c>
      <c r="B28" s="7" t="s">
        <v>4</v>
      </c>
      <c r="C28" s="45" t="s">
        <v>287</v>
      </c>
      <c r="D28" s="41"/>
      <c r="E28" s="18"/>
      <c r="F28" s="49"/>
      <c r="G28" s="18"/>
      <c r="H28" t="str">
        <f t="shared" si="0"/>
        <v>OK</v>
      </c>
      <c r="I28" t="str">
        <f t="shared" si="1"/>
        <v>OK</v>
      </c>
      <c r="J28" t="s">
        <v>286</v>
      </c>
      <c r="K28" t="s">
        <v>4</v>
      </c>
      <c r="L28" t="s">
        <v>4</v>
      </c>
      <c r="M28" t="s">
        <v>287</v>
      </c>
    </row>
    <row r="29" spans="1:13" ht="30" customHeight="1">
      <c r="A29" s="17" t="s">
        <v>288</v>
      </c>
      <c r="B29" s="7" t="s">
        <v>4</v>
      </c>
      <c r="C29" s="45" t="s">
        <v>289</v>
      </c>
      <c r="D29" s="41"/>
      <c r="E29" s="18"/>
      <c r="F29" s="49"/>
      <c r="G29" s="18"/>
      <c r="H29" t="str">
        <f t="shared" si="0"/>
        <v>OK</v>
      </c>
      <c r="I29" t="str">
        <f t="shared" si="1"/>
        <v>OK</v>
      </c>
      <c r="J29" t="s">
        <v>288</v>
      </c>
      <c r="K29" t="s">
        <v>4</v>
      </c>
      <c r="L29" t="s">
        <v>4</v>
      </c>
      <c r="M29" t="s">
        <v>289</v>
      </c>
    </row>
    <row r="30" spans="1:13" ht="30" customHeight="1">
      <c r="A30" s="17" t="s">
        <v>8</v>
      </c>
      <c r="B30" s="7">
        <v>0.21</v>
      </c>
      <c r="C30" s="45">
        <v>77.8</v>
      </c>
      <c r="D30" s="41"/>
      <c r="E30" s="18"/>
      <c r="F30" s="49"/>
      <c r="G30" s="18"/>
      <c r="H30" t="str">
        <f t="shared" si="0"/>
        <v>OK</v>
      </c>
      <c r="I30" t="str">
        <f t="shared" si="1"/>
        <v>OK</v>
      </c>
      <c r="J30" t="s">
        <v>8</v>
      </c>
      <c r="K30">
        <v>0.21</v>
      </c>
      <c r="L30" t="s">
        <v>4</v>
      </c>
      <c r="M30">
        <v>77.8</v>
      </c>
    </row>
    <row r="31" spans="1:13" ht="30" customHeight="1">
      <c r="A31" s="17" t="s">
        <v>42</v>
      </c>
      <c r="B31" s="7">
        <v>0.76</v>
      </c>
      <c r="C31" s="45">
        <v>77.599999999999994</v>
      </c>
      <c r="D31" s="41"/>
      <c r="E31" s="18"/>
      <c r="F31" s="49"/>
      <c r="G31" s="18"/>
      <c r="H31" t="str">
        <f t="shared" si="0"/>
        <v>OK</v>
      </c>
      <c r="I31" t="str">
        <f t="shared" si="1"/>
        <v>OK</v>
      </c>
      <c r="J31" t="s">
        <v>42</v>
      </c>
      <c r="K31">
        <v>0.76</v>
      </c>
      <c r="L31">
        <v>149</v>
      </c>
      <c r="M31">
        <v>77.599999999999994</v>
      </c>
    </row>
    <row r="32" spans="1:13" ht="30" customHeight="1">
      <c r="A32" s="17" t="s">
        <v>8</v>
      </c>
      <c r="B32" s="7">
        <v>0.21</v>
      </c>
      <c r="C32" s="45">
        <v>76.900000000000006</v>
      </c>
      <c r="D32" s="41"/>
      <c r="E32" s="18"/>
      <c r="F32" s="38"/>
      <c r="G32" s="18"/>
      <c r="H32" t="str">
        <f t="shared" si="0"/>
        <v>OK</v>
      </c>
      <c r="I32" t="str">
        <f t="shared" si="1"/>
        <v>OK</v>
      </c>
      <c r="J32" t="s">
        <v>8</v>
      </c>
      <c r="K32">
        <v>0.21</v>
      </c>
      <c r="L32" t="s">
        <v>4</v>
      </c>
      <c r="M32">
        <v>76.900000000000006</v>
      </c>
    </row>
    <row r="33" spans="1:13" ht="30" customHeight="1">
      <c r="A33" s="17" t="s">
        <v>45</v>
      </c>
      <c r="B33" s="7">
        <v>1.85</v>
      </c>
      <c r="C33" s="45">
        <v>76.7</v>
      </c>
      <c r="D33" s="41"/>
      <c r="E33" s="18" t="s">
        <v>61</v>
      </c>
      <c r="F33" s="38"/>
      <c r="G33" s="18"/>
      <c r="H33" t="str">
        <f t="shared" si="0"/>
        <v>OK</v>
      </c>
      <c r="I33" t="str">
        <f t="shared" si="1"/>
        <v>OK</v>
      </c>
      <c r="J33" t="s">
        <v>45</v>
      </c>
      <c r="K33">
        <v>1.85</v>
      </c>
      <c r="L33">
        <v>-43</v>
      </c>
      <c r="M33">
        <v>76.7</v>
      </c>
    </row>
    <row r="34" spans="1:13" ht="30" customHeight="1">
      <c r="A34" s="17" t="s">
        <v>46</v>
      </c>
      <c r="B34" s="7" t="s">
        <v>4</v>
      </c>
      <c r="C34" s="45"/>
      <c r="D34" s="41">
        <v>55.3</v>
      </c>
      <c r="E34" s="18" t="s">
        <v>62</v>
      </c>
      <c r="F34" s="38" t="s">
        <v>156</v>
      </c>
      <c r="G34" s="18"/>
      <c r="H34" t="str">
        <f t="shared" si="0"/>
        <v>OK</v>
      </c>
      <c r="I34" t="str">
        <f t="shared" si="1"/>
        <v>OK</v>
      </c>
      <c r="J34" t="s">
        <v>46</v>
      </c>
      <c r="K34" t="s">
        <v>4</v>
      </c>
      <c r="L34" t="s">
        <v>4</v>
      </c>
    </row>
    <row r="35" spans="1:13" ht="30" customHeight="1">
      <c r="A35" s="17" t="s">
        <v>47</v>
      </c>
      <c r="B35" s="7" t="s">
        <v>4</v>
      </c>
      <c r="C35" s="45"/>
      <c r="D35" s="41">
        <v>57.8</v>
      </c>
      <c r="E35" s="18" t="s">
        <v>63</v>
      </c>
      <c r="F35" s="38" t="s">
        <v>153</v>
      </c>
      <c r="G35" s="18"/>
      <c r="H35" t="str">
        <f t="shared" si="0"/>
        <v>OK</v>
      </c>
      <c r="I35" t="str">
        <f t="shared" si="1"/>
        <v>OK</v>
      </c>
      <c r="J35" t="s">
        <v>47</v>
      </c>
      <c r="K35" t="s">
        <v>4</v>
      </c>
      <c r="L35" t="s">
        <v>4</v>
      </c>
    </row>
    <row r="36" spans="1:13" ht="30" customHeight="1">
      <c r="A36" s="17" t="s">
        <v>290</v>
      </c>
      <c r="B36" s="7" t="s">
        <v>4</v>
      </c>
      <c r="C36" s="45" t="s">
        <v>291</v>
      </c>
      <c r="D36" s="41">
        <v>161</v>
      </c>
      <c r="E36" s="18"/>
      <c r="F36" s="38"/>
      <c r="G36" s="18"/>
      <c r="H36" t="str">
        <f t="shared" si="0"/>
        <v>OK</v>
      </c>
      <c r="I36" t="str">
        <f t="shared" si="1"/>
        <v>OK</v>
      </c>
      <c r="J36" t="s">
        <v>290</v>
      </c>
      <c r="K36" t="s">
        <v>4</v>
      </c>
      <c r="L36" t="s">
        <v>4</v>
      </c>
      <c r="M36" t="s">
        <v>291</v>
      </c>
    </row>
    <row r="37" spans="1:13" ht="30" customHeight="1">
      <c r="A37" s="17" t="s">
        <v>292</v>
      </c>
      <c r="B37" s="7" t="s">
        <v>4</v>
      </c>
      <c r="C37" s="45" t="s">
        <v>293</v>
      </c>
      <c r="D37" s="41">
        <v>88</v>
      </c>
      <c r="E37" s="18"/>
      <c r="F37" s="38"/>
      <c r="G37" s="18"/>
      <c r="H37" t="str">
        <f t="shared" si="0"/>
        <v>OK</v>
      </c>
      <c r="I37" t="str">
        <f t="shared" si="1"/>
        <v>OK</v>
      </c>
      <c r="J37" t="s">
        <v>292</v>
      </c>
      <c r="K37" t="s">
        <v>4</v>
      </c>
      <c r="L37" t="s">
        <v>4</v>
      </c>
      <c r="M37" t="s">
        <v>293</v>
      </c>
    </row>
    <row r="38" spans="1:13" ht="30" customHeight="1">
      <c r="A38" s="17" t="s">
        <v>294</v>
      </c>
      <c r="B38" s="7" t="s">
        <v>4</v>
      </c>
      <c r="C38" s="45" t="s">
        <v>295</v>
      </c>
      <c r="D38" s="41">
        <v>15</v>
      </c>
      <c r="E38" s="18"/>
      <c r="F38" s="38"/>
      <c r="G38" s="18"/>
      <c r="H38" t="str">
        <f t="shared" si="0"/>
        <v>OK</v>
      </c>
      <c r="I38" t="str">
        <f t="shared" si="1"/>
        <v>OK</v>
      </c>
      <c r="J38" t="s">
        <v>294</v>
      </c>
      <c r="K38" t="s">
        <v>4</v>
      </c>
      <c r="L38" t="s">
        <v>4</v>
      </c>
      <c r="M38" t="s">
        <v>295</v>
      </c>
    </row>
    <row r="39" spans="1:13" ht="30" customHeight="1">
      <c r="A39" s="17" t="s">
        <v>8</v>
      </c>
      <c r="B39" s="7">
        <v>0.21</v>
      </c>
      <c r="C39" s="45">
        <v>74.8</v>
      </c>
      <c r="D39" s="41"/>
      <c r="E39" s="18"/>
      <c r="F39" s="38"/>
      <c r="G39" s="18"/>
      <c r="H39" t="str">
        <f t="shared" si="0"/>
        <v>OK</v>
      </c>
      <c r="I39" t="str">
        <f t="shared" si="1"/>
        <v>OK</v>
      </c>
      <c r="J39" t="s">
        <v>8</v>
      </c>
      <c r="K39">
        <v>0.21</v>
      </c>
      <c r="L39" t="s">
        <v>4</v>
      </c>
      <c r="M39">
        <v>74.8</v>
      </c>
    </row>
    <row r="40" spans="1:13" ht="30" customHeight="1">
      <c r="A40" s="17" t="s">
        <v>48</v>
      </c>
      <c r="B40" s="7">
        <v>42</v>
      </c>
      <c r="C40" s="45">
        <v>74.599999999999994</v>
      </c>
      <c r="D40" s="41"/>
      <c r="E40" s="18"/>
      <c r="F40" s="38"/>
      <c r="G40" s="18"/>
      <c r="H40" t="str">
        <f t="shared" si="0"/>
        <v>OK</v>
      </c>
      <c r="I40" t="str">
        <f t="shared" si="1"/>
        <v>OK</v>
      </c>
      <c r="J40" t="s">
        <v>48</v>
      </c>
      <c r="K40">
        <v>42</v>
      </c>
      <c r="L40" t="s">
        <v>4</v>
      </c>
      <c r="M40">
        <v>74.599999999999994</v>
      </c>
    </row>
    <row r="41" spans="1:13" ht="30" customHeight="1">
      <c r="A41" s="17" t="s">
        <v>49</v>
      </c>
      <c r="B41" s="7" t="s">
        <v>4</v>
      </c>
      <c r="C41" s="45" t="s">
        <v>296</v>
      </c>
      <c r="D41" s="41"/>
      <c r="E41" s="18"/>
      <c r="F41" s="38"/>
      <c r="G41" s="18"/>
      <c r="H41" t="str">
        <f t="shared" si="0"/>
        <v>OK</v>
      </c>
      <c r="I41" t="str">
        <f t="shared" si="1"/>
        <v>OK</v>
      </c>
      <c r="J41" t="s">
        <v>49</v>
      </c>
      <c r="K41" t="s">
        <v>4</v>
      </c>
      <c r="L41" t="s">
        <v>4</v>
      </c>
      <c r="M41" t="s">
        <v>296</v>
      </c>
    </row>
    <row r="42" spans="1:13" ht="30" customHeight="1">
      <c r="A42" s="17" t="s">
        <v>297</v>
      </c>
      <c r="B42" s="7" t="s">
        <v>4</v>
      </c>
      <c r="C42" s="45" t="s">
        <v>298</v>
      </c>
      <c r="D42" s="41"/>
      <c r="E42" s="18"/>
      <c r="F42" s="38"/>
      <c r="G42" s="18"/>
      <c r="H42" t="str">
        <f t="shared" si="0"/>
        <v>OK</v>
      </c>
      <c r="I42" t="str">
        <f t="shared" si="1"/>
        <v>OK</v>
      </c>
      <c r="J42" t="s">
        <v>297</v>
      </c>
      <c r="K42" t="s">
        <v>4</v>
      </c>
      <c r="L42" t="s">
        <v>4</v>
      </c>
      <c r="M42" t="s">
        <v>298</v>
      </c>
    </row>
    <row r="43" spans="1:13" ht="30" customHeight="1">
      <c r="A43" s="17" t="s">
        <v>299</v>
      </c>
      <c r="B43" s="7" t="s">
        <v>4</v>
      </c>
      <c r="C43" s="45" t="s">
        <v>300</v>
      </c>
      <c r="D43" s="41"/>
      <c r="E43" s="18"/>
      <c r="F43" s="38"/>
      <c r="G43" s="18"/>
      <c r="H43" t="str">
        <f t="shared" si="0"/>
        <v>OK</v>
      </c>
      <c r="I43" t="str">
        <f t="shared" si="1"/>
        <v>OK</v>
      </c>
      <c r="J43" t="s">
        <v>299</v>
      </c>
      <c r="K43" t="s">
        <v>4</v>
      </c>
      <c r="L43" t="s">
        <v>4</v>
      </c>
      <c r="M43" t="s">
        <v>300</v>
      </c>
    </row>
    <row r="44" spans="1:13" ht="30" customHeight="1">
      <c r="A44" s="17" t="s">
        <v>301</v>
      </c>
      <c r="B44" s="7" t="s">
        <v>4</v>
      </c>
      <c r="C44" s="45" t="s">
        <v>302</v>
      </c>
      <c r="D44" s="41"/>
      <c r="E44" s="18"/>
      <c r="F44" s="38"/>
      <c r="G44" s="18"/>
      <c r="H44" t="str">
        <f t="shared" si="0"/>
        <v>OK</v>
      </c>
      <c r="I44" t="str">
        <f t="shared" si="1"/>
        <v>OK</v>
      </c>
      <c r="J44" t="s">
        <v>301</v>
      </c>
      <c r="K44" t="s">
        <v>4</v>
      </c>
      <c r="L44" t="s">
        <v>4</v>
      </c>
      <c r="M44" t="s">
        <v>302</v>
      </c>
    </row>
    <row r="45" spans="1:13" ht="30" customHeight="1">
      <c r="A45" s="17" t="s">
        <v>8</v>
      </c>
      <c r="B45" s="7">
        <v>0.21</v>
      </c>
      <c r="C45" s="45">
        <v>32.9</v>
      </c>
      <c r="D45" s="41"/>
      <c r="E45" s="18"/>
      <c r="F45" s="38"/>
      <c r="G45" s="18"/>
      <c r="H45" t="str">
        <f t="shared" si="0"/>
        <v>OK</v>
      </c>
      <c r="I45" t="str">
        <f t="shared" si="1"/>
        <v>OK</v>
      </c>
      <c r="J45" t="s">
        <v>8</v>
      </c>
      <c r="K45">
        <v>0.21</v>
      </c>
      <c r="L45" t="s">
        <v>4</v>
      </c>
      <c r="M45">
        <v>32.9</v>
      </c>
    </row>
    <row r="46" spans="1:13" ht="30" customHeight="1">
      <c r="A46" s="17" t="s">
        <v>42</v>
      </c>
      <c r="B46" s="7">
        <v>0.76</v>
      </c>
      <c r="C46" s="45">
        <v>32.700000000000003</v>
      </c>
      <c r="D46" s="41"/>
      <c r="E46" s="18"/>
      <c r="F46" s="49"/>
      <c r="G46" s="18"/>
      <c r="H46" t="str">
        <f t="shared" si="0"/>
        <v>OK</v>
      </c>
      <c r="I46" t="str">
        <f t="shared" si="1"/>
        <v>OK</v>
      </c>
      <c r="J46" t="s">
        <v>42</v>
      </c>
      <c r="K46">
        <v>0.76</v>
      </c>
      <c r="L46">
        <v>149</v>
      </c>
      <c r="M46">
        <v>32.700000000000003</v>
      </c>
    </row>
    <row r="47" spans="1:13" ht="30" customHeight="1">
      <c r="A47" s="17" t="s">
        <v>8</v>
      </c>
      <c r="B47" s="7">
        <v>0.21</v>
      </c>
      <c r="C47" s="45">
        <v>31.9</v>
      </c>
      <c r="D47" s="41"/>
      <c r="E47" s="18"/>
      <c r="F47" s="49"/>
      <c r="G47" s="18"/>
      <c r="H47" t="str">
        <f t="shared" si="0"/>
        <v>OK</v>
      </c>
      <c r="I47" t="str">
        <f t="shared" si="1"/>
        <v>OK</v>
      </c>
      <c r="J47" t="s">
        <v>8</v>
      </c>
      <c r="K47">
        <v>0.21</v>
      </c>
      <c r="L47" t="s">
        <v>4</v>
      </c>
      <c r="M47">
        <v>31.9</v>
      </c>
    </row>
    <row r="48" spans="1:13" ht="30" customHeight="1">
      <c r="A48" s="17" t="s">
        <v>50</v>
      </c>
      <c r="B48" s="7">
        <v>1.65</v>
      </c>
      <c r="C48" s="45">
        <v>31.7</v>
      </c>
      <c r="D48" s="41"/>
      <c r="E48" s="18" t="s">
        <v>66</v>
      </c>
      <c r="F48" s="49"/>
      <c r="G48" s="18"/>
      <c r="H48" t="str">
        <f t="shared" si="0"/>
        <v>OK</v>
      </c>
      <c r="I48" t="str">
        <f t="shared" si="1"/>
        <v>OK</v>
      </c>
      <c r="J48" t="s">
        <v>50</v>
      </c>
      <c r="K48">
        <v>1.65</v>
      </c>
      <c r="L48">
        <v>-43</v>
      </c>
      <c r="M48">
        <v>31.7</v>
      </c>
    </row>
    <row r="49" spans="1:13" ht="30" customHeight="1">
      <c r="A49" s="17" t="s">
        <v>51</v>
      </c>
      <c r="B49" s="7" t="s">
        <v>4</v>
      </c>
      <c r="C49" s="45"/>
      <c r="D49" s="41"/>
      <c r="E49" s="18" t="s">
        <v>65</v>
      </c>
      <c r="F49" s="38" t="s">
        <v>156</v>
      </c>
      <c r="G49" s="18"/>
      <c r="H49" t="str">
        <f t="shared" si="0"/>
        <v>OK</v>
      </c>
      <c r="I49" t="str">
        <f t="shared" si="1"/>
        <v>OK</v>
      </c>
      <c r="J49" t="s">
        <v>51</v>
      </c>
      <c r="K49" t="s">
        <v>4</v>
      </c>
      <c r="L49" t="s">
        <v>4</v>
      </c>
    </row>
    <row r="50" spans="1:13" ht="30" customHeight="1">
      <c r="A50" s="17" t="s">
        <v>52</v>
      </c>
      <c r="B50" s="7" t="s">
        <v>4</v>
      </c>
      <c r="C50" s="45"/>
      <c r="D50" s="41"/>
      <c r="E50" s="18"/>
      <c r="F50" s="38"/>
      <c r="G50" s="18"/>
      <c r="H50" t="str">
        <f t="shared" si="0"/>
        <v>OK</v>
      </c>
      <c r="I50" t="str">
        <f t="shared" si="1"/>
        <v>OK</v>
      </c>
      <c r="J50" t="s">
        <v>52</v>
      </c>
      <c r="K50" t="s">
        <v>4</v>
      </c>
      <c r="L50" t="s">
        <v>4</v>
      </c>
    </row>
    <row r="51" spans="1:13" ht="30" customHeight="1">
      <c r="A51" s="17" t="s">
        <v>303</v>
      </c>
      <c r="B51" s="7" t="s">
        <v>4</v>
      </c>
      <c r="C51" s="45" t="s">
        <v>304</v>
      </c>
      <c r="D51" s="41">
        <v>139</v>
      </c>
      <c r="E51" s="18"/>
      <c r="F51" s="38"/>
      <c r="G51" s="18"/>
      <c r="H51" t="str">
        <f t="shared" si="0"/>
        <v>OK</v>
      </c>
      <c r="I51" t="str">
        <f t="shared" si="1"/>
        <v>OK</v>
      </c>
      <c r="J51" t="s">
        <v>303</v>
      </c>
      <c r="K51" t="s">
        <v>4</v>
      </c>
      <c r="L51" t="s">
        <v>4</v>
      </c>
      <c r="M51" t="s">
        <v>304</v>
      </c>
    </row>
    <row r="52" spans="1:13" ht="30" customHeight="1">
      <c r="A52" s="17" t="s">
        <v>305</v>
      </c>
      <c r="B52" s="7" t="s">
        <v>4</v>
      </c>
      <c r="C52" s="45" t="s">
        <v>306</v>
      </c>
      <c r="D52" s="41">
        <v>77</v>
      </c>
      <c r="E52" s="18"/>
      <c r="F52" s="38"/>
      <c r="G52" s="18"/>
      <c r="H52" t="str">
        <f t="shared" si="0"/>
        <v>OK</v>
      </c>
      <c r="I52" t="str">
        <f t="shared" si="1"/>
        <v>OK</v>
      </c>
      <c r="J52" t="s">
        <v>305</v>
      </c>
      <c r="K52" t="s">
        <v>4</v>
      </c>
      <c r="L52" t="s">
        <v>4</v>
      </c>
      <c r="M52" t="s">
        <v>306</v>
      </c>
    </row>
    <row r="53" spans="1:13" ht="30" customHeight="1">
      <c r="A53" s="17" t="s">
        <v>307</v>
      </c>
      <c r="B53" s="7" t="s">
        <v>4</v>
      </c>
      <c r="C53" s="45" t="s">
        <v>308</v>
      </c>
      <c r="D53" s="41">
        <v>15</v>
      </c>
      <c r="E53" s="18"/>
      <c r="F53" s="38"/>
      <c r="G53" s="18"/>
      <c r="H53" t="str">
        <f t="shared" si="0"/>
        <v>OK</v>
      </c>
      <c r="I53" t="str">
        <f t="shared" si="1"/>
        <v>OK</v>
      </c>
      <c r="J53" t="s">
        <v>307</v>
      </c>
      <c r="K53" t="s">
        <v>4</v>
      </c>
      <c r="L53" t="s">
        <v>4</v>
      </c>
      <c r="M53" t="s">
        <v>308</v>
      </c>
    </row>
    <row r="54" spans="1:13" ht="30" customHeight="1">
      <c r="A54" s="17" t="s">
        <v>8</v>
      </c>
      <c r="B54" s="7">
        <v>0.21</v>
      </c>
      <c r="C54" s="45">
        <v>30.1</v>
      </c>
      <c r="D54" s="41"/>
      <c r="E54" s="18"/>
      <c r="F54" s="38"/>
      <c r="G54" s="18"/>
      <c r="H54" t="str">
        <f t="shared" si="0"/>
        <v>OK</v>
      </c>
      <c r="I54" t="str">
        <f t="shared" si="1"/>
        <v>OK</v>
      </c>
      <c r="J54" t="s">
        <v>8</v>
      </c>
      <c r="K54">
        <v>0.21</v>
      </c>
      <c r="L54" t="s">
        <v>4</v>
      </c>
      <c r="M54">
        <v>30.1</v>
      </c>
    </row>
    <row r="55" spans="1:13" ht="30" customHeight="1">
      <c r="A55" s="17" t="s">
        <v>53</v>
      </c>
      <c r="B55" s="7">
        <v>24</v>
      </c>
      <c r="C55" s="45">
        <v>29.9</v>
      </c>
      <c r="D55" s="41"/>
      <c r="E55" s="18"/>
      <c r="F55" s="38"/>
      <c r="G55" s="18"/>
      <c r="H55" t="str">
        <f t="shared" si="0"/>
        <v>OK</v>
      </c>
      <c r="I55" t="str">
        <f t="shared" si="1"/>
        <v>OK</v>
      </c>
      <c r="J55" t="s">
        <v>53</v>
      </c>
      <c r="K55">
        <v>24</v>
      </c>
      <c r="L55" t="s">
        <v>4</v>
      </c>
      <c r="M55">
        <v>29.9</v>
      </c>
    </row>
    <row r="56" spans="1:13" ht="30" customHeight="1">
      <c r="A56" s="17" t="s">
        <v>309</v>
      </c>
      <c r="B56" s="7" t="s">
        <v>4</v>
      </c>
      <c r="C56" s="45" t="s">
        <v>310</v>
      </c>
      <c r="D56" s="41"/>
      <c r="E56" s="18"/>
      <c r="F56" s="49"/>
      <c r="G56" s="18"/>
      <c r="H56" t="str">
        <f t="shared" si="0"/>
        <v>OK</v>
      </c>
      <c r="I56" t="str">
        <f t="shared" si="1"/>
        <v>OK</v>
      </c>
      <c r="J56" t="s">
        <v>309</v>
      </c>
      <c r="K56" t="s">
        <v>4</v>
      </c>
      <c r="L56" t="s">
        <v>4</v>
      </c>
      <c r="M56" t="s">
        <v>310</v>
      </c>
    </row>
    <row r="57" spans="1:13" ht="30" customHeight="1">
      <c r="A57" s="17" t="s">
        <v>54</v>
      </c>
      <c r="B57" s="7" t="s">
        <v>4</v>
      </c>
      <c r="C57" s="45" t="s">
        <v>311</v>
      </c>
      <c r="D57" s="41"/>
      <c r="E57" s="18"/>
      <c r="F57" s="49"/>
      <c r="G57" s="18"/>
      <c r="H57" t="str">
        <f t="shared" si="0"/>
        <v>OK</v>
      </c>
      <c r="I57" t="str">
        <f t="shared" si="1"/>
        <v>OK</v>
      </c>
      <c r="J57" t="s">
        <v>54</v>
      </c>
      <c r="K57" t="s">
        <v>4</v>
      </c>
      <c r="L57" t="s">
        <v>4</v>
      </c>
      <c r="M57" t="s">
        <v>311</v>
      </c>
    </row>
    <row r="58" spans="1:13" ht="30" customHeight="1">
      <c r="A58" s="17" t="s">
        <v>312</v>
      </c>
      <c r="B58" s="7" t="s">
        <v>4</v>
      </c>
      <c r="C58" s="45" t="s">
        <v>313</v>
      </c>
      <c r="D58" s="41"/>
      <c r="E58" s="18"/>
      <c r="F58" s="49"/>
      <c r="G58" s="18"/>
      <c r="H58" t="str">
        <f t="shared" si="0"/>
        <v>OK</v>
      </c>
      <c r="I58" t="str">
        <f t="shared" si="1"/>
        <v>OK</v>
      </c>
      <c r="J58" t="s">
        <v>312</v>
      </c>
      <c r="K58" t="s">
        <v>4</v>
      </c>
      <c r="L58" t="s">
        <v>4</v>
      </c>
      <c r="M58" t="s">
        <v>313</v>
      </c>
    </row>
    <row r="59" spans="1:13" ht="30" customHeight="1">
      <c r="A59" s="17" t="s">
        <v>14</v>
      </c>
      <c r="B59" s="7">
        <v>0.21</v>
      </c>
      <c r="C59" s="45">
        <v>5.9</v>
      </c>
      <c r="D59" s="41"/>
      <c r="E59" s="18"/>
      <c r="F59" s="49"/>
      <c r="G59" s="18"/>
      <c r="H59" t="str">
        <f t="shared" si="0"/>
        <v>OK</v>
      </c>
      <c r="I59" t="str">
        <f t="shared" si="1"/>
        <v>OK</v>
      </c>
      <c r="J59" t="s">
        <v>14</v>
      </c>
      <c r="K59">
        <v>0.21</v>
      </c>
      <c r="L59" t="s">
        <v>4</v>
      </c>
      <c r="M59">
        <v>5.9</v>
      </c>
    </row>
    <row r="60" spans="1:13" ht="30" customHeight="1">
      <c r="A60" s="17" t="s">
        <v>55</v>
      </c>
      <c r="B60" s="7">
        <v>1.64</v>
      </c>
      <c r="C60" s="45">
        <v>5.7</v>
      </c>
      <c r="D60" s="41"/>
      <c r="E60" s="18"/>
      <c r="F60" s="49"/>
      <c r="G60" s="18"/>
      <c r="H60" t="str">
        <f t="shared" si="0"/>
        <v>OK</v>
      </c>
      <c r="I60" t="str">
        <f t="shared" si="1"/>
        <v>OK</v>
      </c>
      <c r="J60" t="s">
        <v>55</v>
      </c>
      <c r="K60">
        <v>1.64</v>
      </c>
      <c r="L60">
        <v>20</v>
      </c>
      <c r="M60">
        <v>5.7</v>
      </c>
    </row>
    <row r="61" spans="1:13" ht="30" customHeight="1">
      <c r="A61" s="17" t="s">
        <v>56</v>
      </c>
      <c r="B61" s="7" t="s">
        <v>4</v>
      </c>
      <c r="C61" s="45"/>
      <c r="D61" s="41">
        <v>-0.03</v>
      </c>
      <c r="E61" s="18"/>
      <c r="F61" s="38" t="s">
        <v>156</v>
      </c>
      <c r="G61" s="18"/>
      <c r="H61" t="str">
        <f t="shared" si="0"/>
        <v>OK</v>
      </c>
      <c r="I61" t="str">
        <f t="shared" si="1"/>
        <v>OK</v>
      </c>
      <c r="J61" t="s">
        <v>56</v>
      </c>
      <c r="K61" t="s">
        <v>4</v>
      </c>
      <c r="L61" t="s">
        <v>4</v>
      </c>
    </row>
    <row r="62" spans="1:13" ht="30" customHeight="1">
      <c r="A62" s="17" t="s">
        <v>314</v>
      </c>
      <c r="B62" s="7" t="s">
        <v>4</v>
      </c>
      <c r="C62" s="45" t="s">
        <v>315</v>
      </c>
      <c r="D62" s="50" t="s">
        <v>157</v>
      </c>
      <c r="E62" s="18" t="s">
        <v>155</v>
      </c>
      <c r="F62" s="49"/>
      <c r="G62" s="18"/>
      <c r="H62" t="str">
        <f t="shared" si="0"/>
        <v>OK</v>
      </c>
      <c r="I62" t="str">
        <f t="shared" si="1"/>
        <v>OK</v>
      </c>
      <c r="J62" t="s">
        <v>314</v>
      </c>
      <c r="K62" t="s">
        <v>4</v>
      </c>
      <c r="L62" t="s">
        <v>4</v>
      </c>
      <c r="M62" t="s">
        <v>315</v>
      </c>
    </row>
    <row r="63" spans="1:13" ht="30" customHeight="1">
      <c r="A63" s="17" t="s">
        <v>16</v>
      </c>
      <c r="B63" s="7">
        <v>0.21</v>
      </c>
      <c r="C63" s="45">
        <v>4</v>
      </c>
      <c r="D63" s="41"/>
      <c r="E63" s="18"/>
      <c r="F63" s="38"/>
      <c r="G63" s="18"/>
      <c r="H63" t="str">
        <f t="shared" si="0"/>
        <v>OK</v>
      </c>
      <c r="I63" t="str">
        <f t="shared" si="1"/>
        <v>OK</v>
      </c>
      <c r="J63" t="s">
        <v>16</v>
      </c>
      <c r="K63">
        <v>0.21</v>
      </c>
      <c r="L63" t="s">
        <v>4</v>
      </c>
      <c r="M63">
        <v>4</v>
      </c>
    </row>
    <row r="64" spans="1:13" ht="30" customHeight="1">
      <c r="A64" s="17" t="s">
        <v>58</v>
      </c>
      <c r="B64" s="7">
        <v>0.66</v>
      </c>
      <c r="C64" s="45">
        <v>3.8</v>
      </c>
      <c r="D64" s="41"/>
      <c r="E64" s="18"/>
      <c r="F64" s="38"/>
      <c r="G64" s="18"/>
      <c r="H64" t="str">
        <f t="shared" si="0"/>
        <v>OK</v>
      </c>
      <c r="I64" t="str">
        <f t="shared" si="1"/>
        <v>OK</v>
      </c>
      <c r="J64" t="s">
        <v>58</v>
      </c>
      <c r="K64">
        <v>0.66</v>
      </c>
      <c r="L64">
        <v>-34</v>
      </c>
      <c r="M64">
        <v>3.8</v>
      </c>
    </row>
    <row r="65" spans="1:13" ht="30" customHeight="1">
      <c r="A65" s="17" t="s">
        <v>316</v>
      </c>
      <c r="B65" s="7" t="s">
        <v>4</v>
      </c>
      <c r="C65" s="45"/>
      <c r="D65" s="41"/>
      <c r="E65" s="18"/>
      <c r="F65" s="38"/>
      <c r="G65" s="18"/>
      <c r="H65" t="str">
        <f t="shared" si="0"/>
        <v>OK</v>
      </c>
      <c r="I65" t="str">
        <f t="shared" si="1"/>
        <v>OK</v>
      </c>
      <c r="J65" t="s">
        <v>316</v>
      </c>
      <c r="K65" t="s">
        <v>4</v>
      </c>
      <c r="L65" t="s">
        <v>4</v>
      </c>
    </row>
    <row r="66" spans="1:13" ht="30" customHeight="1">
      <c r="A66" s="17" t="s">
        <v>59</v>
      </c>
      <c r="B66" s="7" t="s">
        <v>4</v>
      </c>
      <c r="C66" s="45"/>
      <c r="D66" s="41"/>
      <c r="E66" s="18"/>
      <c r="F66" s="38"/>
      <c r="G66" s="18"/>
      <c r="H66" t="str">
        <f t="shared" si="0"/>
        <v>OK</v>
      </c>
      <c r="I66" t="str">
        <f t="shared" si="1"/>
        <v>OK</v>
      </c>
      <c r="J66" t="s">
        <v>59</v>
      </c>
      <c r="K66" t="s">
        <v>4</v>
      </c>
      <c r="L66" t="s">
        <v>4</v>
      </c>
    </row>
    <row r="67" spans="1:13" ht="30" customHeight="1">
      <c r="A67" s="17" t="s">
        <v>317</v>
      </c>
      <c r="B67" s="7" t="s">
        <v>4</v>
      </c>
      <c r="C67" s="45" t="s">
        <v>318</v>
      </c>
      <c r="D67" s="41">
        <v>15</v>
      </c>
      <c r="E67" s="18" t="s">
        <v>67</v>
      </c>
      <c r="F67" s="38"/>
      <c r="G67" s="18"/>
      <c r="H67" t="str">
        <f t="shared" si="0"/>
        <v>OK</v>
      </c>
      <c r="I67" t="str">
        <f t="shared" si="1"/>
        <v>OK</v>
      </c>
      <c r="J67" t="s">
        <v>317</v>
      </c>
      <c r="K67" t="s">
        <v>4</v>
      </c>
      <c r="L67" t="s">
        <v>4</v>
      </c>
      <c r="M67" t="s">
        <v>318</v>
      </c>
    </row>
    <row r="68" spans="1:13" ht="30" customHeight="1">
      <c r="A68" s="17" t="s">
        <v>57</v>
      </c>
      <c r="B68" s="7" t="s">
        <v>4</v>
      </c>
      <c r="C68" s="45" t="s">
        <v>319</v>
      </c>
      <c r="D68" s="41" t="s">
        <v>154</v>
      </c>
      <c r="E68" s="18"/>
      <c r="F68" s="38"/>
      <c r="G68" s="18"/>
      <c r="H68" t="str">
        <f t="shared" si="0"/>
        <v>OK</v>
      </c>
      <c r="I68" t="str">
        <f t="shared" si="1"/>
        <v>OK</v>
      </c>
      <c r="J68" t="s">
        <v>57</v>
      </c>
      <c r="K68" t="s">
        <v>4</v>
      </c>
      <c r="L68" t="s">
        <v>4</v>
      </c>
      <c r="M68" t="s">
        <v>319</v>
      </c>
    </row>
    <row r="69" spans="1:13" ht="30" customHeight="1">
      <c r="A69" s="17" t="s">
        <v>22</v>
      </c>
      <c r="B69" s="7">
        <v>0.2</v>
      </c>
      <c r="C69" s="45">
        <v>3.1</v>
      </c>
      <c r="D69" s="41"/>
      <c r="E69" s="18"/>
      <c r="F69" s="38" t="s">
        <v>27</v>
      </c>
      <c r="G69" s="18"/>
      <c r="H69" t="str">
        <f t="shared" ref="H69:H74" si="2">IF(J69=A69,"OK", "BAD VAL")</f>
        <v>OK</v>
      </c>
      <c r="I69" t="str">
        <f t="shared" ref="I69:I74" si="3">IF(C69=M69,"OK", "BAD VAL")</f>
        <v>OK</v>
      </c>
      <c r="J69" t="s">
        <v>22</v>
      </c>
      <c r="K69">
        <v>0.2</v>
      </c>
      <c r="L69">
        <v>2</v>
      </c>
      <c r="M69">
        <v>3.1</v>
      </c>
    </row>
    <row r="70" spans="1:13" ht="30" customHeight="1">
      <c r="A70" s="17" t="s">
        <v>23</v>
      </c>
      <c r="B70" s="7">
        <v>0.15</v>
      </c>
      <c r="C70" s="45">
        <v>2.9</v>
      </c>
      <c r="D70" s="41"/>
      <c r="E70" s="18"/>
      <c r="F70" s="38"/>
      <c r="G70" s="18"/>
      <c r="H70" t="str">
        <f t="shared" si="2"/>
        <v>OK</v>
      </c>
      <c r="I70" t="str">
        <f t="shared" si="3"/>
        <v>OK</v>
      </c>
      <c r="J70" t="s">
        <v>23</v>
      </c>
      <c r="K70">
        <v>0.15</v>
      </c>
      <c r="L70" t="s">
        <v>4</v>
      </c>
      <c r="M70">
        <v>2.9</v>
      </c>
    </row>
    <row r="71" spans="1:13" ht="30" customHeight="1">
      <c r="A71" s="17" t="s">
        <v>24</v>
      </c>
      <c r="B71" s="7">
        <v>0.1</v>
      </c>
      <c r="C71" s="45">
        <v>2.8</v>
      </c>
      <c r="D71" s="41"/>
      <c r="E71" s="18"/>
      <c r="F71" s="38"/>
      <c r="G71" s="18"/>
      <c r="H71" t="str">
        <f t="shared" si="2"/>
        <v>OK</v>
      </c>
      <c r="I71" t="str">
        <f t="shared" si="3"/>
        <v>OK</v>
      </c>
      <c r="J71" t="s">
        <v>24</v>
      </c>
      <c r="K71">
        <v>0.1</v>
      </c>
      <c r="L71" t="s">
        <v>4</v>
      </c>
      <c r="M71">
        <v>2.8</v>
      </c>
    </row>
    <row r="72" spans="1:13" ht="30" customHeight="1">
      <c r="A72" s="17" t="s">
        <v>25</v>
      </c>
      <c r="B72" s="7">
        <v>2</v>
      </c>
      <c r="C72" s="45">
        <v>2.7</v>
      </c>
      <c r="D72" s="41"/>
      <c r="E72" s="18"/>
      <c r="F72" s="38"/>
      <c r="G72" s="18"/>
      <c r="H72" t="str">
        <f t="shared" si="2"/>
        <v>OK</v>
      </c>
      <c r="I72" t="str">
        <f t="shared" si="3"/>
        <v>OK</v>
      </c>
      <c r="J72" t="s">
        <v>25</v>
      </c>
      <c r="K72">
        <v>2</v>
      </c>
      <c r="L72">
        <v>-2.2999999999999998</v>
      </c>
      <c r="M72">
        <v>2.7</v>
      </c>
    </row>
    <row r="73" spans="1:13" ht="30" customHeight="1">
      <c r="A73" s="17" t="s">
        <v>24</v>
      </c>
      <c r="B73" s="7">
        <v>0.1</v>
      </c>
      <c r="C73" s="45">
        <v>0.7</v>
      </c>
      <c r="D73" s="41"/>
      <c r="E73" s="18"/>
      <c r="F73" s="38"/>
      <c r="G73" s="18"/>
      <c r="H73" t="str">
        <f t="shared" si="2"/>
        <v>OK</v>
      </c>
      <c r="I73" t="str">
        <f t="shared" si="3"/>
        <v>OK</v>
      </c>
      <c r="J73" t="s">
        <v>24</v>
      </c>
      <c r="K73">
        <v>0.1</v>
      </c>
      <c r="L73" t="s">
        <v>4</v>
      </c>
      <c r="M73">
        <v>0.7</v>
      </c>
    </row>
    <row r="74" spans="1:13" ht="30" customHeight="1" thickBot="1">
      <c r="A74" s="13" t="s">
        <v>199</v>
      </c>
      <c r="B74" s="26">
        <v>0.6</v>
      </c>
      <c r="C74" s="46">
        <v>0.6</v>
      </c>
      <c r="D74" s="42"/>
      <c r="E74" s="21"/>
      <c r="F74" s="39" t="s">
        <v>26</v>
      </c>
      <c r="G74" s="21"/>
      <c r="H74" t="str">
        <f t="shared" si="2"/>
        <v>OK</v>
      </c>
      <c r="I74" t="str">
        <f t="shared" si="3"/>
        <v>OK</v>
      </c>
      <c r="J74" t="s">
        <v>199</v>
      </c>
      <c r="K74">
        <v>0.6</v>
      </c>
      <c r="L74">
        <v>-980</v>
      </c>
      <c r="M74">
        <v>0.6</v>
      </c>
    </row>
    <row r="75" spans="1:13" ht="30" customHeight="1">
      <c r="F75" s="3"/>
    </row>
    <row r="76" spans="1:13" ht="30" customHeight="1">
      <c r="F76" s="3"/>
    </row>
    <row r="77" spans="1:13" ht="30" customHeight="1">
      <c r="F77" s="3"/>
    </row>
  </sheetData>
  <mergeCells count="3">
    <mergeCell ref="A2:C2"/>
    <mergeCell ref="D2:E2"/>
    <mergeCell ref="F2:G2"/>
  </mergeCells>
  <conditionalFormatting sqref="A4:G74">
    <cfRule type="expression" dxfId="23" priority="3">
      <formula>MOD(ROW(),2)=1</formula>
    </cfRule>
    <cfRule type="expression" dxfId="22" priority="4">
      <formula>OR(COLUMN()=4,COLUMN()=5)</formula>
    </cfRule>
  </conditionalFormatting>
  <conditionalFormatting sqref="A2:G74">
    <cfRule type="expression" dxfId="21" priority="1">
      <formula>OR(ROW()=3, ROW()=2)</formula>
    </cfRule>
  </conditionalFormatting>
  <pageMargins left="0.70866141732283472" right="0.70866141732283472" top="0.74803149606299213" bottom="0.74803149606299213" header="0.31496062992125984" footer="0.31496062992125984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topLeftCell="A33" zoomScaleNormal="100" workbookViewId="0">
      <selection activeCell="C42" sqref="C42"/>
    </sheetView>
  </sheetViews>
  <sheetFormatPr defaultRowHeight="15"/>
  <cols>
    <col min="1" max="1" width="42.85546875" style="1" customWidth="1"/>
    <col min="2" max="2" width="11.28515625" style="1" customWidth="1"/>
    <col min="3" max="3" width="22.85546875" style="1" customWidth="1"/>
    <col min="4" max="4" width="17.7109375" style="6" customWidth="1"/>
    <col min="5" max="5" width="26.85546875" style="6" customWidth="1"/>
    <col min="6" max="6" width="26" style="1" customWidth="1"/>
    <col min="7" max="7" width="57.42578125" style="1" customWidth="1"/>
    <col min="8" max="9" width="11.7109375" style="1" hidden="1" customWidth="1"/>
    <col min="10" max="10" width="25.28515625" style="1" hidden="1" customWidth="1"/>
    <col min="11" max="11" width="0" hidden="1" customWidth="1"/>
    <col min="12" max="15" width="0" style="1" hidden="1" customWidth="1"/>
    <col min="16" max="16384" width="9.140625" style="1"/>
  </cols>
  <sheetData>
    <row r="1" spans="1:13" s="8" customFormat="1" ht="30" customHeight="1" thickBot="1">
      <c r="A1" s="8" t="s">
        <v>163</v>
      </c>
      <c r="B1" s="8" t="s">
        <v>167</v>
      </c>
      <c r="D1" s="8" t="s">
        <v>169</v>
      </c>
      <c r="E1" s="70"/>
      <c r="F1" s="8" t="s">
        <v>168</v>
      </c>
      <c r="G1" s="70"/>
    </row>
    <row r="2" spans="1:13" ht="30" customHeight="1">
      <c r="A2" s="99" t="s">
        <v>68</v>
      </c>
      <c r="B2" s="100"/>
      <c r="C2" s="101"/>
      <c r="D2" s="102" t="s">
        <v>69</v>
      </c>
      <c r="E2" s="103"/>
      <c r="F2" s="97" t="s">
        <v>70</v>
      </c>
      <c r="G2" s="98"/>
    </row>
    <row r="3" spans="1:13" ht="30" customHeight="1" thickBot="1">
      <c r="A3" s="23" t="s">
        <v>0</v>
      </c>
      <c r="B3" s="12" t="s">
        <v>1</v>
      </c>
      <c r="C3" s="55" t="s">
        <v>2</v>
      </c>
      <c r="D3" s="59" t="s">
        <v>60</v>
      </c>
      <c r="E3" s="60" t="s">
        <v>29</v>
      </c>
      <c r="F3" s="47" t="s">
        <v>30</v>
      </c>
      <c r="G3" s="14" t="s">
        <v>31</v>
      </c>
      <c r="J3" t="s">
        <v>0</v>
      </c>
      <c r="K3" t="s">
        <v>1</v>
      </c>
      <c r="L3" t="s">
        <v>170</v>
      </c>
      <c r="M3" t="s">
        <v>2</v>
      </c>
    </row>
    <row r="4" spans="1:13" ht="30" customHeight="1">
      <c r="A4" s="24" t="s">
        <v>3</v>
      </c>
      <c r="B4" s="10">
        <v>0.25</v>
      </c>
      <c r="C4" s="56">
        <v>234.1</v>
      </c>
      <c r="D4" s="61"/>
      <c r="E4" s="62"/>
      <c r="F4" s="48"/>
      <c r="G4" s="16"/>
      <c r="H4" t="str">
        <f>IF(J4=A4,"OK", "BAD VAL")</f>
        <v>OK</v>
      </c>
      <c r="I4" t="str">
        <f>IF(C4=M4,"OK", "BAD VAL")</f>
        <v>OK</v>
      </c>
      <c r="J4" t="s">
        <v>3</v>
      </c>
      <c r="K4">
        <v>0.25</v>
      </c>
      <c r="L4">
        <v>8.8000000000000007</v>
      </c>
      <c r="M4">
        <v>234.1</v>
      </c>
    </row>
    <row r="5" spans="1:13" ht="30" customHeight="1">
      <c r="A5" s="22" t="s">
        <v>5</v>
      </c>
      <c r="B5" s="4">
        <v>2</v>
      </c>
      <c r="C5" s="57">
        <v>233.8</v>
      </c>
      <c r="D5" s="63"/>
      <c r="E5" s="64"/>
      <c r="F5" s="49"/>
      <c r="G5" s="18"/>
      <c r="H5" t="str">
        <f t="shared" ref="H5:H53" si="0">IF(J5=A5,"OK", "BAD VAL")</f>
        <v>OK</v>
      </c>
      <c r="I5" t="str">
        <f t="shared" ref="I5:I53" si="1">IF(C5=M5,"OK", "BAD VAL")</f>
        <v>OK</v>
      </c>
      <c r="J5" t="s">
        <v>5</v>
      </c>
      <c r="K5">
        <v>2</v>
      </c>
      <c r="L5" t="s">
        <v>4</v>
      </c>
      <c r="M5">
        <v>233.8</v>
      </c>
    </row>
    <row r="6" spans="1:13" ht="30" customHeight="1">
      <c r="A6" s="22" t="s">
        <v>6</v>
      </c>
      <c r="B6" s="4">
        <v>0.5</v>
      </c>
      <c r="C6" s="57">
        <v>231.8</v>
      </c>
      <c r="D6" s="63"/>
      <c r="E6" s="64"/>
      <c r="F6" s="49"/>
      <c r="G6" s="18"/>
      <c r="H6" t="str">
        <f t="shared" si="0"/>
        <v>OK</v>
      </c>
      <c r="I6" t="str">
        <f t="shared" si="1"/>
        <v>OK</v>
      </c>
      <c r="J6" t="s">
        <v>6</v>
      </c>
      <c r="K6">
        <v>0.5</v>
      </c>
      <c r="L6">
        <v>-10</v>
      </c>
      <c r="M6">
        <v>231.8</v>
      </c>
    </row>
    <row r="7" spans="1:13" ht="30" customHeight="1">
      <c r="A7" s="22" t="s">
        <v>33</v>
      </c>
      <c r="B7" s="4" t="s">
        <v>4</v>
      </c>
      <c r="C7" s="57"/>
      <c r="D7" s="63"/>
      <c r="E7" s="64"/>
      <c r="F7" s="49"/>
      <c r="G7" s="18"/>
      <c r="H7" t="str">
        <f t="shared" si="0"/>
        <v>OK</v>
      </c>
      <c r="I7" t="str">
        <f t="shared" si="1"/>
        <v>OK</v>
      </c>
      <c r="J7" t="s">
        <v>33</v>
      </c>
      <c r="K7" t="s">
        <v>4</v>
      </c>
      <c r="L7" t="s">
        <v>4</v>
      </c>
      <c r="M7"/>
    </row>
    <row r="8" spans="1:13" ht="30" customHeight="1">
      <c r="A8" s="22" t="s">
        <v>7</v>
      </c>
      <c r="B8" s="4">
        <v>0.9</v>
      </c>
      <c r="C8" s="57">
        <v>231.3</v>
      </c>
      <c r="D8" s="63"/>
      <c r="E8" s="64"/>
      <c r="F8" s="49"/>
      <c r="G8" s="18"/>
      <c r="H8" t="str">
        <f t="shared" si="0"/>
        <v>OK</v>
      </c>
      <c r="I8" t="str">
        <f t="shared" si="1"/>
        <v>OK</v>
      </c>
      <c r="J8" t="s">
        <v>7</v>
      </c>
      <c r="K8">
        <v>0.9</v>
      </c>
      <c r="L8">
        <v>199</v>
      </c>
      <c r="M8">
        <v>231.3</v>
      </c>
    </row>
    <row r="9" spans="1:13" ht="30" customHeight="1">
      <c r="A9" s="22" t="s">
        <v>8</v>
      </c>
      <c r="B9" s="4">
        <v>0.21</v>
      </c>
      <c r="C9" s="57">
        <v>230.4</v>
      </c>
      <c r="D9" s="63"/>
      <c r="E9" s="64"/>
      <c r="F9" s="49"/>
      <c r="G9" s="18"/>
      <c r="H9" t="str">
        <f t="shared" si="0"/>
        <v>OK</v>
      </c>
      <c r="I9" t="str">
        <f t="shared" si="1"/>
        <v>OK</v>
      </c>
      <c r="J9" t="s">
        <v>8</v>
      </c>
      <c r="K9">
        <v>0.21</v>
      </c>
      <c r="L9" t="s">
        <v>4</v>
      </c>
      <c r="M9">
        <v>230.4</v>
      </c>
    </row>
    <row r="10" spans="1:13" ht="30" customHeight="1">
      <c r="A10" s="22" t="s">
        <v>9</v>
      </c>
      <c r="B10" s="4">
        <v>146</v>
      </c>
      <c r="C10" s="57">
        <v>230.2</v>
      </c>
      <c r="D10" s="63"/>
      <c r="E10" s="64"/>
      <c r="F10" s="49"/>
      <c r="G10" s="18"/>
      <c r="H10" t="str">
        <f t="shared" si="0"/>
        <v>OK</v>
      </c>
      <c r="I10" t="str">
        <f t="shared" si="1"/>
        <v>OK</v>
      </c>
      <c r="J10" t="s">
        <v>9</v>
      </c>
      <c r="K10">
        <v>146</v>
      </c>
      <c r="L10" t="s">
        <v>4</v>
      </c>
      <c r="M10">
        <v>230.2</v>
      </c>
    </row>
    <row r="11" spans="1:13" ht="30" customHeight="1">
      <c r="A11" s="22" t="s">
        <v>10</v>
      </c>
      <c r="B11" s="4" t="s">
        <v>4</v>
      </c>
      <c r="C11" s="57" t="s">
        <v>213</v>
      </c>
      <c r="D11" s="63"/>
      <c r="E11" s="64" t="s">
        <v>71</v>
      </c>
      <c r="F11" s="38" t="s">
        <v>166</v>
      </c>
      <c r="G11" s="18"/>
      <c r="H11" t="str">
        <f t="shared" si="0"/>
        <v>OK</v>
      </c>
      <c r="I11" t="str">
        <f t="shared" si="1"/>
        <v>OK</v>
      </c>
      <c r="J11" t="s">
        <v>10</v>
      </c>
      <c r="K11" t="s">
        <v>4</v>
      </c>
      <c r="L11" t="s">
        <v>4</v>
      </c>
      <c r="M11" t="s">
        <v>213</v>
      </c>
    </row>
    <row r="12" spans="1:13" ht="30" customHeight="1">
      <c r="A12" s="22" t="s">
        <v>214</v>
      </c>
      <c r="B12" s="4" t="s">
        <v>4</v>
      </c>
      <c r="C12" s="57" t="s">
        <v>215</v>
      </c>
      <c r="D12" s="63"/>
      <c r="E12" s="64"/>
      <c r="F12" s="49"/>
      <c r="G12" s="18"/>
      <c r="H12" t="str">
        <f t="shared" si="0"/>
        <v>OK</v>
      </c>
      <c r="I12" t="str">
        <f t="shared" si="1"/>
        <v>OK</v>
      </c>
      <c r="J12" t="s">
        <v>214</v>
      </c>
      <c r="K12" t="s">
        <v>4</v>
      </c>
      <c r="L12" t="s">
        <v>4</v>
      </c>
      <c r="M12" t="s">
        <v>215</v>
      </c>
    </row>
    <row r="13" spans="1:13" ht="30" customHeight="1">
      <c r="A13" s="22" t="s">
        <v>216</v>
      </c>
      <c r="B13" s="4" t="s">
        <v>4</v>
      </c>
      <c r="C13" s="57" t="s">
        <v>217</v>
      </c>
      <c r="D13" s="63"/>
      <c r="E13" s="64"/>
      <c r="F13" s="49"/>
      <c r="G13" s="18"/>
      <c r="H13" t="str">
        <f t="shared" si="0"/>
        <v>OK</v>
      </c>
      <c r="I13" t="str">
        <f t="shared" si="1"/>
        <v>OK</v>
      </c>
      <c r="J13" t="s">
        <v>216</v>
      </c>
      <c r="K13" t="s">
        <v>4</v>
      </c>
      <c r="L13" t="s">
        <v>4</v>
      </c>
      <c r="M13" t="s">
        <v>217</v>
      </c>
    </row>
    <row r="14" spans="1:13" ht="30" customHeight="1">
      <c r="A14" s="22" t="s">
        <v>11</v>
      </c>
      <c r="B14" s="4" t="s">
        <v>4</v>
      </c>
      <c r="C14" s="57" t="s">
        <v>218</v>
      </c>
      <c r="D14" s="63"/>
      <c r="E14" s="64"/>
      <c r="F14" s="49"/>
      <c r="G14" s="18"/>
      <c r="H14" t="str">
        <f t="shared" si="0"/>
        <v>OK</v>
      </c>
      <c r="I14" t="str">
        <f t="shared" si="1"/>
        <v>OK</v>
      </c>
      <c r="J14" t="s">
        <v>11</v>
      </c>
      <c r="K14" t="s">
        <v>4</v>
      </c>
      <c r="L14" t="s">
        <v>4</v>
      </c>
      <c r="M14" t="s">
        <v>218</v>
      </c>
    </row>
    <row r="15" spans="1:13" ht="30" customHeight="1">
      <c r="A15" s="22" t="s">
        <v>219</v>
      </c>
      <c r="B15" s="4" t="s">
        <v>4</v>
      </c>
      <c r="C15" s="57" t="s">
        <v>220</v>
      </c>
      <c r="D15" s="63"/>
      <c r="E15" s="64"/>
      <c r="F15" s="49"/>
      <c r="G15" s="18"/>
      <c r="H15" t="str">
        <f t="shared" si="0"/>
        <v>OK</v>
      </c>
      <c r="I15" t="str">
        <f t="shared" si="1"/>
        <v>OK</v>
      </c>
      <c r="J15" t="s">
        <v>219</v>
      </c>
      <c r="K15" t="s">
        <v>4</v>
      </c>
      <c r="L15" t="s">
        <v>4</v>
      </c>
      <c r="M15" t="s">
        <v>220</v>
      </c>
    </row>
    <row r="16" spans="1:13" ht="30" customHeight="1">
      <c r="A16" s="22" t="s">
        <v>221</v>
      </c>
      <c r="B16" s="4" t="s">
        <v>4</v>
      </c>
      <c r="C16" s="57" t="s">
        <v>222</v>
      </c>
      <c r="D16" s="63"/>
      <c r="E16" s="64"/>
      <c r="F16" s="49"/>
      <c r="G16" s="18"/>
      <c r="H16" t="str">
        <f t="shared" si="0"/>
        <v>OK</v>
      </c>
      <c r="I16" t="str">
        <f t="shared" si="1"/>
        <v>OK</v>
      </c>
      <c r="J16" t="s">
        <v>221</v>
      </c>
      <c r="K16" t="s">
        <v>4</v>
      </c>
      <c r="L16" t="s">
        <v>4</v>
      </c>
      <c r="M16" t="s">
        <v>222</v>
      </c>
    </row>
    <row r="17" spans="1:13" ht="30" customHeight="1">
      <c r="A17" s="22" t="s">
        <v>223</v>
      </c>
      <c r="B17" s="4" t="s">
        <v>4</v>
      </c>
      <c r="C17" s="57" t="s">
        <v>224</v>
      </c>
      <c r="D17" s="63"/>
      <c r="E17" s="64"/>
      <c r="F17" s="49"/>
      <c r="G17" s="18"/>
      <c r="H17" t="str">
        <f t="shared" si="0"/>
        <v>OK</v>
      </c>
      <c r="I17" t="str">
        <f t="shared" si="1"/>
        <v>OK</v>
      </c>
      <c r="J17" t="s">
        <v>223</v>
      </c>
      <c r="K17" t="s">
        <v>4</v>
      </c>
      <c r="L17" t="s">
        <v>4</v>
      </c>
      <c r="M17" t="s">
        <v>224</v>
      </c>
    </row>
    <row r="18" spans="1:13" ht="30" customHeight="1">
      <c r="A18" s="22" t="s">
        <v>12</v>
      </c>
      <c r="B18" s="4" t="s">
        <v>4</v>
      </c>
      <c r="C18" s="57" t="s">
        <v>225</v>
      </c>
      <c r="D18" s="63"/>
      <c r="E18" s="64"/>
      <c r="F18" s="38" t="s">
        <v>166</v>
      </c>
      <c r="G18" s="18"/>
      <c r="H18" t="str">
        <f t="shared" si="0"/>
        <v>OK</v>
      </c>
      <c r="I18" t="str">
        <f t="shared" si="1"/>
        <v>OK</v>
      </c>
      <c r="J18" t="s">
        <v>12</v>
      </c>
      <c r="K18" t="s">
        <v>4</v>
      </c>
      <c r="L18" t="s">
        <v>4</v>
      </c>
      <c r="M18" t="s">
        <v>225</v>
      </c>
    </row>
    <row r="19" spans="1:13" ht="30" customHeight="1">
      <c r="A19" s="22" t="s">
        <v>226</v>
      </c>
      <c r="B19" s="4" t="s">
        <v>4</v>
      </c>
      <c r="C19" s="57" t="s">
        <v>227</v>
      </c>
      <c r="D19" s="63"/>
      <c r="E19" s="64"/>
      <c r="F19" s="49"/>
      <c r="G19" s="18"/>
      <c r="H19" t="str">
        <f t="shared" si="0"/>
        <v>OK</v>
      </c>
      <c r="I19" t="str">
        <f t="shared" si="1"/>
        <v>OK</v>
      </c>
      <c r="J19" t="s">
        <v>226</v>
      </c>
      <c r="K19" t="s">
        <v>4</v>
      </c>
      <c r="L19" t="s">
        <v>4</v>
      </c>
      <c r="M19" t="s">
        <v>227</v>
      </c>
    </row>
    <row r="20" spans="1:13" ht="30" customHeight="1">
      <c r="A20" s="22" t="s">
        <v>228</v>
      </c>
      <c r="B20" s="4" t="s">
        <v>4</v>
      </c>
      <c r="C20" s="57" t="s">
        <v>229</v>
      </c>
      <c r="D20" s="63"/>
      <c r="E20" s="64"/>
      <c r="F20" s="49"/>
      <c r="G20" s="18"/>
      <c r="H20" t="str">
        <f t="shared" si="0"/>
        <v>OK</v>
      </c>
      <c r="I20" t="str">
        <f t="shared" si="1"/>
        <v>OK</v>
      </c>
      <c r="J20" t="s">
        <v>228</v>
      </c>
      <c r="K20" t="s">
        <v>4</v>
      </c>
      <c r="L20" t="s">
        <v>4</v>
      </c>
      <c r="M20" t="s">
        <v>229</v>
      </c>
    </row>
    <row r="21" spans="1:13" ht="30" customHeight="1">
      <c r="A21" s="22" t="s">
        <v>230</v>
      </c>
      <c r="B21" s="4" t="s">
        <v>4</v>
      </c>
      <c r="C21" s="57" t="s">
        <v>231</v>
      </c>
      <c r="D21" s="63"/>
      <c r="E21" s="64"/>
      <c r="F21" s="49"/>
      <c r="G21" s="18"/>
      <c r="H21" t="str">
        <f t="shared" si="0"/>
        <v>OK</v>
      </c>
      <c r="I21" t="str">
        <f t="shared" si="1"/>
        <v>OK</v>
      </c>
      <c r="J21" t="s">
        <v>230</v>
      </c>
      <c r="K21" t="s">
        <v>4</v>
      </c>
      <c r="L21" t="s">
        <v>4</v>
      </c>
      <c r="M21" t="s">
        <v>231</v>
      </c>
    </row>
    <row r="22" spans="1:13" ht="30" customHeight="1">
      <c r="A22" s="22" t="s">
        <v>232</v>
      </c>
      <c r="B22" s="4" t="s">
        <v>4</v>
      </c>
      <c r="C22" s="57" t="s">
        <v>233</v>
      </c>
      <c r="D22" s="63"/>
      <c r="E22" s="64"/>
      <c r="F22" s="49"/>
      <c r="G22" s="18"/>
      <c r="H22" t="str">
        <f t="shared" si="0"/>
        <v>OK</v>
      </c>
      <c r="I22" t="str">
        <f t="shared" si="1"/>
        <v>OK</v>
      </c>
      <c r="J22" t="s">
        <v>232</v>
      </c>
      <c r="K22" t="s">
        <v>4</v>
      </c>
      <c r="L22" t="s">
        <v>4</v>
      </c>
      <c r="M22" t="s">
        <v>233</v>
      </c>
    </row>
    <row r="23" spans="1:13" ht="30" customHeight="1">
      <c r="A23" s="22" t="s">
        <v>234</v>
      </c>
      <c r="B23" s="4" t="s">
        <v>4</v>
      </c>
      <c r="C23" s="57" t="s">
        <v>235</v>
      </c>
      <c r="D23" s="63"/>
      <c r="E23" s="64"/>
      <c r="F23" s="49"/>
      <c r="G23" s="18"/>
      <c r="H23" t="str">
        <f t="shared" si="0"/>
        <v>OK</v>
      </c>
      <c r="I23" t="str">
        <f t="shared" si="1"/>
        <v>OK</v>
      </c>
      <c r="J23" t="s">
        <v>234</v>
      </c>
      <c r="K23" t="s">
        <v>4</v>
      </c>
      <c r="L23" t="s">
        <v>4</v>
      </c>
      <c r="M23" t="s">
        <v>235</v>
      </c>
    </row>
    <row r="24" spans="1:13" ht="30" customHeight="1">
      <c r="A24" s="22" t="s">
        <v>236</v>
      </c>
      <c r="B24" s="4" t="s">
        <v>4</v>
      </c>
      <c r="C24" s="57" t="s">
        <v>237</v>
      </c>
      <c r="D24" s="63"/>
      <c r="E24" s="64"/>
      <c r="F24" s="49"/>
      <c r="G24" s="18"/>
      <c r="H24" t="str">
        <f t="shared" si="0"/>
        <v>OK</v>
      </c>
      <c r="I24" t="str">
        <f t="shared" si="1"/>
        <v>OK</v>
      </c>
      <c r="J24" t="s">
        <v>236</v>
      </c>
      <c r="K24" t="s">
        <v>4</v>
      </c>
      <c r="L24" t="s">
        <v>4</v>
      </c>
      <c r="M24" t="s">
        <v>237</v>
      </c>
    </row>
    <row r="25" spans="1:13" ht="30" customHeight="1">
      <c r="A25" s="22" t="s">
        <v>13</v>
      </c>
      <c r="B25" s="4" t="s">
        <v>4</v>
      </c>
      <c r="C25" s="57" t="s">
        <v>238</v>
      </c>
      <c r="D25" s="63"/>
      <c r="E25" s="64"/>
      <c r="F25" s="38" t="s">
        <v>166</v>
      </c>
      <c r="G25" s="18"/>
      <c r="H25" t="str">
        <f t="shared" si="0"/>
        <v>OK</v>
      </c>
      <c r="I25" t="str">
        <f t="shared" si="1"/>
        <v>OK</v>
      </c>
      <c r="J25" t="s">
        <v>13</v>
      </c>
      <c r="K25" t="s">
        <v>4</v>
      </c>
      <c r="L25" t="s">
        <v>4</v>
      </c>
      <c r="M25" t="s">
        <v>238</v>
      </c>
    </row>
    <row r="26" spans="1:13" ht="30" customHeight="1">
      <c r="A26" s="22" t="s">
        <v>14</v>
      </c>
      <c r="B26" s="4">
        <v>0.21</v>
      </c>
      <c r="C26" s="57">
        <v>84.2</v>
      </c>
      <c r="D26" s="63"/>
      <c r="E26" s="64"/>
      <c r="F26" s="49"/>
      <c r="G26" s="18"/>
      <c r="H26" t="str">
        <f t="shared" si="0"/>
        <v>OK</v>
      </c>
      <c r="I26" t="str">
        <f t="shared" si="1"/>
        <v>OK</v>
      </c>
      <c r="J26" t="s">
        <v>14</v>
      </c>
      <c r="K26">
        <v>0.21</v>
      </c>
      <c r="L26" t="s">
        <v>4</v>
      </c>
      <c r="M26">
        <v>84.2</v>
      </c>
    </row>
    <row r="27" spans="1:13" ht="30" customHeight="1">
      <c r="A27" s="22" t="s">
        <v>15</v>
      </c>
      <c r="B27" s="4">
        <v>1.8</v>
      </c>
      <c r="C27" s="57">
        <v>84</v>
      </c>
      <c r="D27" s="63"/>
      <c r="E27" s="65" t="s">
        <v>32</v>
      </c>
      <c r="F27" s="38" t="s">
        <v>28</v>
      </c>
      <c r="G27" s="18"/>
      <c r="H27" t="str">
        <f t="shared" si="0"/>
        <v>OK</v>
      </c>
      <c r="I27" t="str">
        <f t="shared" si="1"/>
        <v>OK</v>
      </c>
      <c r="J27" t="s">
        <v>15</v>
      </c>
      <c r="K27">
        <v>1.8</v>
      </c>
      <c r="L27">
        <v>180</v>
      </c>
      <c r="M27">
        <v>84</v>
      </c>
    </row>
    <row r="28" spans="1:13" ht="30" customHeight="1">
      <c r="A28" s="22" t="s">
        <v>34</v>
      </c>
      <c r="B28" s="4" t="s">
        <v>4</v>
      </c>
      <c r="C28" s="57"/>
      <c r="D28" s="63"/>
      <c r="E28" s="64"/>
      <c r="F28" s="38" t="s">
        <v>38</v>
      </c>
      <c r="G28" s="18"/>
      <c r="H28" t="str">
        <f t="shared" si="0"/>
        <v>OK</v>
      </c>
      <c r="I28" t="str">
        <f t="shared" si="1"/>
        <v>OK</v>
      </c>
      <c r="J28" t="s">
        <v>34</v>
      </c>
      <c r="K28" t="s">
        <v>4</v>
      </c>
      <c r="L28" t="s">
        <v>4</v>
      </c>
      <c r="M28"/>
    </row>
    <row r="29" spans="1:13" ht="30" customHeight="1">
      <c r="A29" s="22" t="s">
        <v>16</v>
      </c>
      <c r="B29" s="4">
        <v>0.21</v>
      </c>
      <c r="C29" s="57">
        <v>82.2</v>
      </c>
      <c r="D29" s="63"/>
      <c r="E29" s="64"/>
      <c r="F29" s="49"/>
      <c r="G29" s="18"/>
      <c r="H29" t="str">
        <f t="shared" si="0"/>
        <v>OK</v>
      </c>
      <c r="I29" t="str">
        <f t="shared" si="1"/>
        <v>OK</v>
      </c>
      <c r="J29" t="s">
        <v>16</v>
      </c>
      <c r="K29">
        <v>0.21</v>
      </c>
      <c r="L29" t="s">
        <v>4</v>
      </c>
      <c r="M29">
        <v>82.2</v>
      </c>
    </row>
    <row r="30" spans="1:13" ht="30" customHeight="1">
      <c r="A30" s="22" t="s">
        <v>17</v>
      </c>
      <c r="B30" s="4">
        <v>78</v>
      </c>
      <c r="C30" s="57">
        <v>82</v>
      </c>
      <c r="D30" s="63"/>
      <c r="E30" s="64"/>
      <c r="F30" s="49"/>
      <c r="G30" s="18"/>
      <c r="H30" t="str">
        <f t="shared" si="0"/>
        <v>OK</v>
      </c>
      <c r="I30" t="str">
        <f t="shared" si="1"/>
        <v>OK</v>
      </c>
      <c r="J30" t="s">
        <v>17</v>
      </c>
      <c r="K30">
        <v>78</v>
      </c>
      <c r="L30" t="s">
        <v>4</v>
      </c>
      <c r="M30">
        <v>82</v>
      </c>
    </row>
    <row r="31" spans="1:13" ht="30" customHeight="1">
      <c r="A31" s="22" t="s">
        <v>239</v>
      </c>
      <c r="B31" s="4" t="s">
        <v>4</v>
      </c>
      <c r="C31" s="57" t="s">
        <v>240</v>
      </c>
      <c r="D31" s="63"/>
      <c r="E31" s="64"/>
      <c r="F31" s="49"/>
      <c r="G31" s="18"/>
      <c r="H31" t="str">
        <f t="shared" si="0"/>
        <v>OK</v>
      </c>
      <c r="I31" t="str">
        <f t="shared" si="1"/>
        <v>OK</v>
      </c>
      <c r="J31" t="s">
        <v>239</v>
      </c>
      <c r="K31" t="s">
        <v>4</v>
      </c>
      <c r="L31" t="s">
        <v>4</v>
      </c>
      <c r="M31" t="s">
        <v>240</v>
      </c>
    </row>
    <row r="32" spans="1:13" ht="30" customHeight="1">
      <c r="A32" s="22" t="s">
        <v>241</v>
      </c>
      <c r="B32" s="4" t="s">
        <v>4</v>
      </c>
      <c r="C32" s="57" t="s">
        <v>242</v>
      </c>
      <c r="D32" s="63"/>
      <c r="E32" s="64"/>
      <c r="F32" s="49"/>
      <c r="G32" s="18"/>
      <c r="H32" t="str">
        <f t="shared" si="0"/>
        <v>OK</v>
      </c>
      <c r="I32" t="str">
        <f t="shared" si="1"/>
        <v>OK</v>
      </c>
      <c r="J32" t="s">
        <v>241</v>
      </c>
      <c r="K32" t="s">
        <v>4</v>
      </c>
      <c r="L32" t="s">
        <v>4</v>
      </c>
      <c r="M32" t="s">
        <v>242</v>
      </c>
    </row>
    <row r="33" spans="1:13" ht="30" customHeight="1">
      <c r="A33" s="22" t="s">
        <v>243</v>
      </c>
      <c r="B33" s="4" t="s">
        <v>4</v>
      </c>
      <c r="C33" s="57" t="s">
        <v>244</v>
      </c>
      <c r="D33" s="63"/>
      <c r="E33" s="64"/>
      <c r="F33" s="49"/>
      <c r="G33" s="18"/>
      <c r="H33" t="str">
        <f t="shared" si="0"/>
        <v>OK</v>
      </c>
      <c r="I33" t="str">
        <f t="shared" si="1"/>
        <v>OK</v>
      </c>
      <c r="J33" t="s">
        <v>243</v>
      </c>
      <c r="K33" t="s">
        <v>4</v>
      </c>
      <c r="L33" t="s">
        <v>4</v>
      </c>
      <c r="M33" t="s">
        <v>244</v>
      </c>
    </row>
    <row r="34" spans="1:13" ht="30" customHeight="1">
      <c r="A34" s="22" t="s">
        <v>245</v>
      </c>
      <c r="B34" s="4" t="s">
        <v>4</v>
      </c>
      <c r="C34" s="57" t="s">
        <v>246</v>
      </c>
      <c r="D34" s="63"/>
      <c r="E34" s="64"/>
      <c r="F34" s="49"/>
      <c r="G34" s="18"/>
      <c r="H34" t="str">
        <f t="shared" si="0"/>
        <v>OK</v>
      </c>
      <c r="I34" t="str">
        <f t="shared" si="1"/>
        <v>OK</v>
      </c>
      <c r="J34" t="s">
        <v>245</v>
      </c>
      <c r="K34" t="s">
        <v>4</v>
      </c>
      <c r="L34" t="s">
        <v>4</v>
      </c>
      <c r="M34" t="s">
        <v>246</v>
      </c>
    </row>
    <row r="35" spans="1:13" ht="30" customHeight="1">
      <c r="A35" s="22" t="s">
        <v>247</v>
      </c>
      <c r="B35" s="4" t="s">
        <v>4</v>
      </c>
      <c r="C35" s="57" t="s">
        <v>248</v>
      </c>
      <c r="D35" s="63"/>
      <c r="E35" s="64"/>
      <c r="F35" s="49"/>
      <c r="G35" s="18"/>
      <c r="H35" t="str">
        <f t="shared" si="0"/>
        <v>OK</v>
      </c>
      <c r="I35" t="str">
        <f t="shared" si="1"/>
        <v>OK</v>
      </c>
      <c r="J35" t="s">
        <v>247</v>
      </c>
      <c r="K35" t="s">
        <v>4</v>
      </c>
      <c r="L35" t="s">
        <v>4</v>
      </c>
      <c r="M35" t="s">
        <v>248</v>
      </c>
    </row>
    <row r="36" spans="1:13" ht="30" customHeight="1">
      <c r="A36" s="22" t="s">
        <v>249</v>
      </c>
      <c r="B36" s="4" t="s">
        <v>4</v>
      </c>
      <c r="C36" s="57" t="s">
        <v>250</v>
      </c>
      <c r="D36" s="63"/>
      <c r="E36" s="64"/>
      <c r="F36" s="49"/>
      <c r="G36" s="18"/>
      <c r="H36" t="str">
        <f t="shared" si="0"/>
        <v>OK</v>
      </c>
      <c r="I36" t="str">
        <f t="shared" si="1"/>
        <v>OK</v>
      </c>
      <c r="J36" t="s">
        <v>249</v>
      </c>
      <c r="K36" t="s">
        <v>4</v>
      </c>
      <c r="L36" t="s">
        <v>4</v>
      </c>
      <c r="M36" t="s">
        <v>250</v>
      </c>
    </row>
    <row r="37" spans="1:13" ht="30" customHeight="1">
      <c r="A37" s="22" t="s">
        <v>251</v>
      </c>
      <c r="B37" s="4" t="s">
        <v>4</v>
      </c>
      <c r="C37" s="57" t="s">
        <v>252</v>
      </c>
      <c r="D37" s="63"/>
      <c r="E37" s="64"/>
      <c r="F37" s="49"/>
      <c r="G37" s="18"/>
      <c r="H37" t="str">
        <f t="shared" si="0"/>
        <v>OK</v>
      </c>
      <c r="I37" t="str">
        <f t="shared" si="1"/>
        <v>OK</v>
      </c>
      <c r="J37" t="s">
        <v>251</v>
      </c>
      <c r="K37" t="s">
        <v>4</v>
      </c>
      <c r="L37" t="s">
        <v>4</v>
      </c>
      <c r="M37" t="s">
        <v>252</v>
      </c>
    </row>
    <row r="38" spans="1:13" ht="30" customHeight="1">
      <c r="A38" s="22" t="s">
        <v>18</v>
      </c>
      <c r="B38" s="4" t="s">
        <v>4</v>
      </c>
      <c r="C38" s="57" t="s">
        <v>253</v>
      </c>
      <c r="D38" s="63"/>
      <c r="E38" s="64"/>
      <c r="F38" s="49"/>
      <c r="G38" s="18"/>
      <c r="H38" t="str">
        <f t="shared" si="0"/>
        <v>OK</v>
      </c>
      <c r="I38" t="str">
        <f t="shared" si="1"/>
        <v>OK</v>
      </c>
      <c r="J38" t="s">
        <v>18</v>
      </c>
      <c r="K38" t="s">
        <v>4</v>
      </c>
      <c r="L38" t="s">
        <v>4</v>
      </c>
      <c r="M38" t="s">
        <v>253</v>
      </c>
    </row>
    <row r="39" spans="1:13" ht="30" customHeight="1">
      <c r="A39" s="22" t="s">
        <v>254</v>
      </c>
      <c r="B39" s="4" t="s">
        <v>4</v>
      </c>
      <c r="C39" s="57" t="s">
        <v>255</v>
      </c>
      <c r="D39" s="63"/>
      <c r="E39" s="64"/>
      <c r="F39" s="49"/>
      <c r="G39" s="18"/>
      <c r="H39" t="str">
        <f t="shared" si="0"/>
        <v>OK</v>
      </c>
      <c r="I39" t="str">
        <f t="shared" si="1"/>
        <v>OK</v>
      </c>
      <c r="J39" t="s">
        <v>254</v>
      </c>
      <c r="K39" t="s">
        <v>4</v>
      </c>
      <c r="L39" t="s">
        <v>4</v>
      </c>
      <c r="M39" t="s">
        <v>255</v>
      </c>
    </row>
    <row r="40" spans="1:13" ht="30" customHeight="1">
      <c r="A40" s="22" t="s">
        <v>19</v>
      </c>
      <c r="B40" s="4" t="s">
        <v>4</v>
      </c>
      <c r="C40" s="57" t="s">
        <v>256</v>
      </c>
      <c r="D40" s="63"/>
      <c r="E40" s="64" t="s">
        <v>161</v>
      </c>
      <c r="F40" s="38" t="s">
        <v>166</v>
      </c>
      <c r="G40" s="18"/>
      <c r="H40" t="str">
        <f t="shared" si="0"/>
        <v>OK</v>
      </c>
      <c r="I40" t="str">
        <f t="shared" si="1"/>
        <v>OK</v>
      </c>
      <c r="J40" t="s">
        <v>19</v>
      </c>
      <c r="K40" t="s">
        <v>4</v>
      </c>
      <c r="L40" t="s">
        <v>4</v>
      </c>
      <c r="M40" t="s">
        <v>256</v>
      </c>
    </row>
    <row r="41" spans="1:13" ht="30" customHeight="1">
      <c r="A41" s="22" t="s">
        <v>14</v>
      </c>
      <c r="B41" s="4">
        <v>0.21</v>
      </c>
      <c r="C41" s="57">
        <v>4</v>
      </c>
      <c r="D41" s="63"/>
      <c r="E41" s="64"/>
      <c r="F41" s="49"/>
      <c r="G41" s="18"/>
      <c r="H41" t="str">
        <f t="shared" si="0"/>
        <v>OK</v>
      </c>
      <c r="I41" t="str">
        <f t="shared" si="1"/>
        <v>OK</v>
      </c>
      <c r="J41" t="s">
        <v>14</v>
      </c>
      <c r="K41">
        <v>0.21</v>
      </c>
      <c r="L41" t="s">
        <v>4</v>
      </c>
      <c r="M41">
        <v>4</v>
      </c>
    </row>
    <row r="42" spans="1:13" ht="30" customHeight="1">
      <c r="A42" s="22" t="s">
        <v>20</v>
      </c>
      <c r="B42" s="4">
        <v>1.63</v>
      </c>
      <c r="C42" s="57">
        <v>3.8</v>
      </c>
      <c r="D42" s="63"/>
      <c r="E42" s="64"/>
      <c r="F42" s="38" t="s">
        <v>160</v>
      </c>
      <c r="G42" s="18"/>
      <c r="H42" t="str">
        <f t="shared" si="0"/>
        <v>OK</v>
      </c>
      <c r="I42" t="str">
        <f t="shared" si="1"/>
        <v>OK</v>
      </c>
      <c r="J42" t="s">
        <v>20</v>
      </c>
      <c r="K42">
        <v>1.63</v>
      </c>
      <c r="L42">
        <v>-47</v>
      </c>
      <c r="M42">
        <v>3.8</v>
      </c>
    </row>
    <row r="43" spans="1:13" ht="30" customHeight="1">
      <c r="A43" s="22" t="s">
        <v>35</v>
      </c>
      <c r="B43" s="4" t="s">
        <v>4</v>
      </c>
      <c r="C43" s="57"/>
      <c r="D43" s="63"/>
      <c r="E43" s="64"/>
      <c r="F43" s="38"/>
      <c r="G43" s="18"/>
      <c r="H43" t="str">
        <f t="shared" si="0"/>
        <v>OK</v>
      </c>
      <c r="I43" t="str">
        <f t="shared" si="1"/>
        <v>OK</v>
      </c>
      <c r="J43" t="s">
        <v>35</v>
      </c>
      <c r="K43" t="s">
        <v>4</v>
      </c>
      <c r="L43" t="s">
        <v>4</v>
      </c>
      <c r="M43"/>
    </row>
    <row r="44" spans="1:13" ht="30" customHeight="1">
      <c r="A44" s="22" t="s">
        <v>36</v>
      </c>
      <c r="B44" s="4" t="s">
        <v>4</v>
      </c>
      <c r="C44" s="57"/>
      <c r="D44" s="63"/>
      <c r="E44" s="64"/>
      <c r="F44" s="38"/>
      <c r="G44" s="18"/>
      <c r="H44" t="str">
        <f t="shared" si="0"/>
        <v>OK</v>
      </c>
      <c r="I44" t="str">
        <f t="shared" si="1"/>
        <v>OK</v>
      </c>
      <c r="J44" t="s">
        <v>36</v>
      </c>
      <c r="K44" t="s">
        <v>4</v>
      </c>
      <c r="L44" t="s">
        <v>4</v>
      </c>
      <c r="M44"/>
    </row>
    <row r="45" spans="1:13" ht="30" customHeight="1">
      <c r="A45" s="22" t="s">
        <v>37</v>
      </c>
      <c r="B45" s="4" t="s">
        <v>4</v>
      </c>
      <c r="C45" s="57"/>
      <c r="D45" s="66">
        <v>-25</v>
      </c>
      <c r="E45" s="64"/>
      <c r="F45" s="38" t="s">
        <v>64</v>
      </c>
      <c r="G45" s="18"/>
      <c r="H45" t="str">
        <f t="shared" si="0"/>
        <v>OK</v>
      </c>
      <c r="I45" t="str">
        <f t="shared" si="1"/>
        <v>OK</v>
      </c>
      <c r="J45" t="s">
        <v>37</v>
      </c>
      <c r="K45" t="s">
        <v>4</v>
      </c>
      <c r="L45" t="s">
        <v>4</v>
      </c>
      <c r="M45"/>
    </row>
    <row r="46" spans="1:13" ht="30" customHeight="1">
      <c r="A46" s="22" t="s">
        <v>21</v>
      </c>
      <c r="B46" s="4" t="s">
        <v>4</v>
      </c>
      <c r="C46" s="57" t="s">
        <v>257</v>
      </c>
      <c r="D46" s="67" t="s">
        <v>159</v>
      </c>
      <c r="E46" s="65"/>
      <c r="F46" s="49"/>
      <c r="G46" s="18"/>
      <c r="H46" t="str">
        <f t="shared" si="0"/>
        <v>OK</v>
      </c>
      <c r="I46" t="str">
        <f t="shared" si="1"/>
        <v>OK</v>
      </c>
      <c r="J46" t="s">
        <v>21</v>
      </c>
      <c r="K46" t="s">
        <v>4</v>
      </c>
      <c r="L46" t="s">
        <v>4</v>
      </c>
      <c r="M46" t="s">
        <v>257</v>
      </c>
    </row>
    <row r="47" spans="1:13" ht="30" customHeight="1">
      <c r="A47" s="22" t="s">
        <v>258</v>
      </c>
      <c r="B47" s="4" t="s">
        <v>4</v>
      </c>
      <c r="C47" s="57" t="s">
        <v>259</v>
      </c>
      <c r="D47" s="66">
        <v>17</v>
      </c>
      <c r="E47" s="65"/>
      <c r="F47" s="38"/>
      <c r="G47" s="18"/>
      <c r="H47" t="str">
        <f t="shared" si="0"/>
        <v>OK</v>
      </c>
      <c r="I47" t="str">
        <f t="shared" si="1"/>
        <v>OK</v>
      </c>
      <c r="J47" t="s">
        <v>258</v>
      </c>
      <c r="K47" t="s">
        <v>4</v>
      </c>
      <c r="L47" t="s">
        <v>4</v>
      </c>
      <c r="M47" t="s">
        <v>259</v>
      </c>
    </row>
    <row r="48" spans="1:13" ht="30" customHeight="1">
      <c r="A48" s="22" t="s">
        <v>22</v>
      </c>
      <c r="B48" s="4">
        <v>0.2</v>
      </c>
      <c r="C48" s="57">
        <v>2.1</v>
      </c>
      <c r="D48" s="63"/>
      <c r="E48" s="64"/>
      <c r="F48" s="38" t="s">
        <v>27</v>
      </c>
      <c r="G48" s="18" t="s">
        <v>4</v>
      </c>
      <c r="H48" t="str">
        <f t="shared" si="0"/>
        <v>OK</v>
      </c>
      <c r="I48" t="str">
        <f t="shared" si="1"/>
        <v>OK</v>
      </c>
      <c r="J48" t="s">
        <v>22</v>
      </c>
      <c r="K48">
        <v>0.2</v>
      </c>
      <c r="L48">
        <v>2</v>
      </c>
      <c r="M48">
        <v>2.1</v>
      </c>
    </row>
    <row r="49" spans="1:13" ht="30" customHeight="1">
      <c r="A49" s="22" t="s">
        <v>23</v>
      </c>
      <c r="B49" s="4">
        <v>0.15</v>
      </c>
      <c r="C49" s="57">
        <v>1.9</v>
      </c>
      <c r="D49" s="63"/>
      <c r="E49" s="64"/>
      <c r="F49" s="38"/>
      <c r="G49" s="18"/>
      <c r="H49" t="str">
        <f t="shared" si="0"/>
        <v>OK</v>
      </c>
      <c r="I49" t="str">
        <f t="shared" si="1"/>
        <v>OK</v>
      </c>
      <c r="J49" t="s">
        <v>23</v>
      </c>
      <c r="K49">
        <v>0.15</v>
      </c>
      <c r="L49" t="s">
        <v>4</v>
      </c>
      <c r="M49">
        <v>1.9</v>
      </c>
    </row>
    <row r="50" spans="1:13" ht="30" customHeight="1">
      <c r="A50" s="22" t="s">
        <v>24</v>
      </c>
      <c r="B50" s="4">
        <v>0.1</v>
      </c>
      <c r="C50" s="57">
        <v>1.8</v>
      </c>
      <c r="D50" s="63"/>
      <c r="E50" s="64"/>
      <c r="F50" s="38"/>
      <c r="G50" s="18"/>
      <c r="H50" t="str">
        <f t="shared" si="0"/>
        <v>OK</v>
      </c>
      <c r="I50" t="str">
        <f t="shared" si="1"/>
        <v>OK</v>
      </c>
      <c r="J50" t="s">
        <v>24</v>
      </c>
      <c r="K50">
        <v>0.1</v>
      </c>
      <c r="L50" t="s">
        <v>4</v>
      </c>
      <c r="M50">
        <v>1.8</v>
      </c>
    </row>
    <row r="51" spans="1:13" ht="30" customHeight="1">
      <c r="A51" s="22" t="s">
        <v>25</v>
      </c>
      <c r="B51" s="4">
        <v>1</v>
      </c>
      <c r="C51" s="57">
        <v>1.7</v>
      </c>
      <c r="D51" s="63"/>
      <c r="E51" s="64"/>
      <c r="F51" s="38"/>
      <c r="G51" s="18"/>
      <c r="H51" t="str">
        <f t="shared" si="0"/>
        <v>OK</v>
      </c>
      <c r="I51" t="str">
        <f t="shared" si="1"/>
        <v>OK</v>
      </c>
      <c r="J51" t="s">
        <v>25</v>
      </c>
      <c r="K51">
        <v>1</v>
      </c>
      <c r="L51">
        <v>-2.2999999999999998</v>
      </c>
      <c r="M51">
        <v>1.7</v>
      </c>
    </row>
    <row r="52" spans="1:13" ht="30" customHeight="1">
      <c r="A52" s="22" t="s">
        <v>24</v>
      </c>
      <c r="B52" s="4">
        <v>0.1</v>
      </c>
      <c r="C52" s="57">
        <v>0.7</v>
      </c>
      <c r="D52" s="63"/>
      <c r="E52" s="64"/>
      <c r="F52" s="38"/>
      <c r="G52" s="18"/>
      <c r="H52" t="str">
        <f t="shared" si="0"/>
        <v>OK</v>
      </c>
      <c r="I52" t="str">
        <f t="shared" si="1"/>
        <v>OK</v>
      </c>
      <c r="J52" t="s">
        <v>24</v>
      </c>
      <c r="K52">
        <v>0.1</v>
      </c>
      <c r="L52" t="s">
        <v>4</v>
      </c>
      <c r="M52">
        <v>0.7</v>
      </c>
    </row>
    <row r="53" spans="1:13" ht="30" customHeight="1" thickBot="1">
      <c r="A53" s="23" t="s">
        <v>199</v>
      </c>
      <c r="B53" s="20">
        <v>0.6</v>
      </c>
      <c r="C53" s="58">
        <v>0.6</v>
      </c>
      <c r="D53" s="68"/>
      <c r="E53" s="69"/>
      <c r="F53" s="39" t="s">
        <v>26</v>
      </c>
      <c r="G53" s="21"/>
      <c r="H53" t="str">
        <f t="shared" si="0"/>
        <v>OK</v>
      </c>
      <c r="I53" t="str">
        <f t="shared" si="1"/>
        <v>OK</v>
      </c>
      <c r="J53" t="s">
        <v>199</v>
      </c>
      <c r="K53">
        <v>0.6</v>
      </c>
      <c r="L53">
        <v>-980</v>
      </c>
      <c r="M53">
        <v>0.6</v>
      </c>
    </row>
    <row r="54" spans="1:13">
      <c r="F54" s="3"/>
    </row>
    <row r="55" spans="1:13">
      <c r="F55" s="3"/>
    </row>
    <row r="56" spans="1:13">
      <c r="F56" s="3"/>
    </row>
  </sheetData>
  <mergeCells count="3">
    <mergeCell ref="A2:C2"/>
    <mergeCell ref="D2:E2"/>
    <mergeCell ref="F2:G2"/>
  </mergeCells>
  <conditionalFormatting sqref="A4:G42 A45:G53 A43:E44 G43:G44">
    <cfRule type="expression" dxfId="20" priority="5">
      <formula>MOD(ROW(),2)=1</formula>
    </cfRule>
  </conditionalFormatting>
  <conditionalFormatting sqref="A2:G42 A45:G1048576 A43:E44 G43:G44">
    <cfRule type="expression" dxfId="19" priority="4">
      <formula>OR(ROW()=3, ROW()=2)</formula>
    </cfRule>
  </conditionalFormatting>
  <conditionalFormatting sqref="A3:G42 A45:G53 A43:E44 G43:G44">
    <cfRule type="expression" dxfId="18" priority="6">
      <formula>OR(COLUMN()=4,COLUMN()=5)</formula>
    </cfRule>
  </conditionalFormatting>
  <conditionalFormatting sqref="F43:F44">
    <cfRule type="expression" dxfId="17" priority="2">
      <formula>MOD(ROW(),2)=1</formula>
    </cfRule>
    <cfRule type="expression" dxfId="16" priority="3">
      <formula>OR(COLUMN()=4,COLUMN()=5)</formula>
    </cfRule>
  </conditionalFormatting>
  <conditionalFormatting sqref="F43:F44">
    <cfRule type="expression" dxfId="15" priority="1">
      <formula>OR(ROW()=3, ROW()=2)</formula>
    </cfRule>
  </conditionalFormatting>
  <pageMargins left="0.70866141732283472" right="0.70866141732283472" top="0.74803149606299213" bottom="0.74803149606299213" header="0.31496062992125984" footer="0.31496062992125984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zoomScaleNormal="100" workbookViewId="0">
      <pane ySplit="3" topLeftCell="A47" activePane="bottomLeft" state="frozen"/>
      <selection activeCell="P2" sqref="P2"/>
      <selection pane="bottomLeft" activeCell="A4" sqref="A4:C59"/>
    </sheetView>
  </sheetViews>
  <sheetFormatPr defaultRowHeight="30" customHeight="1"/>
  <cols>
    <col min="1" max="1" width="42.85546875" customWidth="1"/>
    <col min="2" max="2" width="11.28515625" customWidth="1"/>
    <col min="3" max="3" width="22.85546875" style="2" customWidth="1"/>
    <col min="4" max="4" width="17.7109375" style="1" customWidth="1"/>
    <col min="5" max="5" width="26.85546875" style="1" customWidth="1"/>
    <col min="6" max="6" width="26" customWidth="1"/>
    <col min="7" max="7" width="57.42578125" customWidth="1"/>
    <col min="8" max="9" width="16.140625" hidden="1" customWidth="1"/>
    <col min="10" max="10" width="38.85546875" hidden="1" customWidth="1"/>
    <col min="11" max="14" width="0" hidden="1" customWidth="1"/>
  </cols>
  <sheetData>
    <row r="1" spans="1:13" s="71" customFormat="1" ht="30" customHeight="1" thickBot="1">
      <c r="A1" s="71" t="s">
        <v>165</v>
      </c>
      <c r="B1" s="71" t="s">
        <v>167</v>
      </c>
      <c r="D1" s="71" t="s">
        <v>169</v>
      </c>
      <c r="E1" s="72"/>
      <c r="F1" s="71" t="s">
        <v>168</v>
      </c>
      <c r="G1" s="72"/>
    </row>
    <row r="2" spans="1:13" ht="30" customHeight="1">
      <c r="A2" s="93" t="s">
        <v>68</v>
      </c>
      <c r="B2" s="94"/>
      <c r="C2" s="95"/>
      <c r="D2" s="99" t="s">
        <v>69</v>
      </c>
      <c r="E2" s="98"/>
      <c r="F2" s="97" t="s">
        <v>70</v>
      </c>
      <c r="G2" s="98"/>
    </row>
    <row r="3" spans="1:13" ht="30" customHeight="1" thickBot="1">
      <c r="A3" s="13" t="s">
        <v>0</v>
      </c>
      <c r="B3" s="11" t="s">
        <v>1</v>
      </c>
      <c r="C3" s="31" t="s">
        <v>2</v>
      </c>
      <c r="D3" s="23" t="s">
        <v>60</v>
      </c>
      <c r="E3" s="14" t="s">
        <v>29</v>
      </c>
      <c r="F3" s="35" t="s">
        <v>30</v>
      </c>
      <c r="G3" s="27" t="s">
        <v>31</v>
      </c>
      <c r="J3" t="s">
        <v>0</v>
      </c>
      <c r="K3" t="s">
        <v>1</v>
      </c>
      <c r="L3" t="s">
        <v>170</v>
      </c>
      <c r="M3" t="s">
        <v>2</v>
      </c>
    </row>
    <row r="4" spans="1:13" ht="30" customHeight="1">
      <c r="A4" s="15" t="s">
        <v>3</v>
      </c>
      <c r="B4" s="9">
        <v>0.25</v>
      </c>
      <c r="C4" s="32">
        <v>234.2</v>
      </c>
      <c r="D4" s="40"/>
      <c r="E4" s="16"/>
      <c r="F4" s="36"/>
      <c r="G4" s="28"/>
      <c r="H4" t="str">
        <f>IF(J4=A4,"OK", "BAD VAL")</f>
        <v>OK</v>
      </c>
      <c r="I4" t="str">
        <f>IF(C4=M4,"OK", "BAD VAL")</f>
        <v>OK</v>
      </c>
      <c r="J4" t="s">
        <v>3</v>
      </c>
      <c r="K4">
        <v>0.25</v>
      </c>
      <c r="L4">
        <v>8.8000000000000007</v>
      </c>
      <c r="M4">
        <v>234.2</v>
      </c>
    </row>
    <row r="5" spans="1:13" ht="30" customHeight="1">
      <c r="A5" s="17" t="s">
        <v>5</v>
      </c>
      <c r="B5" s="5">
        <v>2</v>
      </c>
      <c r="C5" s="33">
        <v>233.9</v>
      </c>
      <c r="D5" s="41"/>
      <c r="E5" s="18"/>
      <c r="F5" s="37"/>
      <c r="G5" s="29"/>
      <c r="H5" t="str">
        <f t="shared" ref="H5:H34" si="0">IF(J5=A5,"OK", "BAD VAL")</f>
        <v>OK</v>
      </c>
      <c r="I5" t="str">
        <f t="shared" ref="I5:I59" si="1">IF(C5=M5,"OK", "BAD VAL")</f>
        <v>OK</v>
      </c>
      <c r="J5" t="s">
        <v>5</v>
      </c>
      <c r="K5">
        <v>2</v>
      </c>
      <c r="L5" t="s">
        <v>4</v>
      </c>
      <c r="M5">
        <v>233.9</v>
      </c>
    </row>
    <row r="6" spans="1:13" ht="30" customHeight="1">
      <c r="A6" s="17" t="s">
        <v>6</v>
      </c>
      <c r="B6" s="5">
        <v>0.5</v>
      </c>
      <c r="C6" s="33">
        <v>231.9</v>
      </c>
      <c r="D6" s="41"/>
      <c r="E6" s="18"/>
      <c r="F6" s="37"/>
      <c r="G6" s="29"/>
      <c r="H6" t="str">
        <f t="shared" si="0"/>
        <v>OK</v>
      </c>
      <c r="I6" t="str">
        <f t="shared" si="1"/>
        <v>OK</v>
      </c>
      <c r="J6" t="s">
        <v>6</v>
      </c>
      <c r="K6">
        <v>0.5</v>
      </c>
      <c r="L6">
        <v>-10</v>
      </c>
      <c r="M6">
        <v>231.9</v>
      </c>
    </row>
    <row r="7" spans="1:13" ht="30" customHeight="1">
      <c r="A7" s="17" t="s">
        <v>72</v>
      </c>
      <c r="B7" s="5" t="s">
        <v>4</v>
      </c>
      <c r="C7" s="33"/>
      <c r="D7" s="41"/>
      <c r="E7" s="18"/>
      <c r="F7" s="37"/>
      <c r="G7" s="29"/>
      <c r="H7" t="str">
        <f t="shared" si="0"/>
        <v>OK</v>
      </c>
      <c r="I7" t="str">
        <f t="shared" si="1"/>
        <v>OK</v>
      </c>
      <c r="J7" t="s">
        <v>72</v>
      </c>
      <c r="K7" t="s">
        <v>4</v>
      </c>
      <c r="L7" t="s">
        <v>4</v>
      </c>
    </row>
    <row r="8" spans="1:13" ht="30" customHeight="1">
      <c r="A8" s="17" t="s">
        <v>42</v>
      </c>
      <c r="B8" s="5">
        <v>0.76</v>
      </c>
      <c r="C8" s="33">
        <v>231.4</v>
      </c>
      <c r="D8" s="41"/>
      <c r="E8" s="18"/>
      <c r="F8" s="37"/>
      <c r="G8" s="29"/>
      <c r="H8" t="str">
        <f t="shared" si="0"/>
        <v>OK</v>
      </c>
      <c r="I8" t="str">
        <f t="shared" si="1"/>
        <v>OK</v>
      </c>
      <c r="J8" t="s">
        <v>42</v>
      </c>
      <c r="K8">
        <v>0.76</v>
      </c>
      <c r="L8">
        <v>149</v>
      </c>
      <c r="M8">
        <v>231.4</v>
      </c>
    </row>
    <row r="9" spans="1:13" ht="30" customHeight="1">
      <c r="A9" s="17" t="s">
        <v>8</v>
      </c>
      <c r="B9" s="5">
        <v>0.21</v>
      </c>
      <c r="C9" s="33">
        <v>230.7</v>
      </c>
      <c r="D9" s="41"/>
      <c r="E9" s="18"/>
      <c r="F9" s="37"/>
      <c r="G9" s="29"/>
      <c r="H9" t="str">
        <f t="shared" si="0"/>
        <v>OK</v>
      </c>
      <c r="I9" t="str">
        <f t="shared" si="1"/>
        <v>OK</v>
      </c>
      <c r="J9" t="s">
        <v>8</v>
      </c>
      <c r="K9">
        <v>0.21</v>
      </c>
      <c r="L9" t="s">
        <v>4</v>
      </c>
      <c r="M9">
        <v>230.7</v>
      </c>
    </row>
    <row r="10" spans="1:13" ht="30" customHeight="1">
      <c r="A10" s="17" t="s">
        <v>73</v>
      </c>
      <c r="B10" s="5">
        <v>116</v>
      </c>
      <c r="C10" s="33">
        <v>230.5</v>
      </c>
      <c r="D10" s="41"/>
      <c r="E10" s="18"/>
      <c r="F10" s="37"/>
      <c r="G10" s="29"/>
      <c r="H10" t="str">
        <f t="shared" si="0"/>
        <v>OK</v>
      </c>
      <c r="I10" t="str">
        <f t="shared" si="1"/>
        <v>OK</v>
      </c>
      <c r="J10" t="s">
        <v>73</v>
      </c>
      <c r="K10">
        <v>116</v>
      </c>
      <c r="L10" t="s">
        <v>4</v>
      </c>
      <c r="M10">
        <v>230.5</v>
      </c>
    </row>
    <row r="11" spans="1:13" ht="30" customHeight="1">
      <c r="A11" s="17" t="s">
        <v>74</v>
      </c>
      <c r="B11" s="5" t="s">
        <v>4</v>
      </c>
      <c r="C11" s="33" t="s">
        <v>171</v>
      </c>
      <c r="D11" s="41"/>
      <c r="E11" s="18"/>
      <c r="F11" s="37"/>
      <c r="G11" s="29"/>
      <c r="H11" t="str">
        <f t="shared" si="0"/>
        <v>OK</v>
      </c>
      <c r="I11" t="str">
        <f t="shared" si="1"/>
        <v>OK</v>
      </c>
      <c r="J11" t="s">
        <v>74</v>
      </c>
      <c r="K11" t="s">
        <v>4</v>
      </c>
      <c r="L11" t="s">
        <v>4</v>
      </c>
      <c r="M11" t="s">
        <v>171</v>
      </c>
    </row>
    <row r="12" spans="1:13" ht="30" customHeight="1">
      <c r="A12" s="17" t="s">
        <v>75</v>
      </c>
      <c r="B12" s="5" t="s">
        <v>4</v>
      </c>
      <c r="C12" s="33" t="s">
        <v>172</v>
      </c>
      <c r="D12" s="41"/>
      <c r="E12" s="18"/>
      <c r="F12" s="37"/>
      <c r="G12" s="29"/>
      <c r="H12" t="str">
        <f t="shared" si="0"/>
        <v>OK</v>
      </c>
      <c r="I12" t="str">
        <f t="shared" si="1"/>
        <v>OK</v>
      </c>
      <c r="J12" t="s">
        <v>75</v>
      </c>
      <c r="K12" t="s">
        <v>4</v>
      </c>
      <c r="L12" t="s">
        <v>4</v>
      </c>
      <c r="M12" t="s">
        <v>172</v>
      </c>
    </row>
    <row r="13" spans="1:13" ht="30" customHeight="1">
      <c r="A13" s="17" t="s">
        <v>76</v>
      </c>
      <c r="B13" s="5" t="s">
        <v>4</v>
      </c>
      <c r="C13" s="33" t="s">
        <v>173</v>
      </c>
      <c r="D13" s="41"/>
      <c r="E13" s="18"/>
      <c r="F13" s="37"/>
      <c r="G13" s="29"/>
      <c r="H13" t="str">
        <f t="shared" si="0"/>
        <v>OK</v>
      </c>
      <c r="I13" t="str">
        <f t="shared" si="1"/>
        <v>OK</v>
      </c>
      <c r="J13" t="s">
        <v>76</v>
      </c>
      <c r="K13" t="s">
        <v>4</v>
      </c>
      <c r="L13" t="s">
        <v>4</v>
      </c>
      <c r="M13" t="s">
        <v>173</v>
      </c>
    </row>
    <row r="14" spans="1:13" ht="30" customHeight="1">
      <c r="A14" s="17" t="s">
        <v>77</v>
      </c>
      <c r="B14" s="5" t="s">
        <v>4</v>
      </c>
      <c r="C14" s="33" t="s">
        <v>174</v>
      </c>
      <c r="D14" s="41"/>
      <c r="E14" s="18"/>
      <c r="F14" s="37"/>
      <c r="G14" s="29"/>
      <c r="H14" t="str">
        <f t="shared" si="0"/>
        <v>OK</v>
      </c>
      <c r="I14" t="str">
        <f t="shared" si="1"/>
        <v>OK</v>
      </c>
      <c r="J14" t="s">
        <v>77</v>
      </c>
      <c r="K14" t="s">
        <v>4</v>
      </c>
      <c r="L14" t="s">
        <v>4</v>
      </c>
      <c r="M14" t="s">
        <v>174</v>
      </c>
    </row>
    <row r="15" spans="1:13" ht="30" customHeight="1">
      <c r="A15" s="17" t="s">
        <v>78</v>
      </c>
      <c r="B15" s="5" t="s">
        <v>4</v>
      </c>
      <c r="C15" s="33" t="s">
        <v>175</v>
      </c>
      <c r="D15" s="41"/>
      <c r="E15" s="18"/>
      <c r="F15" s="37"/>
      <c r="G15" s="29"/>
      <c r="H15" t="str">
        <f t="shared" si="0"/>
        <v>OK</v>
      </c>
      <c r="I15" t="str">
        <f t="shared" si="1"/>
        <v>OK</v>
      </c>
      <c r="J15" t="s">
        <v>78</v>
      </c>
      <c r="K15" t="s">
        <v>4</v>
      </c>
      <c r="L15" t="s">
        <v>4</v>
      </c>
      <c r="M15" t="s">
        <v>175</v>
      </c>
    </row>
    <row r="16" spans="1:13" ht="30" customHeight="1">
      <c r="A16" s="17" t="s">
        <v>79</v>
      </c>
      <c r="B16" s="5" t="s">
        <v>4</v>
      </c>
      <c r="C16" s="33" t="s">
        <v>176</v>
      </c>
      <c r="D16" s="41"/>
      <c r="E16" s="18"/>
      <c r="F16" s="37"/>
      <c r="G16" s="29"/>
      <c r="H16" t="str">
        <f t="shared" si="0"/>
        <v>OK</v>
      </c>
      <c r="I16" t="str">
        <f t="shared" si="1"/>
        <v>OK</v>
      </c>
      <c r="J16" t="s">
        <v>79</v>
      </c>
      <c r="K16" t="s">
        <v>4</v>
      </c>
      <c r="L16" t="s">
        <v>4</v>
      </c>
      <c r="M16" t="s">
        <v>176</v>
      </c>
    </row>
    <row r="17" spans="1:13" ht="30" customHeight="1">
      <c r="A17" s="17" t="s">
        <v>80</v>
      </c>
      <c r="B17" s="5" t="s">
        <v>4</v>
      </c>
      <c r="C17" s="33" t="s">
        <v>177</v>
      </c>
      <c r="D17" s="41"/>
      <c r="E17" s="18"/>
      <c r="F17" s="37"/>
      <c r="G17" s="29"/>
      <c r="H17" t="str">
        <f t="shared" si="0"/>
        <v>OK</v>
      </c>
      <c r="I17" t="str">
        <f t="shared" si="1"/>
        <v>OK</v>
      </c>
      <c r="J17" t="s">
        <v>80</v>
      </c>
      <c r="K17" t="s">
        <v>4</v>
      </c>
      <c r="L17" t="s">
        <v>4</v>
      </c>
      <c r="M17" t="s">
        <v>177</v>
      </c>
    </row>
    <row r="18" spans="1:13" ht="30" customHeight="1">
      <c r="A18" s="17" t="s">
        <v>81</v>
      </c>
      <c r="B18" s="5" t="s">
        <v>4</v>
      </c>
      <c r="C18" s="33" t="s">
        <v>178</v>
      </c>
      <c r="D18" s="41"/>
      <c r="E18" s="18"/>
      <c r="F18" s="37"/>
      <c r="G18" s="29"/>
      <c r="H18" t="str">
        <f t="shared" si="0"/>
        <v>OK</v>
      </c>
      <c r="I18" t="str">
        <f t="shared" si="1"/>
        <v>OK</v>
      </c>
      <c r="J18" t="s">
        <v>81</v>
      </c>
      <c r="K18" t="s">
        <v>4</v>
      </c>
      <c r="L18" t="s">
        <v>4</v>
      </c>
      <c r="M18" t="s">
        <v>178</v>
      </c>
    </row>
    <row r="19" spans="1:13" ht="30" customHeight="1">
      <c r="A19" s="17" t="s">
        <v>82</v>
      </c>
      <c r="B19" s="5" t="s">
        <v>4</v>
      </c>
      <c r="C19" s="33" t="s">
        <v>179</v>
      </c>
      <c r="D19" s="41"/>
      <c r="E19" s="18"/>
      <c r="F19" s="37"/>
      <c r="G19" s="29"/>
      <c r="H19" t="str">
        <f t="shared" si="0"/>
        <v>OK</v>
      </c>
      <c r="I19" t="str">
        <f t="shared" si="1"/>
        <v>OK</v>
      </c>
      <c r="J19" t="s">
        <v>82</v>
      </c>
      <c r="K19" t="s">
        <v>4</v>
      </c>
      <c r="L19" t="s">
        <v>4</v>
      </c>
      <c r="M19" t="s">
        <v>179</v>
      </c>
    </row>
    <row r="20" spans="1:13" ht="30" customHeight="1">
      <c r="A20" s="17" t="s">
        <v>83</v>
      </c>
      <c r="B20" s="5" t="s">
        <v>4</v>
      </c>
      <c r="C20" s="33" t="s">
        <v>180</v>
      </c>
      <c r="D20" s="41"/>
      <c r="E20" s="18"/>
      <c r="F20" s="37"/>
      <c r="G20" s="29"/>
      <c r="H20" t="str">
        <f t="shared" si="0"/>
        <v>OK</v>
      </c>
      <c r="I20" t="str">
        <f t="shared" si="1"/>
        <v>OK</v>
      </c>
      <c r="J20" t="s">
        <v>83</v>
      </c>
      <c r="K20" t="s">
        <v>4</v>
      </c>
      <c r="L20" t="s">
        <v>4</v>
      </c>
      <c r="M20" t="s">
        <v>180</v>
      </c>
    </row>
    <row r="21" spans="1:13" ht="30" customHeight="1">
      <c r="A21" s="17" t="s">
        <v>84</v>
      </c>
      <c r="B21" s="5" t="s">
        <v>4</v>
      </c>
      <c r="C21" s="33" t="s">
        <v>181</v>
      </c>
      <c r="D21" s="41"/>
      <c r="E21" s="18"/>
      <c r="F21" s="37"/>
      <c r="G21" s="29"/>
      <c r="H21" t="str">
        <f t="shared" si="0"/>
        <v>OK</v>
      </c>
      <c r="I21" t="str">
        <f t="shared" si="1"/>
        <v>OK</v>
      </c>
      <c r="J21" t="s">
        <v>84</v>
      </c>
      <c r="K21" t="s">
        <v>4</v>
      </c>
      <c r="L21" t="s">
        <v>4</v>
      </c>
      <c r="M21" t="s">
        <v>181</v>
      </c>
    </row>
    <row r="22" spans="1:13" ht="30" customHeight="1">
      <c r="A22" s="17" t="s">
        <v>85</v>
      </c>
      <c r="B22" s="5" t="s">
        <v>4</v>
      </c>
      <c r="C22" s="33" t="s">
        <v>182</v>
      </c>
      <c r="D22" s="41"/>
      <c r="E22" s="18"/>
      <c r="F22" s="37"/>
      <c r="G22" s="29"/>
      <c r="H22" t="str">
        <f t="shared" si="0"/>
        <v>OK</v>
      </c>
      <c r="I22" t="str">
        <f t="shared" si="1"/>
        <v>OK</v>
      </c>
      <c r="J22" t="s">
        <v>85</v>
      </c>
      <c r="K22" t="s">
        <v>4</v>
      </c>
      <c r="L22" t="s">
        <v>4</v>
      </c>
      <c r="M22" t="s">
        <v>182</v>
      </c>
    </row>
    <row r="23" spans="1:13" ht="30" customHeight="1">
      <c r="A23" s="17" t="s">
        <v>8</v>
      </c>
      <c r="B23" s="5">
        <v>0.21</v>
      </c>
      <c r="C23" s="33">
        <v>115</v>
      </c>
      <c r="D23" s="41"/>
      <c r="E23" s="18"/>
      <c r="F23" s="37"/>
      <c r="G23" s="29"/>
      <c r="H23" t="str">
        <f t="shared" si="0"/>
        <v>OK</v>
      </c>
      <c r="I23" t="str">
        <f t="shared" si="1"/>
        <v>OK</v>
      </c>
      <c r="J23" t="s">
        <v>8</v>
      </c>
      <c r="K23">
        <v>0.21</v>
      </c>
      <c r="L23" t="s">
        <v>4</v>
      </c>
      <c r="M23">
        <v>115</v>
      </c>
    </row>
    <row r="24" spans="1:13" ht="30" customHeight="1">
      <c r="A24" s="17" t="s">
        <v>42</v>
      </c>
      <c r="B24" s="5">
        <v>0.76</v>
      </c>
      <c r="C24" s="33">
        <v>114.8</v>
      </c>
      <c r="D24" s="41"/>
      <c r="E24" s="18"/>
      <c r="F24" s="37"/>
      <c r="G24" s="29"/>
      <c r="H24" t="str">
        <f t="shared" si="0"/>
        <v>OK</v>
      </c>
      <c r="I24" t="str">
        <f t="shared" si="1"/>
        <v>OK</v>
      </c>
      <c r="J24" t="s">
        <v>42</v>
      </c>
      <c r="K24">
        <v>0.76</v>
      </c>
      <c r="L24">
        <v>149</v>
      </c>
      <c r="M24">
        <v>114.8</v>
      </c>
    </row>
    <row r="25" spans="1:13" ht="30" customHeight="1">
      <c r="A25" s="17" t="s">
        <v>8</v>
      </c>
      <c r="B25" s="5">
        <v>0.21</v>
      </c>
      <c r="C25" s="33">
        <v>114</v>
      </c>
      <c r="D25" s="41"/>
      <c r="E25" s="18"/>
      <c r="F25" s="37"/>
      <c r="G25" s="29"/>
      <c r="H25" t="str">
        <f t="shared" si="0"/>
        <v>OK</v>
      </c>
      <c r="I25" t="str">
        <f t="shared" si="1"/>
        <v>OK</v>
      </c>
      <c r="J25" t="s">
        <v>8</v>
      </c>
      <c r="K25">
        <v>0.21</v>
      </c>
      <c r="L25" t="s">
        <v>4</v>
      </c>
      <c r="M25">
        <v>114</v>
      </c>
    </row>
    <row r="26" spans="1:13" ht="30" customHeight="1">
      <c r="A26" s="17" t="s">
        <v>86</v>
      </c>
      <c r="B26" s="5">
        <v>22</v>
      </c>
      <c r="C26" s="33">
        <v>113.8</v>
      </c>
      <c r="D26" s="41"/>
      <c r="E26" s="18"/>
      <c r="F26" s="37"/>
      <c r="G26" s="29"/>
      <c r="H26" t="str">
        <f t="shared" si="0"/>
        <v>OK</v>
      </c>
      <c r="I26" t="str">
        <f t="shared" si="1"/>
        <v>OK</v>
      </c>
      <c r="J26" t="s">
        <v>86</v>
      </c>
      <c r="K26">
        <v>22</v>
      </c>
      <c r="L26" t="s">
        <v>4</v>
      </c>
      <c r="M26">
        <v>113.8</v>
      </c>
    </row>
    <row r="27" spans="1:13" ht="30" customHeight="1">
      <c r="A27" s="17" t="s">
        <v>87</v>
      </c>
      <c r="B27" s="5" t="s">
        <v>4</v>
      </c>
      <c r="C27" s="33" t="s">
        <v>183</v>
      </c>
      <c r="D27" s="41"/>
      <c r="E27" s="18"/>
      <c r="F27" s="37"/>
      <c r="G27" s="29"/>
      <c r="H27" t="str">
        <f t="shared" si="0"/>
        <v>OK</v>
      </c>
      <c r="I27" t="str">
        <f t="shared" si="1"/>
        <v>OK</v>
      </c>
      <c r="J27" t="s">
        <v>87</v>
      </c>
      <c r="K27" t="s">
        <v>4</v>
      </c>
      <c r="L27" t="s">
        <v>4</v>
      </c>
      <c r="M27" t="s">
        <v>183</v>
      </c>
    </row>
    <row r="28" spans="1:13" ht="30" customHeight="1">
      <c r="A28" s="17" t="s">
        <v>88</v>
      </c>
      <c r="B28" s="5" t="s">
        <v>4</v>
      </c>
      <c r="C28" s="33" t="s">
        <v>184</v>
      </c>
      <c r="D28" s="41"/>
      <c r="E28" s="18"/>
      <c r="F28" s="37"/>
      <c r="G28" s="29"/>
      <c r="H28" t="str">
        <f t="shared" si="0"/>
        <v>OK</v>
      </c>
      <c r="I28" t="str">
        <f t="shared" si="1"/>
        <v>OK</v>
      </c>
      <c r="J28" t="s">
        <v>88</v>
      </c>
      <c r="K28" t="s">
        <v>4</v>
      </c>
      <c r="L28" t="s">
        <v>4</v>
      </c>
      <c r="M28" t="s">
        <v>184</v>
      </c>
    </row>
    <row r="29" spans="1:13" ht="30" customHeight="1">
      <c r="A29" s="17" t="s">
        <v>14</v>
      </c>
      <c r="B29" s="5">
        <v>0.21</v>
      </c>
      <c r="C29" s="33">
        <v>91.8</v>
      </c>
      <c r="D29" s="41"/>
      <c r="E29" s="18"/>
      <c r="F29" s="37"/>
      <c r="G29" s="29"/>
      <c r="H29" t="str">
        <f t="shared" si="0"/>
        <v>OK</v>
      </c>
      <c r="I29" t="str">
        <f t="shared" si="1"/>
        <v>OK</v>
      </c>
      <c r="J29" t="s">
        <v>14</v>
      </c>
      <c r="K29">
        <v>0.21</v>
      </c>
      <c r="L29" t="s">
        <v>4</v>
      </c>
      <c r="M29">
        <v>91.8</v>
      </c>
    </row>
    <row r="30" spans="1:13" ht="30" customHeight="1">
      <c r="A30" s="17" t="s">
        <v>89</v>
      </c>
      <c r="B30" s="5">
        <v>1.64</v>
      </c>
      <c r="C30" s="33">
        <v>91.6</v>
      </c>
      <c r="D30" s="41"/>
      <c r="E30" s="18"/>
      <c r="F30" s="37"/>
      <c r="G30" s="29"/>
      <c r="H30" t="str">
        <f t="shared" si="0"/>
        <v>OK</v>
      </c>
      <c r="I30" t="str">
        <f t="shared" si="1"/>
        <v>OK</v>
      </c>
      <c r="J30" t="s">
        <v>89</v>
      </c>
      <c r="K30">
        <v>1.64</v>
      </c>
      <c r="L30">
        <v>57</v>
      </c>
      <c r="M30">
        <v>91.6</v>
      </c>
    </row>
    <row r="31" spans="1:13" ht="30" customHeight="1">
      <c r="A31" s="17" t="s">
        <v>90</v>
      </c>
      <c r="B31" s="5" t="s">
        <v>4</v>
      </c>
      <c r="C31" s="33"/>
      <c r="D31" s="41" t="s">
        <v>152</v>
      </c>
      <c r="E31" s="18" t="s">
        <v>112</v>
      </c>
      <c r="F31" s="38" t="s">
        <v>156</v>
      </c>
      <c r="G31" s="29"/>
      <c r="H31" t="str">
        <f t="shared" si="0"/>
        <v>OK</v>
      </c>
      <c r="I31" t="str">
        <f t="shared" si="1"/>
        <v>OK</v>
      </c>
      <c r="J31" t="s">
        <v>90</v>
      </c>
      <c r="K31" t="s">
        <v>4</v>
      </c>
      <c r="L31" t="s">
        <v>4</v>
      </c>
    </row>
    <row r="32" spans="1:13" ht="30" customHeight="1">
      <c r="A32" s="17" t="s">
        <v>91</v>
      </c>
      <c r="B32" s="5" t="s">
        <v>4</v>
      </c>
      <c r="C32" s="33" t="s">
        <v>185</v>
      </c>
      <c r="D32" s="41">
        <v>22</v>
      </c>
      <c r="E32" s="18" t="s">
        <v>111</v>
      </c>
      <c r="F32" s="37"/>
      <c r="G32" s="29"/>
      <c r="H32" t="str">
        <f t="shared" si="0"/>
        <v>OK</v>
      </c>
      <c r="I32" t="str">
        <f t="shared" si="1"/>
        <v>OK</v>
      </c>
      <c r="J32" t="s">
        <v>91</v>
      </c>
      <c r="K32" t="s">
        <v>4</v>
      </c>
      <c r="L32" t="s">
        <v>4</v>
      </c>
      <c r="M32" t="s">
        <v>185</v>
      </c>
    </row>
    <row r="33" spans="1:13" ht="30" customHeight="1">
      <c r="A33" s="17" t="s">
        <v>92</v>
      </c>
      <c r="B33" s="5">
        <v>0.21</v>
      </c>
      <c r="C33" s="33">
        <v>89.9</v>
      </c>
      <c r="D33" s="41"/>
      <c r="E33" s="18"/>
      <c r="F33" s="37"/>
      <c r="G33" s="29"/>
      <c r="H33" t="str">
        <f t="shared" si="0"/>
        <v>OK</v>
      </c>
      <c r="I33" t="str">
        <f t="shared" si="1"/>
        <v>OK</v>
      </c>
      <c r="J33" t="s">
        <v>92</v>
      </c>
      <c r="K33">
        <v>0.21</v>
      </c>
      <c r="L33" t="s">
        <v>4</v>
      </c>
      <c r="M33">
        <v>89.9</v>
      </c>
    </row>
    <row r="34" spans="1:13" ht="30" customHeight="1">
      <c r="A34" s="17" t="s">
        <v>93</v>
      </c>
      <c r="B34" s="5">
        <v>1</v>
      </c>
      <c r="C34" s="33">
        <v>89.7</v>
      </c>
      <c r="D34" s="41"/>
      <c r="E34" s="18"/>
      <c r="F34" s="37"/>
      <c r="G34" s="29"/>
      <c r="H34" t="str">
        <f t="shared" si="0"/>
        <v>OK</v>
      </c>
      <c r="I34" t="str">
        <f t="shared" si="1"/>
        <v>OK</v>
      </c>
      <c r="J34" t="s">
        <v>93</v>
      </c>
      <c r="K34">
        <v>1</v>
      </c>
      <c r="L34">
        <v>-10.5</v>
      </c>
      <c r="M34">
        <v>89.7</v>
      </c>
    </row>
    <row r="35" spans="1:13" ht="30" customHeight="1">
      <c r="A35" s="17" t="s">
        <v>94</v>
      </c>
      <c r="B35" s="5" t="s">
        <v>4</v>
      </c>
      <c r="C35" s="33"/>
      <c r="D35" s="41">
        <v>21.7</v>
      </c>
      <c r="E35" s="18" t="s">
        <v>113</v>
      </c>
      <c r="F35" s="38" t="s">
        <v>156</v>
      </c>
      <c r="G35" s="29"/>
      <c r="H35" t="str">
        <f t="shared" ref="H35:H59" si="2">IF(AND(J35=A35,C35=M35),"OK", "BAD VAL")</f>
        <v>OK</v>
      </c>
      <c r="I35" t="str">
        <f t="shared" si="1"/>
        <v>OK</v>
      </c>
      <c r="J35" t="s">
        <v>94</v>
      </c>
      <c r="K35" t="s">
        <v>4</v>
      </c>
      <c r="L35" t="s">
        <v>4</v>
      </c>
    </row>
    <row r="36" spans="1:13" ht="30" customHeight="1">
      <c r="A36" s="17" t="s">
        <v>16</v>
      </c>
      <c r="B36" s="5">
        <v>0.21</v>
      </c>
      <c r="C36" s="33">
        <v>88.7</v>
      </c>
      <c r="D36" s="41"/>
      <c r="E36" s="18"/>
      <c r="F36" s="37"/>
      <c r="G36" s="29"/>
      <c r="H36" t="str">
        <f t="shared" si="2"/>
        <v>OK</v>
      </c>
      <c r="I36" t="str">
        <f t="shared" si="1"/>
        <v>OK</v>
      </c>
      <c r="J36" t="s">
        <v>16</v>
      </c>
      <c r="K36">
        <v>0.21</v>
      </c>
      <c r="L36" t="s">
        <v>4</v>
      </c>
      <c r="M36">
        <v>88.7</v>
      </c>
    </row>
    <row r="37" spans="1:13" ht="30" customHeight="1">
      <c r="A37" s="17" t="s">
        <v>95</v>
      </c>
      <c r="B37" s="5">
        <v>85</v>
      </c>
      <c r="C37" s="33">
        <v>88.5</v>
      </c>
      <c r="D37" s="41"/>
      <c r="E37" s="18"/>
      <c r="F37" s="37"/>
      <c r="G37" s="29"/>
      <c r="H37" t="str">
        <f t="shared" si="2"/>
        <v>OK</v>
      </c>
      <c r="I37" t="str">
        <f t="shared" si="1"/>
        <v>OK</v>
      </c>
      <c r="J37" t="s">
        <v>95</v>
      </c>
      <c r="K37">
        <v>85</v>
      </c>
      <c r="L37" t="s">
        <v>4</v>
      </c>
      <c r="M37">
        <v>88.5</v>
      </c>
    </row>
    <row r="38" spans="1:13" ht="30" customHeight="1">
      <c r="A38" s="17" t="s">
        <v>96</v>
      </c>
      <c r="B38" s="5" t="s">
        <v>4</v>
      </c>
      <c r="C38" s="33" t="s">
        <v>186</v>
      </c>
      <c r="D38" s="41"/>
      <c r="E38" s="18"/>
      <c r="F38" s="37"/>
      <c r="G38" s="29"/>
      <c r="H38" t="str">
        <f t="shared" si="2"/>
        <v>OK</v>
      </c>
      <c r="I38" t="str">
        <f t="shared" si="1"/>
        <v>OK</v>
      </c>
      <c r="J38" t="s">
        <v>96</v>
      </c>
      <c r="K38" t="s">
        <v>4</v>
      </c>
      <c r="L38" t="s">
        <v>4</v>
      </c>
      <c r="M38" t="s">
        <v>186</v>
      </c>
    </row>
    <row r="39" spans="1:13" ht="30" customHeight="1">
      <c r="A39" s="17" t="s">
        <v>97</v>
      </c>
      <c r="B39" s="5" t="s">
        <v>4</v>
      </c>
      <c r="C39" s="33" t="s">
        <v>187</v>
      </c>
      <c r="D39" s="41"/>
      <c r="E39" s="18"/>
      <c r="F39" s="37"/>
      <c r="G39" s="29"/>
      <c r="H39" t="str">
        <f t="shared" si="2"/>
        <v>OK</v>
      </c>
      <c r="I39" t="str">
        <f t="shared" si="1"/>
        <v>OK</v>
      </c>
      <c r="J39" t="s">
        <v>97</v>
      </c>
      <c r="K39" t="s">
        <v>4</v>
      </c>
      <c r="L39" t="s">
        <v>4</v>
      </c>
      <c r="M39" t="s">
        <v>187</v>
      </c>
    </row>
    <row r="40" spans="1:13" ht="30" customHeight="1">
      <c r="A40" s="17" t="s">
        <v>98</v>
      </c>
      <c r="B40" s="5" t="s">
        <v>4</v>
      </c>
      <c r="C40" s="33" t="s">
        <v>188</v>
      </c>
      <c r="D40" s="41"/>
      <c r="E40" s="18"/>
      <c r="F40" s="37"/>
      <c r="G40" s="29"/>
      <c r="H40" t="str">
        <f t="shared" si="2"/>
        <v>OK</v>
      </c>
      <c r="I40" t="str">
        <f t="shared" si="1"/>
        <v>OK</v>
      </c>
      <c r="J40" t="s">
        <v>98</v>
      </c>
      <c r="K40" t="s">
        <v>4</v>
      </c>
      <c r="L40" t="s">
        <v>4</v>
      </c>
      <c r="M40" t="s">
        <v>188</v>
      </c>
    </row>
    <row r="41" spans="1:13" ht="30" customHeight="1">
      <c r="A41" s="17" t="s">
        <v>99</v>
      </c>
      <c r="B41" s="5" t="s">
        <v>4</v>
      </c>
      <c r="C41" s="33" t="s">
        <v>189</v>
      </c>
      <c r="D41" s="41"/>
      <c r="E41" s="18"/>
      <c r="F41" s="37"/>
      <c r="G41" s="29"/>
      <c r="H41" t="str">
        <f t="shared" si="2"/>
        <v>OK</v>
      </c>
      <c r="I41" t="str">
        <f t="shared" si="1"/>
        <v>OK</v>
      </c>
      <c r="J41" t="s">
        <v>99</v>
      </c>
      <c r="K41" t="s">
        <v>4</v>
      </c>
      <c r="L41" t="s">
        <v>4</v>
      </c>
      <c r="M41" t="s">
        <v>189</v>
      </c>
    </row>
    <row r="42" spans="1:13" ht="30" customHeight="1">
      <c r="A42" s="17" t="s">
        <v>100</v>
      </c>
      <c r="B42" s="5" t="s">
        <v>4</v>
      </c>
      <c r="C42" s="33" t="s">
        <v>190</v>
      </c>
      <c r="D42" s="41"/>
      <c r="E42" s="18"/>
      <c r="F42" s="37"/>
      <c r="G42" s="29"/>
      <c r="H42" t="str">
        <f t="shared" si="2"/>
        <v>OK</v>
      </c>
      <c r="I42" t="str">
        <f t="shared" si="1"/>
        <v>OK</v>
      </c>
      <c r="J42" t="s">
        <v>100</v>
      </c>
      <c r="K42" t="s">
        <v>4</v>
      </c>
      <c r="L42" t="s">
        <v>4</v>
      </c>
      <c r="M42" t="s">
        <v>190</v>
      </c>
    </row>
    <row r="43" spans="1:13" ht="30" customHeight="1">
      <c r="A43" s="17" t="s">
        <v>101</v>
      </c>
      <c r="B43" s="5" t="s">
        <v>4</v>
      </c>
      <c r="C43" s="33" t="s">
        <v>191</v>
      </c>
      <c r="D43" s="41"/>
      <c r="E43" s="18"/>
      <c r="F43" s="38"/>
      <c r="G43" s="29"/>
      <c r="H43" t="str">
        <f t="shared" si="2"/>
        <v>OK</v>
      </c>
      <c r="I43" t="str">
        <f t="shared" si="1"/>
        <v>OK</v>
      </c>
      <c r="J43" t="s">
        <v>101</v>
      </c>
      <c r="K43" t="s">
        <v>4</v>
      </c>
      <c r="L43" t="s">
        <v>4</v>
      </c>
      <c r="M43" t="s">
        <v>191</v>
      </c>
    </row>
    <row r="44" spans="1:13" ht="30" customHeight="1">
      <c r="A44" s="17" t="s">
        <v>102</v>
      </c>
      <c r="B44" s="5" t="s">
        <v>4</v>
      </c>
      <c r="C44" s="33" t="s">
        <v>192</v>
      </c>
      <c r="D44" s="41"/>
      <c r="E44" s="18"/>
      <c r="F44" s="38"/>
      <c r="G44" s="29"/>
      <c r="H44" t="str">
        <f t="shared" si="2"/>
        <v>OK</v>
      </c>
      <c r="I44" t="str">
        <f t="shared" si="1"/>
        <v>OK</v>
      </c>
      <c r="J44" t="s">
        <v>102</v>
      </c>
      <c r="K44" t="s">
        <v>4</v>
      </c>
      <c r="L44" t="s">
        <v>4</v>
      </c>
      <c r="M44" t="s">
        <v>192</v>
      </c>
    </row>
    <row r="45" spans="1:13" ht="30" customHeight="1">
      <c r="A45" s="17" t="s">
        <v>103</v>
      </c>
      <c r="B45" s="5" t="s">
        <v>4</v>
      </c>
      <c r="C45" s="33" t="s">
        <v>193</v>
      </c>
      <c r="D45" s="41"/>
      <c r="E45" s="18"/>
      <c r="F45" s="38"/>
      <c r="G45" s="29"/>
      <c r="H45" t="str">
        <f t="shared" si="2"/>
        <v>OK</v>
      </c>
      <c r="I45" t="str">
        <f t="shared" si="1"/>
        <v>OK</v>
      </c>
      <c r="J45" t="s">
        <v>103</v>
      </c>
      <c r="K45" t="s">
        <v>4</v>
      </c>
      <c r="L45" t="s">
        <v>4</v>
      </c>
      <c r="M45" t="s">
        <v>193</v>
      </c>
    </row>
    <row r="46" spans="1:13" ht="30" customHeight="1">
      <c r="A46" s="17" t="s">
        <v>104</v>
      </c>
      <c r="B46" s="5" t="s">
        <v>4</v>
      </c>
      <c r="C46" s="33" t="s">
        <v>194</v>
      </c>
      <c r="D46" s="41"/>
      <c r="E46" s="18"/>
      <c r="F46" s="38"/>
      <c r="G46" s="29"/>
      <c r="H46" t="str">
        <f t="shared" si="2"/>
        <v>OK</v>
      </c>
      <c r="I46" t="str">
        <f t="shared" si="1"/>
        <v>OK</v>
      </c>
      <c r="J46" t="s">
        <v>104</v>
      </c>
      <c r="K46" t="s">
        <v>4</v>
      </c>
      <c r="L46" t="s">
        <v>4</v>
      </c>
      <c r="M46" t="s">
        <v>194</v>
      </c>
    </row>
    <row r="47" spans="1:13" ht="30" customHeight="1">
      <c r="A47" s="17" t="s">
        <v>105</v>
      </c>
      <c r="B47" s="5" t="s">
        <v>4</v>
      </c>
      <c r="C47" s="33" t="s">
        <v>195</v>
      </c>
      <c r="D47" s="41"/>
      <c r="E47" s="18"/>
      <c r="F47" s="38"/>
      <c r="G47" s="29"/>
      <c r="H47" t="str">
        <f t="shared" si="2"/>
        <v>OK</v>
      </c>
      <c r="I47" t="str">
        <f t="shared" si="1"/>
        <v>OK</v>
      </c>
      <c r="J47" t="s">
        <v>105</v>
      </c>
      <c r="K47" t="s">
        <v>4</v>
      </c>
      <c r="L47" t="s">
        <v>4</v>
      </c>
      <c r="M47" t="s">
        <v>195</v>
      </c>
    </row>
    <row r="48" spans="1:13" ht="30" customHeight="1">
      <c r="A48" s="17" t="s">
        <v>106</v>
      </c>
      <c r="B48" s="5" t="s">
        <v>4</v>
      </c>
      <c r="C48" s="33" t="s">
        <v>196</v>
      </c>
      <c r="D48" s="41" t="s">
        <v>109</v>
      </c>
      <c r="E48" s="18" t="s">
        <v>109</v>
      </c>
      <c r="F48" s="38" t="s">
        <v>109</v>
      </c>
      <c r="G48" s="29"/>
      <c r="H48" t="str">
        <f t="shared" si="2"/>
        <v>OK</v>
      </c>
      <c r="I48" t="str">
        <f t="shared" si="1"/>
        <v>OK</v>
      </c>
      <c r="J48" t="s">
        <v>106</v>
      </c>
      <c r="K48" t="s">
        <v>4</v>
      </c>
      <c r="L48" t="s">
        <v>4</v>
      </c>
      <c r="M48" t="s">
        <v>196</v>
      </c>
    </row>
    <row r="49" spans="1:13" ht="30" customHeight="1">
      <c r="A49" s="17" t="s">
        <v>8</v>
      </c>
      <c r="B49" s="5">
        <v>0.21</v>
      </c>
      <c r="C49" s="33">
        <v>3.5</v>
      </c>
      <c r="D49" s="41"/>
      <c r="E49" s="18"/>
      <c r="F49" s="38"/>
      <c r="G49" s="29"/>
      <c r="H49" t="str">
        <f t="shared" si="2"/>
        <v>OK</v>
      </c>
      <c r="I49" t="str">
        <f t="shared" si="1"/>
        <v>OK</v>
      </c>
      <c r="J49" t="s">
        <v>8</v>
      </c>
      <c r="K49">
        <v>0.21</v>
      </c>
      <c r="L49" t="s">
        <v>4</v>
      </c>
      <c r="M49">
        <v>3.5</v>
      </c>
    </row>
    <row r="50" spans="1:13" ht="30" customHeight="1">
      <c r="A50" s="17" t="s">
        <v>58</v>
      </c>
      <c r="B50" s="5">
        <v>0.66</v>
      </c>
      <c r="C50" s="33">
        <v>3.3</v>
      </c>
      <c r="D50" s="41"/>
      <c r="E50" s="18"/>
      <c r="F50" s="38"/>
      <c r="G50" s="29"/>
      <c r="H50" t="str">
        <f t="shared" si="2"/>
        <v>OK</v>
      </c>
      <c r="I50" t="str">
        <f t="shared" si="1"/>
        <v>OK</v>
      </c>
      <c r="J50" t="s">
        <v>58</v>
      </c>
      <c r="K50">
        <v>0.66</v>
      </c>
      <c r="L50">
        <v>-34</v>
      </c>
      <c r="M50">
        <v>3.3</v>
      </c>
    </row>
    <row r="51" spans="1:13" ht="30" customHeight="1">
      <c r="A51" s="17" t="s">
        <v>107</v>
      </c>
      <c r="B51" s="5" t="s">
        <v>4</v>
      </c>
      <c r="C51" s="33"/>
      <c r="D51" s="41"/>
      <c r="E51" s="18"/>
      <c r="F51" s="38"/>
      <c r="G51" s="29"/>
      <c r="H51" t="str">
        <f t="shared" si="2"/>
        <v>OK</v>
      </c>
      <c r="I51" t="str">
        <f t="shared" si="1"/>
        <v>OK</v>
      </c>
      <c r="J51" t="s">
        <v>107</v>
      </c>
      <c r="K51" t="s">
        <v>4</v>
      </c>
      <c r="L51" t="s">
        <v>4</v>
      </c>
    </row>
    <row r="52" spans="1:13" ht="30" customHeight="1">
      <c r="A52" s="17" t="s">
        <v>108</v>
      </c>
      <c r="B52" s="5" t="s">
        <v>4</v>
      </c>
      <c r="C52" s="33"/>
      <c r="D52" s="41"/>
      <c r="E52" s="18"/>
      <c r="F52" s="38"/>
      <c r="G52" s="29"/>
      <c r="H52" t="str">
        <f t="shared" si="2"/>
        <v>OK</v>
      </c>
      <c r="I52" t="str">
        <f t="shared" si="1"/>
        <v>OK</v>
      </c>
      <c r="J52" t="s">
        <v>108</v>
      </c>
      <c r="K52" t="s">
        <v>4</v>
      </c>
      <c r="L52" t="s">
        <v>4</v>
      </c>
    </row>
    <row r="53" spans="1:13" ht="30" customHeight="1">
      <c r="A53" s="17" t="s">
        <v>197</v>
      </c>
      <c r="B53" s="5" t="s">
        <v>4</v>
      </c>
      <c r="C53" s="33" t="s">
        <v>198</v>
      </c>
      <c r="D53" s="41">
        <v>16</v>
      </c>
      <c r="E53" s="18" t="s">
        <v>110</v>
      </c>
      <c r="F53" s="38"/>
      <c r="G53" s="29"/>
      <c r="H53" t="str">
        <f t="shared" si="2"/>
        <v>OK</v>
      </c>
      <c r="I53" t="str">
        <f t="shared" si="1"/>
        <v>OK</v>
      </c>
      <c r="J53" t="s">
        <v>197</v>
      </c>
      <c r="K53" t="s">
        <v>4</v>
      </c>
      <c r="L53" t="s">
        <v>4</v>
      </c>
      <c r="M53" t="s">
        <v>198</v>
      </c>
    </row>
    <row r="54" spans="1:13" ht="30" customHeight="1">
      <c r="A54" s="17" t="s">
        <v>22</v>
      </c>
      <c r="B54" s="5">
        <v>0.2</v>
      </c>
      <c r="C54" s="33">
        <v>2.6</v>
      </c>
      <c r="D54" s="41"/>
      <c r="E54" s="18"/>
      <c r="F54" s="38" t="s">
        <v>27</v>
      </c>
      <c r="G54" s="29"/>
      <c r="H54" t="str">
        <f t="shared" si="2"/>
        <v>OK</v>
      </c>
      <c r="I54" t="str">
        <f t="shared" si="1"/>
        <v>OK</v>
      </c>
      <c r="J54" t="s">
        <v>22</v>
      </c>
      <c r="K54">
        <v>0.2</v>
      </c>
      <c r="L54">
        <v>2</v>
      </c>
      <c r="M54">
        <v>2.6</v>
      </c>
    </row>
    <row r="55" spans="1:13" ht="30" customHeight="1">
      <c r="A55" s="17" t="s">
        <v>23</v>
      </c>
      <c r="B55" s="5">
        <v>0.15</v>
      </c>
      <c r="C55" s="33">
        <v>2.4</v>
      </c>
      <c r="D55" s="41"/>
      <c r="E55" s="18"/>
      <c r="F55" s="38"/>
      <c r="G55" s="29"/>
      <c r="H55" t="str">
        <f t="shared" si="2"/>
        <v>OK</v>
      </c>
      <c r="I55" t="str">
        <f t="shared" si="1"/>
        <v>OK</v>
      </c>
      <c r="J55" t="s">
        <v>23</v>
      </c>
      <c r="K55">
        <v>0.15</v>
      </c>
      <c r="L55" t="s">
        <v>4</v>
      </c>
      <c r="M55">
        <v>2.4</v>
      </c>
    </row>
    <row r="56" spans="1:13" ht="30" customHeight="1">
      <c r="A56" s="17" t="s">
        <v>24</v>
      </c>
      <c r="B56" s="5">
        <v>0.1</v>
      </c>
      <c r="C56" s="33">
        <v>2.2999999999999998</v>
      </c>
      <c r="D56" s="41"/>
      <c r="E56" s="18"/>
      <c r="F56" s="38"/>
      <c r="G56" s="29"/>
      <c r="H56" t="str">
        <f t="shared" si="2"/>
        <v>OK</v>
      </c>
      <c r="I56" t="str">
        <f t="shared" si="1"/>
        <v>OK</v>
      </c>
      <c r="J56" t="s">
        <v>24</v>
      </c>
      <c r="K56">
        <v>0.1</v>
      </c>
      <c r="L56" t="s">
        <v>4</v>
      </c>
      <c r="M56">
        <v>2.2999999999999998</v>
      </c>
    </row>
    <row r="57" spans="1:13" ht="30" customHeight="1">
      <c r="A57" s="17" t="s">
        <v>25</v>
      </c>
      <c r="B57" s="5">
        <v>2</v>
      </c>
      <c r="C57" s="33">
        <v>2.2000000000000002</v>
      </c>
      <c r="D57" s="41"/>
      <c r="E57" s="18"/>
      <c r="F57" s="38"/>
      <c r="G57" s="29"/>
      <c r="H57" t="str">
        <f t="shared" si="2"/>
        <v>OK</v>
      </c>
      <c r="I57" t="str">
        <f t="shared" si="1"/>
        <v>OK</v>
      </c>
      <c r="J57" t="s">
        <v>25</v>
      </c>
      <c r="K57">
        <v>2</v>
      </c>
      <c r="L57">
        <v>-2.2999999999999998</v>
      </c>
      <c r="M57">
        <v>2.2000000000000002</v>
      </c>
    </row>
    <row r="58" spans="1:13" ht="30" customHeight="1">
      <c r="A58" s="17" t="s">
        <v>24</v>
      </c>
      <c r="B58" s="5">
        <v>0.1</v>
      </c>
      <c r="C58" s="33">
        <v>0.7</v>
      </c>
      <c r="D58" s="41"/>
      <c r="E58" s="18"/>
      <c r="F58" s="38"/>
      <c r="G58" s="29"/>
      <c r="H58" t="str">
        <f t="shared" si="2"/>
        <v>OK</v>
      </c>
      <c r="I58" t="str">
        <f t="shared" si="1"/>
        <v>OK</v>
      </c>
      <c r="J58" t="s">
        <v>24</v>
      </c>
      <c r="K58">
        <v>0.1</v>
      </c>
      <c r="L58" t="s">
        <v>4</v>
      </c>
      <c r="M58">
        <v>0.7</v>
      </c>
    </row>
    <row r="59" spans="1:13" ht="30" customHeight="1" thickBot="1">
      <c r="A59" s="13" t="s">
        <v>199</v>
      </c>
      <c r="B59" s="19">
        <v>0.6</v>
      </c>
      <c r="C59" s="34">
        <v>0.6</v>
      </c>
      <c r="D59" s="42"/>
      <c r="E59" s="21"/>
      <c r="F59" s="39" t="s">
        <v>26</v>
      </c>
      <c r="G59" s="30"/>
      <c r="H59" t="str">
        <f t="shared" si="2"/>
        <v>OK</v>
      </c>
      <c r="I59" t="str">
        <f t="shared" si="1"/>
        <v>OK</v>
      </c>
      <c r="J59" t="s">
        <v>199</v>
      </c>
      <c r="K59">
        <v>0.6</v>
      </c>
      <c r="L59">
        <v>-980</v>
      </c>
      <c r="M59">
        <v>0.6</v>
      </c>
    </row>
    <row r="60" spans="1:13" ht="30" customHeight="1">
      <c r="F60" s="3"/>
    </row>
    <row r="61" spans="1:13" ht="30" customHeight="1">
      <c r="F61" s="3"/>
    </row>
  </sheetData>
  <mergeCells count="3">
    <mergeCell ref="A2:C2"/>
    <mergeCell ref="D2:E2"/>
    <mergeCell ref="F2:G2"/>
  </mergeCells>
  <conditionalFormatting sqref="A4:G50 A53:G59 A51:E52 G51:G52">
    <cfRule type="expression" dxfId="14" priority="5">
      <formula>MOD(ROW(),2)=1</formula>
    </cfRule>
    <cfRule type="expression" dxfId="13" priority="6">
      <formula>OR(COLUMN()=4,COLUMN()=5)</formula>
    </cfRule>
  </conditionalFormatting>
  <conditionalFormatting sqref="A2:G50 A53:G59 A51:E52 G51:G52">
    <cfRule type="expression" dxfId="12" priority="4">
      <formula>OR(ROW()=3, ROW()=2)</formula>
    </cfRule>
  </conditionalFormatting>
  <conditionalFormatting sqref="F51:F52">
    <cfRule type="expression" dxfId="11" priority="2">
      <formula>MOD(ROW(),2)=1</formula>
    </cfRule>
    <cfRule type="expression" dxfId="10" priority="3">
      <formula>OR(COLUMN()=4,COLUMN()=5)</formula>
    </cfRule>
  </conditionalFormatting>
  <conditionalFormatting sqref="F51:F52">
    <cfRule type="expression" dxfId="9" priority="1">
      <formula>OR(ROW()=3, ROW()=2)</formula>
    </cfRule>
  </conditionalFormatting>
  <pageMargins left="0.70866141732283472" right="0.70866141732283472" top="0.74803149606299213" bottom="0.74803149606299213" header="0.31496062992125984" footer="0.31496062992125984"/>
  <pageSetup paperSize="9" scale="6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topLeftCell="A19" zoomScaleNormal="100" workbookViewId="0">
      <selection activeCell="A4" sqref="A4:C34"/>
    </sheetView>
  </sheetViews>
  <sheetFormatPr defaultRowHeight="30" customHeight="1"/>
  <cols>
    <col min="1" max="1" width="42.85546875" customWidth="1"/>
    <col min="2" max="2" width="11.28515625" customWidth="1"/>
    <col min="3" max="3" width="22.85546875" customWidth="1"/>
    <col min="4" max="4" width="17.7109375" customWidth="1"/>
    <col min="5" max="5" width="26.85546875" style="1" customWidth="1"/>
    <col min="6" max="6" width="26" style="1" customWidth="1"/>
    <col min="7" max="7" width="57.42578125" style="1" customWidth="1"/>
    <col min="8" max="9" width="8.28515625" hidden="1" customWidth="1"/>
    <col min="10" max="10" width="28.85546875" hidden="1" customWidth="1"/>
    <col min="11" max="15" width="0" hidden="1" customWidth="1"/>
  </cols>
  <sheetData>
    <row r="1" spans="1:13" s="71" customFormat="1" ht="30" customHeight="1" thickBot="1">
      <c r="A1" s="71" t="s">
        <v>162</v>
      </c>
      <c r="B1" s="71" t="s">
        <v>167</v>
      </c>
      <c r="D1" s="71" t="s">
        <v>169</v>
      </c>
      <c r="E1" s="72"/>
      <c r="F1" s="71" t="s">
        <v>168</v>
      </c>
      <c r="G1" s="72"/>
    </row>
    <row r="2" spans="1:13" ht="30" customHeight="1">
      <c r="A2" s="93" t="s">
        <v>68</v>
      </c>
      <c r="B2" s="94"/>
      <c r="C2" s="95"/>
      <c r="D2" s="93" t="s">
        <v>69</v>
      </c>
      <c r="E2" s="96"/>
      <c r="F2" s="97" t="s">
        <v>70</v>
      </c>
      <c r="G2" s="98"/>
    </row>
    <row r="3" spans="1:13" ht="30" customHeight="1" thickBot="1">
      <c r="A3" s="13" t="s">
        <v>0</v>
      </c>
      <c r="B3" s="11" t="s">
        <v>1</v>
      </c>
      <c r="C3" s="43" t="s">
        <v>2</v>
      </c>
      <c r="D3" s="13" t="s">
        <v>60</v>
      </c>
      <c r="E3" s="14" t="s">
        <v>29</v>
      </c>
      <c r="F3" s="47" t="s">
        <v>30</v>
      </c>
      <c r="G3" s="14" t="s">
        <v>31</v>
      </c>
      <c r="J3" t="s">
        <v>0</v>
      </c>
      <c r="K3" t="s">
        <v>1</v>
      </c>
      <c r="L3" t="s">
        <v>170</v>
      </c>
      <c r="M3" t="s">
        <v>2</v>
      </c>
    </row>
    <row r="4" spans="1:13" ht="30" customHeight="1">
      <c r="A4" s="15" t="s">
        <v>3</v>
      </c>
      <c r="B4" s="9">
        <v>0.25</v>
      </c>
      <c r="C4" s="32">
        <v>56.6</v>
      </c>
      <c r="D4" s="52"/>
      <c r="E4" s="16"/>
      <c r="F4" s="48"/>
      <c r="G4" s="16"/>
      <c r="H4" t="str">
        <f>IF(J4=A4,"OK", "BAD VAL")</f>
        <v>OK</v>
      </c>
      <c r="I4" t="str">
        <f>IF(C4=M4,"OK", "BAD VAL")</f>
        <v>OK</v>
      </c>
      <c r="J4" t="s">
        <v>3</v>
      </c>
      <c r="K4">
        <v>0.25</v>
      </c>
      <c r="L4">
        <v>8.8000000000000007</v>
      </c>
      <c r="M4">
        <v>56.6</v>
      </c>
    </row>
    <row r="5" spans="1:13" ht="30" customHeight="1">
      <c r="A5" s="17" t="s">
        <v>5</v>
      </c>
      <c r="B5" s="5">
        <v>2</v>
      </c>
      <c r="C5" s="33">
        <v>56.4</v>
      </c>
      <c r="D5" s="53"/>
      <c r="E5" s="18"/>
      <c r="F5" s="49"/>
      <c r="G5" s="18"/>
      <c r="H5" t="str">
        <f t="shared" ref="H5:H34" si="0">IF(J5=A5,"OK", "BAD VAL")</f>
        <v>OK</v>
      </c>
      <c r="I5" t="str">
        <f t="shared" ref="I5:I34" si="1">IF(C5=M5,"OK", "BAD VAL")</f>
        <v>OK</v>
      </c>
      <c r="J5" t="s">
        <v>5</v>
      </c>
      <c r="K5">
        <v>2</v>
      </c>
      <c r="L5" t="s">
        <v>4</v>
      </c>
      <c r="M5">
        <v>56.4</v>
      </c>
    </row>
    <row r="6" spans="1:13" ht="30" customHeight="1">
      <c r="A6" s="17" t="s">
        <v>114</v>
      </c>
      <c r="B6" s="5">
        <v>0.7</v>
      </c>
      <c r="C6" s="33">
        <v>54.4</v>
      </c>
      <c r="D6" s="53"/>
      <c r="E6" s="18"/>
      <c r="F6" s="38"/>
      <c r="G6" s="18"/>
      <c r="H6" t="str">
        <f t="shared" si="0"/>
        <v>OK</v>
      </c>
      <c r="I6" t="str">
        <f t="shared" si="1"/>
        <v>OK</v>
      </c>
      <c r="J6" t="s">
        <v>114</v>
      </c>
      <c r="K6">
        <v>0.7</v>
      </c>
      <c r="L6">
        <v>100</v>
      </c>
      <c r="M6">
        <v>54.4</v>
      </c>
    </row>
    <row r="7" spans="1:13" ht="30" customHeight="1">
      <c r="A7" s="17" t="s">
        <v>114</v>
      </c>
      <c r="B7" s="5">
        <v>0.7</v>
      </c>
      <c r="C7" s="33">
        <v>53.7</v>
      </c>
      <c r="D7" s="53"/>
      <c r="E7" s="18"/>
      <c r="F7" s="38"/>
      <c r="G7" s="18"/>
      <c r="H7" t="str">
        <f t="shared" si="0"/>
        <v>OK</v>
      </c>
      <c r="I7" t="str">
        <f t="shared" si="1"/>
        <v>OK</v>
      </c>
      <c r="J7" t="s">
        <v>114</v>
      </c>
      <c r="K7">
        <v>0.7</v>
      </c>
      <c r="L7">
        <v>100</v>
      </c>
      <c r="M7">
        <v>53.7</v>
      </c>
    </row>
    <row r="8" spans="1:13" ht="30" customHeight="1">
      <c r="A8" s="17" t="s">
        <v>8</v>
      </c>
      <c r="B8" s="5">
        <v>0.21</v>
      </c>
      <c r="C8" s="33">
        <v>53</v>
      </c>
      <c r="D8" s="53"/>
      <c r="E8" s="18"/>
      <c r="F8" s="49"/>
      <c r="G8" s="18"/>
      <c r="H8" t="str">
        <f t="shared" si="0"/>
        <v>OK</v>
      </c>
      <c r="I8" t="str">
        <f t="shared" si="1"/>
        <v>OK</v>
      </c>
      <c r="J8" t="s">
        <v>8</v>
      </c>
      <c r="K8">
        <v>0.21</v>
      </c>
      <c r="L8" t="s">
        <v>4</v>
      </c>
      <c r="M8">
        <v>53</v>
      </c>
    </row>
    <row r="9" spans="1:13" ht="30" customHeight="1">
      <c r="A9" s="17" t="s">
        <v>115</v>
      </c>
      <c r="B9" s="5">
        <v>25</v>
      </c>
      <c r="C9" s="33">
        <v>52.8</v>
      </c>
      <c r="D9" s="53"/>
      <c r="E9" s="18"/>
      <c r="F9" s="49"/>
      <c r="G9" s="18"/>
      <c r="H9" t="str">
        <f t="shared" si="0"/>
        <v>OK</v>
      </c>
      <c r="I9" t="str">
        <f t="shared" si="1"/>
        <v>OK</v>
      </c>
      <c r="J9" t="s">
        <v>115</v>
      </c>
      <c r="K9">
        <v>25</v>
      </c>
      <c r="L9" t="s">
        <v>4</v>
      </c>
      <c r="M9">
        <v>52.8</v>
      </c>
    </row>
    <row r="10" spans="1:13" ht="30" customHeight="1">
      <c r="A10" s="17" t="s">
        <v>8</v>
      </c>
      <c r="B10" s="5">
        <v>0.21</v>
      </c>
      <c r="C10" s="33">
        <v>27.8</v>
      </c>
      <c r="D10" s="53"/>
      <c r="E10" s="18"/>
      <c r="F10" s="49"/>
      <c r="G10" s="18"/>
      <c r="H10" t="str">
        <f t="shared" si="0"/>
        <v>OK</v>
      </c>
      <c r="I10" t="str">
        <f t="shared" si="1"/>
        <v>OK</v>
      </c>
      <c r="J10" t="s">
        <v>8</v>
      </c>
      <c r="K10">
        <v>0.21</v>
      </c>
      <c r="L10" t="s">
        <v>4</v>
      </c>
      <c r="M10">
        <v>27.8</v>
      </c>
    </row>
    <row r="11" spans="1:13" ht="30" customHeight="1">
      <c r="A11" s="17" t="s">
        <v>116</v>
      </c>
      <c r="B11" s="5">
        <v>25</v>
      </c>
      <c r="C11" s="33">
        <v>27.6</v>
      </c>
      <c r="D11" s="53"/>
      <c r="E11" s="18"/>
      <c r="F11" s="49"/>
      <c r="G11" s="18"/>
      <c r="H11" t="str">
        <f t="shared" si="0"/>
        <v>OK</v>
      </c>
      <c r="I11" t="str">
        <f t="shared" si="1"/>
        <v>OK</v>
      </c>
      <c r="J11" t="s">
        <v>116</v>
      </c>
      <c r="K11">
        <v>25</v>
      </c>
      <c r="L11" t="s">
        <v>4</v>
      </c>
      <c r="M11">
        <v>27.6</v>
      </c>
    </row>
    <row r="12" spans="1:13" ht="30" customHeight="1">
      <c r="A12" s="17" t="s">
        <v>117</v>
      </c>
      <c r="B12" s="5" t="s">
        <v>4</v>
      </c>
      <c r="C12" s="33" t="s">
        <v>132</v>
      </c>
      <c r="D12" s="53">
        <v>17.7</v>
      </c>
      <c r="E12" s="18"/>
      <c r="F12" s="49"/>
      <c r="G12" s="18"/>
      <c r="H12" t="str">
        <f t="shared" si="0"/>
        <v>OK</v>
      </c>
      <c r="I12" t="str">
        <f t="shared" si="1"/>
        <v>OK</v>
      </c>
      <c r="J12" t="s">
        <v>117</v>
      </c>
      <c r="K12" t="s">
        <v>4</v>
      </c>
      <c r="L12" t="s">
        <v>4</v>
      </c>
      <c r="M12" t="s">
        <v>132</v>
      </c>
    </row>
    <row r="13" spans="1:13" ht="30" customHeight="1">
      <c r="A13" s="17" t="s">
        <v>200</v>
      </c>
      <c r="B13" s="5" t="s">
        <v>4</v>
      </c>
      <c r="C13" s="33" t="s">
        <v>133</v>
      </c>
      <c r="D13" s="53">
        <v>13.6</v>
      </c>
      <c r="E13" s="18"/>
      <c r="F13" s="49"/>
      <c r="G13" s="18"/>
      <c r="H13" t="str">
        <f t="shared" si="0"/>
        <v>OK</v>
      </c>
      <c r="I13" t="str">
        <f t="shared" si="1"/>
        <v>OK</v>
      </c>
      <c r="J13" t="s">
        <v>200</v>
      </c>
      <c r="K13" t="s">
        <v>4</v>
      </c>
      <c r="L13" t="s">
        <v>4</v>
      </c>
      <c r="M13" t="s">
        <v>133</v>
      </c>
    </row>
    <row r="14" spans="1:13" ht="30" customHeight="1">
      <c r="A14" s="17" t="s">
        <v>201</v>
      </c>
      <c r="B14" s="5" t="s">
        <v>4</v>
      </c>
      <c r="C14" s="33" t="s">
        <v>134</v>
      </c>
      <c r="D14" s="53">
        <v>11.6</v>
      </c>
      <c r="E14" s="18"/>
      <c r="F14" s="49"/>
      <c r="G14" s="18"/>
      <c r="H14" t="str">
        <f t="shared" si="0"/>
        <v>OK</v>
      </c>
      <c r="I14" t="str">
        <f t="shared" si="1"/>
        <v>OK</v>
      </c>
      <c r="J14" t="s">
        <v>201</v>
      </c>
      <c r="K14" t="s">
        <v>4</v>
      </c>
      <c r="L14" t="s">
        <v>4</v>
      </c>
      <c r="M14" t="s">
        <v>134</v>
      </c>
    </row>
    <row r="15" spans="1:13" ht="30" customHeight="1">
      <c r="A15" s="17" t="s">
        <v>202</v>
      </c>
      <c r="B15" s="5" t="s">
        <v>4</v>
      </c>
      <c r="C15" s="33" t="s">
        <v>135</v>
      </c>
      <c r="D15" s="53">
        <v>9.5</v>
      </c>
      <c r="E15" s="18"/>
      <c r="F15" s="49"/>
      <c r="G15" s="18"/>
      <c r="H15" t="str">
        <f t="shared" si="0"/>
        <v>OK</v>
      </c>
      <c r="I15" t="str">
        <f t="shared" si="1"/>
        <v>OK</v>
      </c>
      <c r="J15" t="s">
        <v>202</v>
      </c>
      <c r="K15" t="s">
        <v>4</v>
      </c>
      <c r="L15" t="s">
        <v>4</v>
      </c>
      <c r="M15" t="s">
        <v>135</v>
      </c>
    </row>
    <row r="16" spans="1:13" ht="30" customHeight="1">
      <c r="A16" s="17" t="s">
        <v>203</v>
      </c>
      <c r="B16" s="5" t="s">
        <v>4</v>
      </c>
      <c r="C16" s="33" t="s">
        <v>136</v>
      </c>
      <c r="D16" s="53">
        <v>7.5</v>
      </c>
      <c r="E16" s="18"/>
      <c r="F16" s="49"/>
      <c r="G16" s="18"/>
      <c r="H16" t="str">
        <f t="shared" si="0"/>
        <v>OK</v>
      </c>
      <c r="I16" t="str">
        <f t="shared" si="1"/>
        <v>OK</v>
      </c>
      <c r="J16" t="s">
        <v>203</v>
      </c>
      <c r="K16" t="s">
        <v>4</v>
      </c>
      <c r="L16" t="s">
        <v>4</v>
      </c>
      <c r="M16" t="s">
        <v>136</v>
      </c>
    </row>
    <row r="17" spans="1:13" ht="30" customHeight="1">
      <c r="A17" s="17" t="s">
        <v>204</v>
      </c>
      <c r="B17" s="5" t="s">
        <v>4</v>
      </c>
      <c r="C17" s="33" t="s">
        <v>137</v>
      </c>
      <c r="D17" s="53">
        <v>5.5</v>
      </c>
      <c r="E17" s="18"/>
      <c r="F17" s="49"/>
      <c r="G17" s="18"/>
      <c r="H17" t="str">
        <f t="shared" si="0"/>
        <v>OK</v>
      </c>
      <c r="I17" t="str">
        <f t="shared" si="1"/>
        <v>OK</v>
      </c>
      <c r="J17" t="s">
        <v>204</v>
      </c>
      <c r="K17" t="s">
        <v>4</v>
      </c>
      <c r="L17" t="s">
        <v>4</v>
      </c>
      <c r="M17" t="s">
        <v>137</v>
      </c>
    </row>
    <row r="18" spans="1:13" ht="30" customHeight="1">
      <c r="A18" s="17" t="s">
        <v>205</v>
      </c>
      <c r="B18" s="5" t="s">
        <v>4</v>
      </c>
      <c r="C18" s="33" t="s">
        <v>138</v>
      </c>
      <c r="D18" s="53">
        <v>3.9</v>
      </c>
      <c r="E18" s="18"/>
      <c r="F18" s="49"/>
      <c r="G18" s="18"/>
      <c r="H18" t="str">
        <f t="shared" si="0"/>
        <v>OK</v>
      </c>
      <c r="I18" t="str">
        <f t="shared" si="1"/>
        <v>OK</v>
      </c>
      <c r="J18" t="s">
        <v>205</v>
      </c>
      <c r="K18" t="s">
        <v>4</v>
      </c>
      <c r="L18" t="s">
        <v>4</v>
      </c>
      <c r="M18" t="s">
        <v>138</v>
      </c>
    </row>
    <row r="19" spans="1:13" ht="30" customHeight="1">
      <c r="A19" s="17" t="s">
        <v>206</v>
      </c>
      <c r="B19" s="5" t="s">
        <v>4</v>
      </c>
      <c r="C19" s="33" t="s">
        <v>139</v>
      </c>
      <c r="D19" s="53">
        <v>2.9</v>
      </c>
      <c r="E19" s="18"/>
      <c r="F19" s="49"/>
      <c r="G19" s="18"/>
      <c r="H19" t="str">
        <f t="shared" si="0"/>
        <v>OK</v>
      </c>
      <c r="I19" t="str">
        <f t="shared" si="1"/>
        <v>OK</v>
      </c>
      <c r="J19" t="s">
        <v>206</v>
      </c>
      <c r="K19" t="s">
        <v>4</v>
      </c>
      <c r="L19" t="s">
        <v>4</v>
      </c>
      <c r="M19" t="s">
        <v>139</v>
      </c>
    </row>
    <row r="20" spans="1:13" ht="30" customHeight="1">
      <c r="A20" s="17" t="s">
        <v>207</v>
      </c>
      <c r="B20" s="5" t="s">
        <v>4</v>
      </c>
      <c r="C20" s="33" t="s">
        <v>140</v>
      </c>
      <c r="D20" s="53">
        <v>1.9</v>
      </c>
      <c r="E20" s="18"/>
      <c r="F20" s="49"/>
      <c r="G20" s="18"/>
      <c r="H20" t="str">
        <f t="shared" si="0"/>
        <v>OK</v>
      </c>
      <c r="I20" t="str">
        <f t="shared" si="1"/>
        <v>OK</v>
      </c>
      <c r="J20" t="s">
        <v>207</v>
      </c>
      <c r="K20" t="s">
        <v>4</v>
      </c>
      <c r="L20" t="s">
        <v>4</v>
      </c>
      <c r="M20" t="s">
        <v>140</v>
      </c>
    </row>
    <row r="21" spans="1:13" ht="30" customHeight="1">
      <c r="A21" s="17" t="s">
        <v>208</v>
      </c>
      <c r="B21" s="5" t="s">
        <v>4</v>
      </c>
      <c r="C21" s="33" t="s">
        <v>141</v>
      </c>
      <c r="D21" s="53">
        <v>1</v>
      </c>
      <c r="E21" s="18"/>
      <c r="F21" s="49"/>
      <c r="G21" s="18"/>
      <c r="H21" t="str">
        <f t="shared" si="0"/>
        <v>OK</v>
      </c>
      <c r="I21" t="str">
        <f t="shared" si="1"/>
        <v>OK</v>
      </c>
      <c r="J21" t="s">
        <v>208</v>
      </c>
      <c r="K21" t="s">
        <v>4</v>
      </c>
      <c r="L21" t="s">
        <v>4</v>
      </c>
      <c r="M21" t="s">
        <v>141</v>
      </c>
    </row>
    <row r="22" spans="1:13" ht="30" customHeight="1">
      <c r="A22" s="17" t="s">
        <v>209</v>
      </c>
      <c r="B22" s="5" t="s">
        <v>4</v>
      </c>
      <c r="C22" s="33" t="s">
        <v>142</v>
      </c>
      <c r="D22" s="53">
        <v>0.4</v>
      </c>
      <c r="E22" s="18"/>
      <c r="F22" s="49"/>
      <c r="G22" s="18"/>
      <c r="H22" t="str">
        <f t="shared" si="0"/>
        <v>OK</v>
      </c>
      <c r="I22" t="str">
        <f t="shared" si="1"/>
        <v>OK</v>
      </c>
      <c r="J22" t="s">
        <v>209</v>
      </c>
      <c r="K22" t="s">
        <v>4</v>
      </c>
      <c r="L22" t="s">
        <v>4</v>
      </c>
      <c r="M22" t="s">
        <v>142</v>
      </c>
    </row>
    <row r="23" spans="1:13" ht="30" customHeight="1">
      <c r="A23" s="17" t="s">
        <v>8</v>
      </c>
      <c r="B23" s="5">
        <v>0.21</v>
      </c>
      <c r="C23" s="33">
        <v>2.6</v>
      </c>
      <c r="D23" s="53"/>
      <c r="E23" s="18"/>
      <c r="F23" s="49"/>
      <c r="G23" s="18"/>
      <c r="H23" t="str">
        <f t="shared" si="0"/>
        <v>OK</v>
      </c>
      <c r="I23" t="str">
        <f t="shared" si="1"/>
        <v>OK</v>
      </c>
      <c r="J23" t="s">
        <v>8</v>
      </c>
      <c r="K23">
        <v>0.21</v>
      </c>
      <c r="L23" t="s">
        <v>4</v>
      </c>
      <c r="M23">
        <v>2.6</v>
      </c>
    </row>
    <row r="24" spans="1:13" ht="30" customHeight="1">
      <c r="A24" s="17" t="s">
        <v>118</v>
      </c>
      <c r="B24" s="5">
        <v>1.05</v>
      </c>
      <c r="C24" s="33">
        <v>2.4</v>
      </c>
      <c r="D24" s="53"/>
      <c r="E24" s="18"/>
      <c r="F24" s="49"/>
      <c r="G24" s="18"/>
      <c r="H24" t="str">
        <f t="shared" si="0"/>
        <v>OK</v>
      </c>
      <c r="I24" t="str">
        <f t="shared" si="1"/>
        <v>OK</v>
      </c>
      <c r="J24" t="s">
        <v>118</v>
      </c>
      <c r="K24">
        <v>1.05</v>
      </c>
      <c r="L24" t="s">
        <v>4</v>
      </c>
      <c r="M24">
        <v>2.4</v>
      </c>
    </row>
    <row r="25" spans="1:13" ht="30" customHeight="1">
      <c r="A25" s="17" t="s">
        <v>119</v>
      </c>
      <c r="B25" s="5" t="s">
        <v>4</v>
      </c>
      <c r="C25" s="33" t="s">
        <v>143</v>
      </c>
      <c r="D25" s="53">
        <v>1.411</v>
      </c>
      <c r="E25" s="18" t="s">
        <v>131</v>
      </c>
      <c r="F25" s="49"/>
      <c r="G25" s="18"/>
      <c r="H25" t="str">
        <f t="shared" si="0"/>
        <v>OK</v>
      </c>
      <c r="I25" t="str">
        <f t="shared" si="1"/>
        <v>OK</v>
      </c>
      <c r="J25" t="s">
        <v>119</v>
      </c>
      <c r="K25" t="s">
        <v>4</v>
      </c>
      <c r="L25" t="s">
        <v>4</v>
      </c>
      <c r="M25" t="s">
        <v>143</v>
      </c>
    </row>
    <row r="26" spans="1:13" ht="30" customHeight="1">
      <c r="A26" s="17" t="s">
        <v>120</v>
      </c>
      <c r="B26" s="5">
        <v>1.3</v>
      </c>
      <c r="C26" s="33">
        <v>1.3</v>
      </c>
      <c r="D26" s="53"/>
      <c r="E26" s="18"/>
      <c r="F26" s="49"/>
      <c r="G26" s="18"/>
      <c r="H26" t="str">
        <f t="shared" si="0"/>
        <v>OK</v>
      </c>
      <c r="I26" t="str">
        <f t="shared" si="1"/>
        <v>OK</v>
      </c>
      <c r="J26" t="s">
        <v>120</v>
      </c>
      <c r="K26">
        <v>1.3</v>
      </c>
      <c r="L26">
        <v>-1000</v>
      </c>
      <c r="M26">
        <v>1.3</v>
      </c>
    </row>
    <row r="27" spans="1:13" ht="30" customHeight="1">
      <c r="A27" s="17" t="s">
        <v>122</v>
      </c>
      <c r="B27" s="5" t="s">
        <v>4</v>
      </c>
      <c r="C27" s="33" t="s">
        <v>144</v>
      </c>
      <c r="D27" s="53">
        <v>1.1499999999999999</v>
      </c>
      <c r="E27" s="18"/>
      <c r="F27" s="49"/>
      <c r="G27" s="18"/>
      <c r="H27" t="str">
        <f t="shared" si="0"/>
        <v>OK</v>
      </c>
      <c r="I27" t="str">
        <f t="shared" si="1"/>
        <v>OK</v>
      </c>
      <c r="J27" t="s">
        <v>122</v>
      </c>
      <c r="K27" t="s">
        <v>4</v>
      </c>
      <c r="L27" t="s">
        <v>4</v>
      </c>
      <c r="M27" t="s">
        <v>144</v>
      </c>
    </row>
    <row r="28" spans="1:13" ht="30" customHeight="1">
      <c r="A28" s="17" t="s">
        <v>210</v>
      </c>
      <c r="B28" s="5" t="s">
        <v>4</v>
      </c>
      <c r="C28" s="33" t="s">
        <v>145</v>
      </c>
      <c r="D28" s="53">
        <v>1.1299999999999999</v>
      </c>
      <c r="E28" s="18" t="s">
        <v>130</v>
      </c>
      <c r="F28" s="49"/>
      <c r="G28" s="18"/>
      <c r="H28" t="str">
        <f t="shared" si="0"/>
        <v>OK</v>
      </c>
      <c r="I28" t="str">
        <f t="shared" si="1"/>
        <v>OK</v>
      </c>
      <c r="J28" t="s">
        <v>210</v>
      </c>
      <c r="K28" t="s">
        <v>4</v>
      </c>
      <c r="L28" t="s">
        <v>4</v>
      </c>
      <c r="M28" t="s">
        <v>145</v>
      </c>
    </row>
    <row r="29" spans="1:13" ht="30" customHeight="1">
      <c r="A29" s="17" t="s">
        <v>121</v>
      </c>
      <c r="B29" s="5" t="s">
        <v>4</v>
      </c>
      <c r="C29" s="33" t="s">
        <v>146</v>
      </c>
      <c r="D29" s="53">
        <v>0.87</v>
      </c>
      <c r="E29" s="18" t="s">
        <v>129</v>
      </c>
      <c r="F29" s="49"/>
      <c r="G29" s="18"/>
      <c r="H29" t="str">
        <f t="shared" si="0"/>
        <v>OK</v>
      </c>
      <c r="I29" t="str">
        <f t="shared" si="1"/>
        <v>OK</v>
      </c>
      <c r="J29" t="s">
        <v>121</v>
      </c>
      <c r="K29" t="s">
        <v>4</v>
      </c>
      <c r="L29" t="s">
        <v>4</v>
      </c>
      <c r="M29" t="s">
        <v>146</v>
      </c>
    </row>
    <row r="30" spans="1:13" ht="30" customHeight="1">
      <c r="A30" s="17" t="s">
        <v>211</v>
      </c>
      <c r="B30" s="5" t="s">
        <v>4</v>
      </c>
      <c r="C30" s="33" t="s">
        <v>147</v>
      </c>
      <c r="D30" s="53">
        <v>0.74</v>
      </c>
      <c r="E30" s="18"/>
      <c r="F30" s="49"/>
      <c r="G30" s="18"/>
      <c r="H30" t="str">
        <f t="shared" si="0"/>
        <v>OK</v>
      </c>
      <c r="I30" t="str">
        <f t="shared" si="1"/>
        <v>OK</v>
      </c>
      <c r="J30" t="s">
        <v>211</v>
      </c>
      <c r="K30" t="s">
        <v>4</v>
      </c>
      <c r="L30" t="s">
        <v>4</v>
      </c>
      <c r="M30" t="s">
        <v>147</v>
      </c>
    </row>
    <row r="31" spans="1:13" ht="30" customHeight="1">
      <c r="A31" s="17" t="s">
        <v>124</v>
      </c>
      <c r="B31" s="5" t="s">
        <v>4</v>
      </c>
      <c r="C31" s="33" t="s">
        <v>148</v>
      </c>
      <c r="D31" s="53">
        <v>0.51</v>
      </c>
      <c r="E31" s="18" t="s">
        <v>128</v>
      </c>
      <c r="F31" s="49"/>
      <c r="G31" s="18"/>
      <c r="H31" t="str">
        <f t="shared" si="0"/>
        <v>OK</v>
      </c>
      <c r="I31" t="str">
        <f t="shared" si="1"/>
        <v>OK</v>
      </c>
      <c r="J31" t="s">
        <v>124</v>
      </c>
      <c r="K31" t="s">
        <v>4</v>
      </c>
      <c r="L31" t="s">
        <v>4</v>
      </c>
      <c r="M31" t="s">
        <v>148</v>
      </c>
    </row>
    <row r="32" spans="1:13" ht="30" customHeight="1">
      <c r="A32" s="17" t="s">
        <v>119</v>
      </c>
      <c r="B32" s="5" t="s">
        <v>4</v>
      </c>
      <c r="C32" s="33" t="s">
        <v>149</v>
      </c>
      <c r="D32" s="53">
        <v>0.46100000000000002</v>
      </c>
      <c r="E32" s="18" t="s">
        <v>127</v>
      </c>
      <c r="F32" s="49"/>
      <c r="G32" s="18"/>
      <c r="H32" t="str">
        <f t="shared" si="0"/>
        <v>OK</v>
      </c>
      <c r="I32" t="str">
        <f t="shared" si="1"/>
        <v>OK</v>
      </c>
      <c r="J32" t="s">
        <v>119</v>
      </c>
      <c r="K32" t="s">
        <v>4</v>
      </c>
      <c r="L32" t="s">
        <v>4</v>
      </c>
      <c r="M32" t="s">
        <v>149</v>
      </c>
    </row>
    <row r="33" spans="1:13" ht="30" customHeight="1">
      <c r="A33" s="17" t="s">
        <v>125</v>
      </c>
      <c r="B33" s="5" t="s">
        <v>4</v>
      </c>
      <c r="C33" s="33" t="s">
        <v>150</v>
      </c>
      <c r="D33" s="53">
        <v>0.33</v>
      </c>
      <c r="E33" s="18" t="s">
        <v>126</v>
      </c>
      <c r="F33" s="38" t="s">
        <v>158</v>
      </c>
      <c r="G33" s="18"/>
      <c r="H33" t="str">
        <f t="shared" si="0"/>
        <v>OK</v>
      </c>
      <c r="I33" t="str">
        <f t="shared" si="1"/>
        <v>OK</v>
      </c>
      <c r="J33" t="s">
        <v>125</v>
      </c>
      <c r="K33" t="s">
        <v>4</v>
      </c>
      <c r="L33" t="s">
        <v>4</v>
      </c>
      <c r="M33" t="s">
        <v>150</v>
      </c>
    </row>
    <row r="34" spans="1:13" ht="30" customHeight="1" thickBot="1">
      <c r="A34" s="13" t="s">
        <v>123</v>
      </c>
      <c r="B34" s="19" t="s">
        <v>4</v>
      </c>
      <c r="C34" s="34" t="s">
        <v>151</v>
      </c>
      <c r="D34" s="54">
        <v>0.05</v>
      </c>
      <c r="E34" s="21"/>
      <c r="F34" s="51"/>
      <c r="G34" s="21"/>
      <c r="H34" t="str">
        <f t="shared" si="0"/>
        <v>BAD VAL</v>
      </c>
      <c r="I34" t="str">
        <f t="shared" si="1"/>
        <v>OK</v>
      </c>
      <c r="J34" t="s">
        <v>212</v>
      </c>
      <c r="K34" t="s">
        <v>4</v>
      </c>
      <c r="L34" t="s">
        <v>4</v>
      </c>
      <c r="M34" t="s">
        <v>151</v>
      </c>
    </row>
  </sheetData>
  <mergeCells count="3">
    <mergeCell ref="A2:C2"/>
    <mergeCell ref="D2:E2"/>
    <mergeCell ref="F2:G2"/>
  </mergeCells>
  <conditionalFormatting sqref="A4:G5 A8:G34 A6:E7 G6:G7">
    <cfRule type="expression" dxfId="8" priority="8">
      <formula>MOD(ROW(),2)=1</formula>
    </cfRule>
    <cfRule type="expression" dxfId="7" priority="9">
      <formula>OR(COLUMN()=4,COLUMN()=5)</formula>
    </cfRule>
  </conditionalFormatting>
  <conditionalFormatting sqref="A2:G5 A8:G34 A6:E7 G6:G7">
    <cfRule type="expression" dxfId="6" priority="7">
      <formula>OR(ROW()=2, ROW()=3)</formula>
    </cfRule>
  </conditionalFormatting>
  <conditionalFormatting sqref="F6">
    <cfRule type="expression" dxfId="5" priority="5">
      <formula>MOD(ROW(),2)=1</formula>
    </cfRule>
    <cfRule type="expression" dxfId="4" priority="6">
      <formula>OR(COLUMN()=4,COLUMN()=5)</formula>
    </cfRule>
  </conditionalFormatting>
  <conditionalFormatting sqref="F6">
    <cfRule type="expression" dxfId="3" priority="4">
      <formula>OR(ROW()=3, ROW()=2)</formula>
    </cfRule>
  </conditionalFormatting>
  <conditionalFormatting sqref="F7">
    <cfRule type="expression" dxfId="2" priority="2">
      <formula>MOD(ROW(),2)=1</formula>
    </cfRule>
    <cfRule type="expression" dxfId="1" priority="3">
      <formula>OR(COLUMN()=4,COLUMN()=5)</formula>
    </cfRule>
  </conditionalFormatting>
  <conditionalFormatting sqref="F7">
    <cfRule type="expression" dxfId="0" priority="1">
      <formula>OR(ROW()=3, ROW()=2)</formula>
    </cfRule>
  </conditionalFormatting>
  <pageMargins left="0.70866141732283472" right="0.70866141732283472" top="0.74803149606299213" bottom="0.74803149606299213" header="0.31496062992125984" footer="0.31496062992125984"/>
  <pageSetup paperSize="9" scale="6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C20"/>
    </sheetView>
  </sheetViews>
  <sheetFormatPr defaultRowHeight="15"/>
  <cols>
    <col min="1" max="1" width="10" bestFit="1" customWidth="1"/>
    <col min="2" max="2" width="10" customWidth="1"/>
    <col min="4" max="4" width="9.7109375" bestFit="1" customWidth="1"/>
    <col min="5" max="6" width="12.28515625" bestFit="1" customWidth="1"/>
  </cols>
  <sheetData>
    <row r="1" spans="1:6">
      <c r="A1" t="s">
        <v>331</v>
      </c>
      <c r="B1" t="s">
        <v>330</v>
      </c>
      <c r="C1" t="s">
        <v>323</v>
      </c>
      <c r="D1" t="s">
        <v>324</v>
      </c>
      <c r="E1" t="s">
        <v>325</v>
      </c>
      <c r="F1" t="s">
        <v>326</v>
      </c>
    </row>
    <row r="2" spans="1:6">
      <c r="A2" t="s">
        <v>320</v>
      </c>
      <c r="B2">
        <v>8753</v>
      </c>
      <c r="C2">
        <v>178</v>
      </c>
    </row>
    <row r="3" spans="1:6">
      <c r="A3" t="s">
        <v>321</v>
      </c>
      <c r="B3">
        <v>357688</v>
      </c>
      <c r="C3">
        <v>162</v>
      </c>
    </row>
    <row r="4" spans="1:6">
      <c r="A4" t="s">
        <v>320</v>
      </c>
      <c r="B4">
        <v>8752</v>
      </c>
      <c r="C4">
        <v>159.80000000000001</v>
      </c>
    </row>
    <row r="5" spans="1:6">
      <c r="A5" t="s">
        <v>322</v>
      </c>
      <c r="B5">
        <v>5855</v>
      </c>
      <c r="C5">
        <v>149.80000000000001</v>
      </c>
    </row>
    <row r="6" spans="1:6">
      <c r="A6" t="s">
        <v>322</v>
      </c>
      <c r="B6">
        <v>4927</v>
      </c>
      <c r="C6">
        <v>139.80000000000001</v>
      </c>
    </row>
    <row r="7" spans="1:6">
      <c r="A7" t="s">
        <v>322</v>
      </c>
      <c r="B7">
        <v>5839</v>
      </c>
      <c r="C7">
        <v>129.80000000000001</v>
      </c>
    </row>
    <row r="8" spans="1:6">
      <c r="A8" t="s">
        <v>320</v>
      </c>
      <c r="B8">
        <v>8750</v>
      </c>
      <c r="C8">
        <v>119.8</v>
      </c>
    </row>
    <row r="9" spans="1:6">
      <c r="A9" t="s">
        <v>321</v>
      </c>
      <c r="B9">
        <v>357670</v>
      </c>
      <c r="C9">
        <v>109.8</v>
      </c>
    </row>
    <row r="10" spans="1:6">
      <c r="A10" t="s">
        <v>321</v>
      </c>
      <c r="B10">
        <v>356716</v>
      </c>
      <c r="C10">
        <v>99.8</v>
      </c>
    </row>
    <row r="11" spans="1:6">
      <c r="A11" t="s">
        <v>321</v>
      </c>
      <c r="B11">
        <v>356205</v>
      </c>
      <c r="C11">
        <v>89.8</v>
      </c>
    </row>
    <row r="12" spans="1:6">
      <c r="A12" t="s">
        <v>321</v>
      </c>
      <c r="B12">
        <v>357682</v>
      </c>
      <c r="C12">
        <f>C11-8</f>
        <v>81.8</v>
      </c>
    </row>
    <row r="13" spans="1:6">
      <c r="A13" t="s">
        <v>321</v>
      </c>
      <c r="B13">
        <v>357675</v>
      </c>
      <c r="C13">
        <v>74.8</v>
      </c>
    </row>
    <row r="14" spans="1:6">
      <c r="A14" t="s">
        <v>321</v>
      </c>
      <c r="B14">
        <v>355112</v>
      </c>
      <c r="C14">
        <f>C13-8</f>
        <v>66.8</v>
      </c>
    </row>
    <row r="15" spans="1:6">
      <c r="A15" t="s">
        <v>321</v>
      </c>
      <c r="B15">
        <v>357679</v>
      </c>
      <c r="C15">
        <f>C14-9</f>
        <v>57.8</v>
      </c>
    </row>
    <row r="16" spans="1:6">
      <c r="A16" t="s">
        <v>321</v>
      </c>
      <c r="B16">
        <v>356190</v>
      </c>
      <c r="C16">
        <v>49.8</v>
      </c>
    </row>
    <row r="17" spans="1:3">
      <c r="A17" t="s">
        <v>328</v>
      </c>
      <c r="B17">
        <v>3975</v>
      </c>
      <c r="C17">
        <f>C16-8</f>
        <v>41.8</v>
      </c>
    </row>
    <row r="18" spans="1:3">
      <c r="A18" t="s">
        <v>329</v>
      </c>
      <c r="B18">
        <v>989</v>
      </c>
      <c r="C18">
        <f>C17-9</f>
        <v>32.799999999999997</v>
      </c>
    </row>
    <row r="19" spans="1:3">
      <c r="A19" t="s">
        <v>320</v>
      </c>
      <c r="B19">
        <v>8742</v>
      </c>
      <c r="C19">
        <v>24.8</v>
      </c>
    </row>
    <row r="20" spans="1:3">
      <c r="A20" t="s">
        <v>321</v>
      </c>
      <c r="B20">
        <v>355111</v>
      </c>
      <c r="C2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topLeftCell="H1" workbookViewId="0">
      <selection activeCell="I66" sqref="I66"/>
    </sheetView>
  </sheetViews>
  <sheetFormatPr defaultRowHeight="15"/>
  <cols>
    <col min="1" max="1" width="15.140625" customWidth="1"/>
    <col min="2" max="4" width="15.140625" style="73" customWidth="1"/>
    <col min="5" max="6" width="15.140625" customWidth="1"/>
    <col min="7" max="7" width="16.42578125" customWidth="1"/>
    <col min="8" max="8" width="29.28515625" bestFit="1" customWidth="1"/>
    <col min="9" max="9" width="33.28515625" bestFit="1" customWidth="1"/>
    <col min="10" max="10" width="19.28515625" customWidth="1"/>
    <col min="11" max="14" width="15.140625" customWidth="1"/>
  </cols>
  <sheetData>
    <row r="1" spans="1:13" ht="21" customHeight="1" thickBot="1">
      <c r="A1" s="87" t="s">
        <v>332</v>
      </c>
      <c r="B1" s="88" t="s">
        <v>333</v>
      </c>
      <c r="C1" s="88" t="s">
        <v>334</v>
      </c>
      <c r="D1" s="88" t="s">
        <v>335</v>
      </c>
      <c r="E1" s="87" t="s">
        <v>336</v>
      </c>
      <c r="F1" s="87" t="s">
        <v>337</v>
      </c>
      <c r="G1" s="87" t="s">
        <v>338</v>
      </c>
      <c r="H1" s="87" t="s">
        <v>339</v>
      </c>
      <c r="I1" s="87" t="s">
        <v>340</v>
      </c>
      <c r="J1" s="87" t="s">
        <v>341</v>
      </c>
      <c r="K1" s="87" t="s">
        <v>342</v>
      </c>
      <c r="L1" s="87" t="s">
        <v>343</v>
      </c>
      <c r="M1" s="87" t="s">
        <v>363</v>
      </c>
    </row>
    <row r="2" spans="1:13" ht="15.75" thickTop="1">
      <c r="A2" s="74" t="s">
        <v>344</v>
      </c>
      <c r="B2" s="75">
        <v>123.0459</v>
      </c>
      <c r="C2" s="75">
        <v>-14.242599999999999</v>
      </c>
      <c r="D2" s="92">
        <v>-200</v>
      </c>
      <c r="E2" s="85" t="s">
        <v>352</v>
      </c>
      <c r="F2" s="74" t="s">
        <v>350</v>
      </c>
      <c r="G2" s="85">
        <f t="shared" ref="G2:G33" si="0">D2+L2</f>
        <v>-193.1</v>
      </c>
      <c r="H2" s="74" t="s">
        <v>374</v>
      </c>
      <c r="I2" s="74" t="s">
        <v>512</v>
      </c>
      <c r="J2" s="74" t="s">
        <v>354</v>
      </c>
      <c r="K2" s="74">
        <v>16752</v>
      </c>
      <c r="L2" s="90">
        <v>6.9</v>
      </c>
      <c r="M2" s="74">
        <v>6.9</v>
      </c>
    </row>
    <row r="3" spans="1:13">
      <c r="A3" s="85" t="s">
        <v>344</v>
      </c>
      <c r="B3" s="86">
        <v>123.0459</v>
      </c>
      <c r="C3" s="86">
        <v>-14.242599999999999</v>
      </c>
      <c r="D3" s="91">
        <v>-200</v>
      </c>
      <c r="E3" s="85" t="s">
        <v>352</v>
      </c>
      <c r="F3" s="85" t="s">
        <v>350</v>
      </c>
      <c r="G3" s="85">
        <f>D3+L3</f>
        <v>-22</v>
      </c>
      <c r="H3" s="74" t="s">
        <v>386</v>
      </c>
      <c r="I3" s="74" t="s">
        <v>381</v>
      </c>
      <c r="J3" s="74" t="s">
        <v>320</v>
      </c>
      <c r="K3" s="74">
        <v>8753</v>
      </c>
      <c r="L3" s="74">
        <v>178</v>
      </c>
      <c r="M3" s="74">
        <v>178</v>
      </c>
    </row>
    <row r="4" spans="1:13">
      <c r="A4" s="74" t="s">
        <v>344</v>
      </c>
      <c r="B4" s="75">
        <v>123.0459</v>
      </c>
      <c r="C4" s="75">
        <v>-14.242599999999999</v>
      </c>
      <c r="D4" s="92">
        <v>-200</v>
      </c>
      <c r="E4" s="85" t="s">
        <v>352</v>
      </c>
      <c r="F4" s="74" t="s">
        <v>350</v>
      </c>
      <c r="G4" s="85">
        <f t="shared" si="0"/>
        <v>-38</v>
      </c>
      <c r="H4" s="74" t="s">
        <v>408</v>
      </c>
      <c r="I4" s="74" t="s">
        <v>396</v>
      </c>
      <c r="J4" s="74" t="s">
        <v>321</v>
      </c>
      <c r="K4" s="74">
        <v>357688</v>
      </c>
      <c r="L4" s="74">
        <v>162</v>
      </c>
      <c r="M4" s="74">
        <v>162</v>
      </c>
    </row>
    <row r="5" spans="1:13">
      <c r="A5" s="74" t="s">
        <v>344</v>
      </c>
      <c r="B5" s="75">
        <v>123.0459</v>
      </c>
      <c r="C5" s="75">
        <v>-14.242599999999999</v>
      </c>
      <c r="D5" s="92">
        <v>-200</v>
      </c>
      <c r="E5" s="85" t="s">
        <v>352</v>
      </c>
      <c r="F5" s="74" t="s">
        <v>350</v>
      </c>
      <c r="G5" s="85">
        <f t="shared" si="0"/>
        <v>-40.199999999999989</v>
      </c>
      <c r="H5" s="74" t="s">
        <v>387</v>
      </c>
      <c r="I5" s="74" t="s">
        <v>381</v>
      </c>
      <c r="J5" s="74" t="s">
        <v>320</v>
      </c>
      <c r="K5" s="74">
        <v>8752</v>
      </c>
      <c r="L5" s="74">
        <v>159.80000000000001</v>
      </c>
      <c r="M5" s="74">
        <v>159.80000000000001</v>
      </c>
    </row>
    <row r="6" spans="1:13">
      <c r="A6" s="74" t="s">
        <v>344</v>
      </c>
      <c r="B6" s="75">
        <v>123.0459</v>
      </c>
      <c r="C6" s="75">
        <v>-14.242599999999999</v>
      </c>
      <c r="D6" s="92">
        <v>-200</v>
      </c>
      <c r="E6" s="85" t="s">
        <v>352</v>
      </c>
      <c r="F6" s="74" t="s">
        <v>350</v>
      </c>
      <c r="G6" s="85">
        <f t="shared" si="0"/>
        <v>-50.199999999999989</v>
      </c>
      <c r="H6" s="74" t="s">
        <v>394</v>
      </c>
      <c r="I6" s="74" t="s">
        <v>395</v>
      </c>
      <c r="J6" s="74" t="s">
        <v>322</v>
      </c>
      <c r="K6" s="74">
        <v>5855</v>
      </c>
      <c r="L6" s="74">
        <v>149.80000000000001</v>
      </c>
      <c r="M6" s="74">
        <v>149.80000000000001</v>
      </c>
    </row>
    <row r="7" spans="1:13">
      <c r="A7" s="74" t="s">
        <v>344</v>
      </c>
      <c r="B7" s="75">
        <v>123.0459</v>
      </c>
      <c r="C7" s="75">
        <v>-14.242599999999999</v>
      </c>
      <c r="D7" s="92">
        <v>-200</v>
      </c>
      <c r="E7" s="85" t="s">
        <v>352</v>
      </c>
      <c r="F7" s="74" t="s">
        <v>350</v>
      </c>
      <c r="G7" s="85">
        <f t="shared" si="0"/>
        <v>-60.199999999999989</v>
      </c>
      <c r="H7" s="74" t="s">
        <v>393</v>
      </c>
      <c r="I7" s="74" t="s">
        <v>395</v>
      </c>
      <c r="J7" s="74" t="s">
        <v>322</v>
      </c>
      <c r="K7" s="74">
        <v>4927</v>
      </c>
      <c r="L7" s="74">
        <v>139.80000000000001</v>
      </c>
      <c r="M7" s="74">
        <v>139.80000000000001</v>
      </c>
    </row>
    <row r="8" spans="1:13">
      <c r="A8" s="74" t="s">
        <v>344</v>
      </c>
      <c r="B8" s="75">
        <v>123.0459</v>
      </c>
      <c r="C8" s="75">
        <v>-14.242599999999999</v>
      </c>
      <c r="D8" s="92">
        <v>-200</v>
      </c>
      <c r="E8" s="85" t="s">
        <v>352</v>
      </c>
      <c r="F8" s="74" t="s">
        <v>350</v>
      </c>
      <c r="G8" s="85">
        <f t="shared" si="0"/>
        <v>-70.199999999999989</v>
      </c>
      <c r="H8" s="74" t="s">
        <v>392</v>
      </c>
      <c r="I8" s="74" t="s">
        <v>395</v>
      </c>
      <c r="J8" s="74" t="s">
        <v>322</v>
      </c>
      <c r="K8" s="74">
        <v>5839</v>
      </c>
      <c r="L8" s="74">
        <v>129.80000000000001</v>
      </c>
      <c r="M8" s="74">
        <v>129.80000000000001</v>
      </c>
    </row>
    <row r="9" spans="1:13">
      <c r="A9" s="74" t="s">
        <v>344</v>
      </c>
      <c r="B9" s="75">
        <v>123.0459</v>
      </c>
      <c r="C9" s="75">
        <v>-14.242599999999999</v>
      </c>
      <c r="D9" s="92">
        <v>-200</v>
      </c>
      <c r="E9" s="85" t="s">
        <v>352</v>
      </c>
      <c r="F9" s="74" t="s">
        <v>350</v>
      </c>
      <c r="G9" s="85">
        <f t="shared" si="0"/>
        <v>-80.2</v>
      </c>
      <c r="H9" s="74" t="s">
        <v>388</v>
      </c>
      <c r="I9" s="74" t="s">
        <v>381</v>
      </c>
      <c r="J9" s="74" t="s">
        <v>320</v>
      </c>
      <c r="K9" s="74">
        <v>8750</v>
      </c>
      <c r="L9" s="74">
        <v>119.8</v>
      </c>
      <c r="M9" s="74">
        <v>119.8</v>
      </c>
    </row>
    <row r="10" spans="1:13">
      <c r="A10" s="74" t="s">
        <v>344</v>
      </c>
      <c r="B10" s="75">
        <v>123.0459</v>
      </c>
      <c r="C10" s="75">
        <v>-14.242599999999999</v>
      </c>
      <c r="D10" s="92">
        <v>-200</v>
      </c>
      <c r="E10" s="85" t="s">
        <v>352</v>
      </c>
      <c r="F10" s="74" t="s">
        <v>350</v>
      </c>
      <c r="G10" s="85">
        <f t="shared" si="0"/>
        <v>-90.2</v>
      </c>
      <c r="H10" s="74" t="s">
        <v>404</v>
      </c>
      <c r="I10" s="74" t="s">
        <v>396</v>
      </c>
      <c r="J10" s="74" t="s">
        <v>321</v>
      </c>
      <c r="K10" s="74">
        <v>357670</v>
      </c>
      <c r="L10" s="74">
        <v>109.8</v>
      </c>
      <c r="M10" s="74">
        <v>109.8</v>
      </c>
    </row>
    <row r="11" spans="1:13">
      <c r="A11" s="74" t="s">
        <v>344</v>
      </c>
      <c r="B11" s="75">
        <v>123.0459</v>
      </c>
      <c r="C11" s="75">
        <v>-14.242599999999999</v>
      </c>
      <c r="D11" s="92">
        <v>-200</v>
      </c>
      <c r="E11" s="85" t="s">
        <v>352</v>
      </c>
      <c r="F11" s="74" t="s">
        <v>350</v>
      </c>
      <c r="G11" s="85">
        <f t="shared" si="0"/>
        <v>-100.2</v>
      </c>
      <c r="H11" s="74" t="s">
        <v>403</v>
      </c>
      <c r="I11" s="74" t="s">
        <v>396</v>
      </c>
      <c r="J11" s="74" t="s">
        <v>321</v>
      </c>
      <c r="K11" s="74">
        <v>356716</v>
      </c>
      <c r="L11" s="74">
        <v>99.8</v>
      </c>
      <c r="M11" s="74">
        <v>99.8</v>
      </c>
    </row>
    <row r="12" spans="1:13">
      <c r="A12" s="74" t="s">
        <v>344</v>
      </c>
      <c r="B12" s="75">
        <v>123.0459</v>
      </c>
      <c r="C12" s="75">
        <v>-14.242599999999999</v>
      </c>
      <c r="D12" s="92">
        <v>-200</v>
      </c>
      <c r="E12" s="85" t="s">
        <v>352</v>
      </c>
      <c r="F12" s="74" t="s">
        <v>350</v>
      </c>
      <c r="G12" s="85">
        <f t="shared" si="0"/>
        <v>-110.2</v>
      </c>
      <c r="H12" s="74" t="s">
        <v>402</v>
      </c>
      <c r="I12" s="74" t="s">
        <v>396</v>
      </c>
      <c r="J12" s="74" t="s">
        <v>321</v>
      </c>
      <c r="K12" s="74">
        <v>356205</v>
      </c>
      <c r="L12" s="74">
        <v>89.8</v>
      </c>
      <c r="M12" s="74">
        <v>89.8</v>
      </c>
    </row>
    <row r="13" spans="1:13">
      <c r="A13" s="74" t="s">
        <v>344</v>
      </c>
      <c r="B13" s="75">
        <v>123.0459</v>
      </c>
      <c r="C13" s="75">
        <v>-14.242599999999999</v>
      </c>
      <c r="D13" s="92">
        <v>-200</v>
      </c>
      <c r="E13" s="85" t="s">
        <v>352</v>
      </c>
      <c r="F13" s="74" t="s">
        <v>350</v>
      </c>
      <c r="G13" s="85">
        <f t="shared" si="0"/>
        <v>-118.2</v>
      </c>
      <c r="H13" s="74" t="s">
        <v>407</v>
      </c>
      <c r="I13" s="74" t="s">
        <v>396</v>
      </c>
      <c r="J13" s="74" t="s">
        <v>321</v>
      </c>
      <c r="K13" s="74">
        <v>357682</v>
      </c>
      <c r="L13" s="74">
        <f>L12-8</f>
        <v>81.8</v>
      </c>
      <c r="M13" s="74">
        <f>M12-8</f>
        <v>81.8</v>
      </c>
    </row>
    <row r="14" spans="1:13">
      <c r="A14" s="74" t="s">
        <v>344</v>
      </c>
      <c r="B14" s="75">
        <v>123.0459</v>
      </c>
      <c r="C14" s="75">
        <v>-14.242599999999999</v>
      </c>
      <c r="D14" s="92">
        <v>-200</v>
      </c>
      <c r="E14" s="85" t="s">
        <v>352</v>
      </c>
      <c r="F14" s="74" t="s">
        <v>350</v>
      </c>
      <c r="G14" s="85">
        <f t="shared" si="0"/>
        <v>-125.2</v>
      </c>
      <c r="H14" s="74" t="s">
        <v>405</v>
      </c>
      <c r="I14" s="74" t="s">
        <v>396</v>
      </c>
      <c r="J14" s="74" t="s">
        <v>321</v>
      </c>
      <c r="K14" s="74">
        <v>357675</v>
      </c>
      <c r="L14" s="74">
        <v>74.8</v>
      </c>
      <c r="M14" s="74">
        <v>74.8</v>
      </c>
    </row>
    <row r="15" spans="1:13">
      <c r="A15" s="74" t="s">
        <v>344</v>
      </c>
      <c r="B15" s="75">
        <v>123.0459</v>
      </c>
      <c r="C15" s="75">
        <v>-14.242599999999999</v>
      </c>
      <c r="D15" s="92">
        <v>-200</v>
      </c>
      <c r="E15" s="85" t="s">
        <v>352</v>
      </c>
      <c r="F15" s="74" t="s">
        <v>350</v>
      </c>
      <c r="G15" s="85">
        <f t="shared" si="0"/>
        <v>-133.19999999999999</v>
      </c>
      <c r="H15" s="74" t="s">
        <v>400</v>
      </c>
      <c r="I15" s="74" t="s">
        <v>396</v>
      </c>
      <c r="J15" s="74" t="s">
        <v>321</v>
      </c>
      <c r="K15" s="74">
        <v>355112</v>
      </c>
      <c r="L15" s="74">
        <f>L14-8</f>
        <v>66.8</v>
      </c>
      <c r="M15" s="74">
        <f>M14-8</f>
        <v>66.8</v>
      </c>
    </row>
    <row r="16" spans="1:13">
      <c r="A16" s="74" t="s">
        <v>344</v>
      </c>
      <c r="B16" s="75">
        <v>123.0459</v>
      </c>
      <c r="C16" s="75">
        <v>-14.242599999999999</v>
      </c>
      <c r="D16" s="92">
        <v>-200</v>
      </c>
      <c r="E16" s="85" t="s">
        <v>352</v>
      </c>
      <c r="F16" s="74" t="s">
        <v>350</v>
      </c>
      <c r="G16" s="85">
        <f t="shared" si="0"/>
        <v>-142.19999999999999</v>
      </c>
      <c r="H16" s="74" t="s">
        <v>406</v>
      </c>
      <c r="I16" s="74" t="s">
        <v>396</v>
      </c>
      <c r="J16" s="74" t="s">
        <v>321</v>
      </c>
      <c r="K16" s="74">
        <v>357679</v>
      </c>
      <c r="L16" s="74">
        <f>L15-9</f>
        <v>57.8</v>
      </c>
      <c r="M16" s="74">
        <f>M15-9</f>
        <v>57.8</v>
      </c>
    </row>
    <row r="17" spans="1:13">
      <c r="A17" s="74" t="s">
        <v>344</v>
      </c>
      <c r="B17" s="75">
        <v>123.0459</v>
      </c>
      <c r="C17" s="75">
        <v>-14.242599999999999</v>
      </c>
      <c r="D17" s="92">
        <v>-200</v>
      </c>
      <c r="E17" s="85" t="s">
        <v>352</v>
      </c>
      <c r="F17" s="74" t="s">
        <v>350</v>
      </c>
      <c r="G17" s="85">
        <f t="shared" si="0"/>
        <v>-150.19999999999999</v>
      </c>
      <c r="H17" s="74" t="s">
        <v>401</v>
      </c>
      <c r="I17" s="74" t="s">
        <v>396</v>
      </c>
      <c r="J17" s="74" t="s">
        <v>321</v>
      </c>
      <c r="K17" s="74">
        <v>356190</v>
      </c>
      <c r="L17" s="74">
        <v>49.8</v>
      </c>
      <c r="M17" s="74">
        <v>49.8</v>
      </c>
    </row>
    <row r="18" spans="1:13">
      <c r="A18" s="74" t="s">
        <v>344</v>
      </c>
      <c r="B18" s="75">
        <v>123.0459</v>
      </c>
      <c r="C18" s="75">
        <v>-14.242599999999999</v>
      </c>
      <c r="D18" s="92">
        <v>-200</v>
      </c>
      <c r="E18" s="85" t="s">
        <v>352</v>
      </c>
      <c r="F18" s="74" t="s">
        <v>350</v>
      </c>
      <c r="G18" s="85">
        <f t="shared" si="0"/>
        <v>-158.19999999999999</v>
      </c>
      <c r="H18" s="74" t="s">
        <v>391</v>
      </c>
      <c r="I18" s="74" t="s">
        <v>395</v>
      </c>
      <c r="J18" s="74" t="s">
        <v>328</v>
      </c>
      <c r="K18" s="74">
        <v>3975</v>
      </c>
      <c r="L18" s="74">
        <f>L17-8</f>
        <v>41.8</v>
      </c>
      <c r="M18" s="74">
        <f>M17-8</f>
        <v>41.8</v>
      </c>
    </row>
    <row r="19" spans="1:13">
      <c r="A19" s="74" t="s">
        <v>344</v>
      </c>
      <c r="B19" s="75">
        <v>123.0459</v>
      </c>
      <c r="C19" s="75">
        <v>-14.242599999999999</v>
      </c>
      <c r="D19" s="92">
        <v>-200</v>
      </c>
      <c r="E19" s="85" t="s">
        <v>352</v>
      </c>
      <c r="F19" s="74" t="s">
        <v>350</v>
      </c>
      <c r="G19" s="89">
        <f t="shared" si="0"/>
        <v>-167.2</v>
      </c>
      <c r="H19" s="74" t="s">
        <v>409</v>
      </c>
      <c r="I19" s="74" t="s">
        <v>397</v>
      </c>
      <c r="J19" s="74" t="s">
        <v>329</v>
      </c>
      <c r="K19" s="74">
        <v>989</v>
      </c>
      <c r="L19" s="74">
        <f>L18-9</f>
        <v>32.799999999999997</v>
      </c>
      <c r="M19" s="74">
        <f>M18-9</f>
        <v>32.799999999999997</v>
      </c>
    </row>
    <row r="20" spans="1:13">
      <c r="A20" s="74" t="s">
        <v>344</v>
      </c>
      <c r="B20" s="75">
        <v>123.0459</v>
      </c>
      <c r="C20" s="75">
        <v>-14.242599999999999</v>
      </c>
      <c r="D20" s="92">
        <v>-200</v>
      </c>
      <c r="E20" s="85" t="s">
        <v>352</v>
      </c>
      <c r="F20" s="74" t="s">
        <v>350</v>
      </c>
      <c r="G20" s="85">
        <f t="shared" si="0"/>
        <v>-175.2</v>
      </c>
      <c r="H20" s="74" t="s">
        <v>389</v>
      </c>
      <c r="I20" s="74" t="s">
        <v>381</v>
      </c>
      <c r="J20" s="74" t="s">
        <v>320</v>
      </c>
      <c r="K20" s="74">
        <v>8742</v>
      </c>
      <c r="L20" s="74">
        <v>24.8</v>
      </c>
      <c r="M20" s="74">
        <v>24.8</v>
      </c>
    </row>
    <row r="21" spans="1:13">
      <c r="A21" s="74" t="s">
        <v>344</v>
      </c>
      <c r="B21" s="75">
        <v>123.0459</v>
      </c>
      <c r="C21" s="75">
        <v>-14.242599999999999</v>
      </c>
      <c r="D21" s="92">
        <v>-200</v>
      </c>
      <c r="E21" s="85" t="s">
        <v>352</v>
      </c>
      <c r="F21" s="74" t="s">
        <v>350</v>
      </c>
      <c r="G21" s="85">
        <f t="shared" si="0"/>
        <v>-196</v>
      </c>
      <c r="H21" s="85" t="s">
        <v>399</v>
      </c>
      <c r="I21" s="74" t="s">
        <v>396</v>
      </c>
      <c r="J21" s="74" t="s">
        <v>321</v>
      </c>
      <c r="K21" s="74">
        <v>355111</v>
      </c>
      <c r="L21" s="74">
        <v>4</v>
      </c>
      <c r="M21" s="74">
        <v>4</v>
      </c>
    </row>
    <row r="22" spans="1:13">
      <c r="A22" s="79" t="s">
        <v>353</v>
      </c>
      <c r="B22" s="79">
        <v>123.3535</v>
      </c>
      <c r="C22" s="79">
        <v>-13.7621</v>
      </c>
      <c r="D22" s="79">
        <v>-252</v>
      </c>
      <c r="E22" s="80" t="s">
        <v>352</v>
      </c>
      <c r="F22" s="80" t="s">
        <v>351</v>
      </c>
      <c r="G22" s="80">
        <f t="shared" si="0"/>
        <v>-249.68</v>
      </c>
      <c r="H22" s="80" t="s">
        <v>461</v>
      </c>
      <c r="I22" s="80" t="s">
        <v>397</v>
      </c>
      <c r="J22" s="80" t="s">
        <v>329</v>
      </c>
      <c r="K22" s="80">
        <v>577</v>
      </c>
      <c r="L22" s="80">
        <v>2.3199999999999998</v>
      </c>
      <c r="M22" s="80">
        <v>2.3199999999999998</v>
      </c>
    </row>
    <row r="23" spans="1:13">
      <c r="A23" s="79" t="s">
        <v>353</v>
      </c>
      <c r="B23" s="79">
        <v>123.3535</v>
      </c>
      <c r="C23" s="79">
        <v>-13.7621</v>
      </c>
      <c r="D23" s="79">
        <v>-252</v>
      </c>
      <c r="E23" s="80" t="s">
        <v>352</v>
      </c>
      <c r="F23" s="80" t="s">
        <v>351</v>
      </c>
      <c r="G23" s="80">
        <f t="shared" si="0"/>
        <v>-248.86</v>
      </c>
      <c r="H23" s="80" t="s">
        <v>367</v>
      </c>
      <c r="I23" s="80" t="s">
        <v>364</v>
      </c>
      <c r="J23" s="80" t="s">
        <v>348</v>
      </c>
      <c r="K23" s="80">
        <v>1835</v>
      </c>
      <c r="L23" s="80">
        <v>3.14</v>
      </c>
      <c r="M23" s="80">
        <v>3.14</v>
      </c>
    </row>
    <row r="24" spans="1:13">
      <c r="A24" s="79" t="s">
        <v>353</v>
      </c>
      <c r="B24" s="79">
        <v>123.3535</v>
      </c>
      <c r="C24" s="79">
        <v>-13.7621</v>
      </c>
      <c r="D24" s="79">
        <v>-252</v>
      </c>
      <c r="E24" s="80" t="s">
        <v>352</v>
      </c>
      <c r="F24" s="80" t="s">
        <v>351</v>
      </c>
      <c r="G24" s="80">
        <f t="shared" si="0"/>
        <v>-248.6</v>
      </c>
      <c r="H24" s="80" t="s">
        <v>468</v>
      </c>
      <c r="I24" s="80" t="s">
        <v>467</v>
      </c>
      <c r="J24" s="80" t="s">
        <v>355</v>
      </c>
      <c r="K24" s="80">
        <v>20089</v>
      </c>
      <c r="L24" s="80">
        <v>3.4</v>
      </c>
      <c r="M24" s="80">
        <v>3.4</v>
      </c>
    </row>
    <row r="25" spans="1:13">
      <c r="A25" s="79" t="s">
        <v>353</v>
      </c>
      <c r="B25" s="79">
        <v>123.3535</v>
      </c>
      <c r="C25" s="79">
        <v>-13.7621</v>
      </c>
      <c r="D25" s="79">
        <v>-252</v>
      </c>
      <c r="E25" s="80" t="s">
        <v>352</v>
      </c>
      <c r="F25" s="80" t="s">
        <v>351</v>
      </c>
      <c r="G25" s="80">
        <f t="shared" si="0"/>
        <v>-246.92</v>
      </c>
      <c r="H25" s="80" t="s">
        <v>382</v>
      </c>
      <c r="I25" s="80" t="s">
        <v>381</v>
      </c>
      <c r="J25" s="80" t="s">
        <v>320</v>
      </c>
      <c r="K25" s="80">
        <v>11063</v>
      </c>
      <c r="L25" s="80">
        <v>5.08</v>
      </c>
      <c r="M25" s="80">
        <v>5.08</v>
      </c>
    </row>
    <row r="26" spans="1:13">
      <c r="A26" s="79" t="s">
        <v>353</v>
      </c>
      <c r="B26" s="79">
        <v>123.3535</v>
      </c>
      <c r="C26" s="79">
        <v>-13.7621</v>
      </c>
      <c r="D26" s="79">
        <v>-252</v>
      </c>
      <c r="E26" s="80" t="s">
        <v>352</v>
      </c>
      <c r="F26" s="80" t="s">
        <v>351</v>
      </c>
      <c r="G26" s="80">
        <f t="shared" si="0"/>
        <v>-242.32</v>
      </c>
      <c r="H26" s="80" t="s">
        <v>425</v>
      </c>
      <c r="I26" s="80" t="s">
        <v>397</v>
      </c>
      <c r="J26" s="80" t="s">
        <v>329</v>
      </c>
      <c r="K26" s="80">
        <v>7371</v>
      </c>
      <c r="L26" s="80">
        <v>9.68</v>
      </c>
      <c r="M26" s="80">
        <v>9.68</v>
      </c>
    </row>
    <row r="27" spans="1:13">
      <c r="A27" s="79" t="s">
        <v>353</v>
      </c>
      <c r="B27" s="79">
        <v>123.3535</v>
      </c>
      <c r="C27" s="79">
        <v>-13.7621</v>
      </c>
      <c r="D27" s="79">
        <v>-252</v>
      </c>
      <c r="E27" s="80" t="s">
        <v>352</v>
      </c>
      <c r="F27" s="80" t="s">
        <v>351</v>
      </c>
      <c r="G27" s="80">
        <f t="shared" si="0"/>
        <v>-237.32</v>
      </c>
      <c r="H27" s="80" t="s">
        <v>398</v>
      </c>
      <c r="I27" s="80" t="s">
        <v>395</v>
      </c>
      <c r="J27" s="80" t="s">
        <v>322</v>
      </c>
      <c r="K27" s="80">
        <v>6776</v>
      </c>
      <c r="L27" s="80">
        <v>14.68</v>
      </c>
      <c r="M27" s="80">
        <v>14.68</v>
      </c>
    </row>
    <row r="28" spans="1:13">
      <c r="A28" s="79" t="s">
        <v>353</v>
      </c>
      <c r="B28" s="79">
        <v>123.3535</v>
      </c>
      <c r="C28" s="79">
        <v>-13.7621</v>
      </c>
      <c r="D28" s="79">
        <v>-252</v>
      </c>
      <c r="E28" s="80" t="s">
        <v>352</v>
      </c>
      <c r="F28" s="80" t="s">
        <v>351</v>
      </c>
      <c r="G28" s="80">
        <f t="shared" si="0"/>
        <v>-232.32</v>
      </c>
      <c r="H28" s="80" t="s">
        <v>427</v>
      </c>
      <c r="I28" s="80" t="s">
        <v>397</v>
      </c>
      <c r="J28" s="80" t="s">
        <v>329</v>
      </c>
      <c r="K28" s="80">
        <v>7374</v>
      </c>
      <c r="L28" s="80">
        <v>19.68</v>
      </c>
      <c r="M28" s="80">
        <v>19.68</v>
      </c>
    </row>
    <row r="29" spans="1:13">
      <c r="A29" s="79" t="s">
        <v>353</v>
      </c>
      <c r="B29" s="79">
        <v>123.3535</v>
      </c>
      <c r="C29" s="79">
        <v>-13.7621</v>
      </c>
      <c r="D29" s="79">
        <v>-252</v>
      </c>
      <c r="E29" s="80" t="s">
        <v>352</v>
      </c>
      <c r="F29" s="80" t="s">
        <v>351</v>
      </c>
      <c r="G29" s="80">
        <f t="shared" si="0"/>
        <v>-222.32</v>
      </c>
      <c r="H29" s="80" t="s">
        <v>469</v>
      </c>
      <c r="I29" s="80" t="s">
        <v>395</v>
      </c>
      <c r="J29" s="80" t="s">
        <v>327</v>
      </c>
      <c r="K29" s="80">
        <v>4455</v>
      </c>
      <c r="L29" s="80">
        <v>29.68</v>
      </c>
      <c r="M29" s="80">
        <v>29.68</v>
      </c>
    </row>
    <row r="30" spans="1:13">
      <c r="A30" s="79" t="s">
        <v>353</v>
      </c>
      <c r="B30" s="79">
        <v>123.3535</v>
      </c>
      <c r="C30" s="79">
        <v>-13.7621</v>
      </c>
      <c r="D30" s="79">
        <v>-252</v>
      </c>
      <c r="E30" s="80" t="s">
        <v>352</v>
      </c>
      <c r="F30" s="80" t="s">
        <v>351</v>
      </c>
      <c r="G30" s="80">
        <f t="shared" si="0"/>
        <v>-212.32</v>
      </c>
      <c r="H30" s="80" t="s">
        <v>428</v>
      </c>
      <c r="I30" s="80" t="s">
        <v>397</v>
      </c>
      <c r="J30" s="80" t="s">
        <v>329</v>
      </c>
      <c r="K30" s="80">
        <v>7375</v>
      </c>
      <c r="L30" s="80">
        <v>39.68</v>
      </c>
      <c r="M30" s="80">
        <v>39.68</v>
      </c>
    </row>
    <row r="31" spans="1:13">
      <c r="A31" s="79" t="s">
        <v>353</v>
      </c>
      <c r="B31" s="79">
        <v>123.3535</v>
      </c>
      <c r="C31" s="79">
        <v>-13.7621</v>
      </c>
      <c r="D31" s="79">
        <v>-252</v>
      </c>
      <c r="E31" s="80" t="s">
        <v>352</v>
      </c>
      <c r="F31" s="80" t="s">
        <v>351</v>
      </c>
      <c r="G31" s="80">
        <f t="shared" si="0"/>
        <v>-202.32</v>
      </c>
      <c r="H31" s="80" t="s">
        <v>429</v>
      </c>
      <c r="I31" s="80" t="s">
        <v>397</v>
      </c>
      <c r="J31" s="80" t="s">
        <v>329</v>
      </c>
      <c r="K31" s="80">
        <v>7376</v>
      </c>
      <c r="L31" s="80">
        <v>49.68</v>
      </c>
      <c r="M31" s="80">
        <v>49.68</v>
      </c>
    </row>
    <row r="32" spans="1:13">
      <c r="A32" s="79" t="s">
        <v>353</v>
      </c>
      <c r="B32" s="79">
        <v>123.3535</v>
      </c>
      <c r="C32" s="79">
        <v>-13.7621</v>
      </c>
      <c r="D32" s="79">
        <v>-252</v>
      </c>
      <c r="E32" s="80" t="s">
        <v>352</v>
      </c>
      <c r="F32" s="80" t="s">
        <v>351</v>
      </c>
      <c r="G32" s="80">
        <f t="shared" si="0"/>
        <v>-192.32</v>
      </c>
      <c r="H32" s="80" t="s">
        <v>436</v>
      </c>
      <c r="I32" s="80" t="s">
        <v>397</v>
      </c>
      <c r="J32" s="80" t="s">
        <v>329</v>
      </c>
      <c r="K32" s="80">
        <v>7377</v>
      </c>
      <c r="L32" s="80">
        <v>59.68</v>
      </c>
      <c r="M32" s="80">
        <v>59.68</v>
      </c>
    </row>
    <row r="33" spans="1:13">
      <c r="A33" s="79" t="s">
        <v>353</v>
      </c>
      <c r="B33" s="79">
        <v>123.3535</v>
      </c>
      <c r="C33" s="79">
        <v>-13.7621</v>
      </c>
      <c r="D33" s="79">
        <v>-252</v>
      </c>
      <c r="E33" s="80" t="s">
        <v>352</v>
      </c>
      <c r="F33" s="80" t="s">
        <v>351</v>
      </c>
      <c r="G33" s="80">
        <f t="shared" si="0"/>
        <v>-182.32</v>
      </c>
      <c r="H33" s="80" t="s">
        <v>442</v>
      </c>
      <c r="I33" s="80" t="s">
        <v>397</v>
      </c>
      <c r="J33" s="80" t="s">
        <v>329</v>
      </c>
      <c r="K33" s="80">
        <v>7378</v>
      </c>
      <c r="L33" s="80">
        <v>69.680000000000007</v>
      </c>
      <c r="M33" s="80">
        <v>69.680000000000007</v>
      </c>
    </row>
    <row r="34" spans="1:13">
      <c r="A34" s="79" t="s">
        <v>353</v>
      </c>
      <c r="B34" s="79">
        <v>123.3535</v>
      </c>
      <c r="C34" s="79">
        <v>-13.7621</v>
      </c>
      <c r="D34" s="79">
        <v>-252</v>
      </c>
      <c r="E34" s="80" t="s">
        <v>352</v>
      </c>
      <c r="F34" s="80" t="s">
        <v>351</v>
      </c>
      <c r="G34" s="80">
        <f t="shared" ref="G34:G65" si="1">D34+L34</f>
        <v>-172.32</v>
      </c>
      <c r="H34" s="80" t="s">
        <v>470</v>
      </c>
      <c r="I34" s="80" t="s">
        <v>395</v>
      </c>
      <c r="J34" s="80" t="s">
        <v>327</v>
      </c>
      <c r="K34" s="80">
        <v>4456</v>
      </c>
      <c r="L34" s="80">
        <v>79.680000000000007</v>
      </c>
      <c r="M34" s="80">
        <v>79.680000000000007</v>
      </c>
    </row>
    <row r="35" spans="1:13">
      <c r="A35" s="79" t="s">
        <v>353</v>
      </c>
      <c r="B35" s="79">
        <v>123.3535</v>
      </c>
      <c r="C35" s="79">
        <v>-13.7621</v>
      </c>
      <c r="D35" s="79">
        <v>-252</v>
      </c>
      <c r="E35" s="80" t="s">
        <v>352</v>
      </c>
      <c r="F35" s="80" t="s">
        <v>351</v>
      </c>
      <c r="G35" s="80">
        <f t="shared" si="1"/>
        <v>-168</v>
      </c>
      <c r="H35" s="80" t="s">
        <v>380</v>
      </c>
      <c r="I35" s="80" t="s">
        <v>379</v>
      </c>
      <c r="J35" s="80" t="s">
        <v>354</v>
      </c>
      <c r="K35" s="80">
        <v>16856</v>
      </c>
      <c r="L35" s="80">
        <v>84</v>
      </c>
      <c r="M35" s="80">
        <v>84</v>
      </c>
    </row>
    <row r="36" spans="1:13">
      <c r="A36" s="79" t="s">
        <v>353</v>
      </c>
      <c r="B36" s="79">
        <v>123.3535</v>
      </c>
      <c r="C36" s="79">
        <v>-13.7621</v>
      </c>
      <c r="D36" s="79">
        <v>-252</v>
      </c>
      <c r="E36" s="80" t="s">
        <v>352</v>
      </c>
      <c r="F36" s="80" t="s">
        <v>351</v>
      </c>
      <c r="G36" s="80">
        <f t="shared" si="1"/>
        <v>-162.19999999999999</v>
      </c>
      <c r="H36" s="80" t="s">
        <v>383</v>
      </c>
      <c r="I36" s="80" t="s">
        <v>381</v>
      </c>
      <c r="J36" s="80" t="s">
        <v>320</v>
      </c>
      <c r="K36" s="80">
        <v>12739</v>
      </c>
      <c r="L36" s="80">
        <v>89.8</v>
      </c>
      <c r="M36" s="80">
        <v>89.8</v>
      </c>
    </row>
    <row r="37" spans="1:13">
      <c r="A37" s="79" t="s">
        <v>353</v>
      </c>
      <c r="B37" s="79">
        <v>123.3535</v>
      </c>
      <c r="C37" s="79">
        <v>-13.7621</v>
      </c>
      <c r="D37" s="79">
        <v>-252</v>
      </c>
      <c r="E37" s="80" t="s">
        <v>352</v>
      </c>
      <c r="F37" s="80" t="s">
        <v>351</v>
      </c>
      <c r="G37" s="80">
        <f t="shared" si="1"/>
        <v>-152.19999999999999</v>
      </c>
      <c r="H37" s="80" t="s">
        <v>443</v>
      </c>
      <c r="I37" s="80" t="s">
        <v>397</v>
      </c>
      <c r="J37" s="80" t="s">
        <v>329</v>
      </c>
      <c r="K37" s="80">
        <v>7399</v>
      </c>
      <c r="L37" s="80">
        <v>99.8</v>
      </c>
      <c r="M37" s="80">
        <v>99.8</v>
      </c>
    </row>
    <row r="38" spans="1:13">
      <c r="A38" s="79" t="s">
        <v>353</v>
      </c>
      <c r="B38" s="79">
        <v>123.3535</v>
      </c>
      <c r="C38" s="79">
        <v>-13.7621</v>
      </c>
      <c r="D38" s="79">
        <v>-252</v>
      </c>
      <c r="E38" s="80" t="s">
        <v>352</v>
      </c>
      <c r="F38" s="80" t="s">
        <v>351</v>
      </c>
      <c r="G38" s="80">
        <f t="shared" si="1"/>
        <v>-142.19999999999999</v>
      </c>
      <c r="H38" s="80" t="s">
        <v>471</v>
      </c>
      <c r="I38" s="80" t="s">
        <v>395</v>
      </c>
      <c r="J38" s="80" t="s">
        <v>327</v>
      </c>
      <c r="K38" s="80">
        <v>4452</v>
      </c>
      <c r="L38" s="80">
        <v>109.8</v>
      </c>
      <c r="M38" s="80">
        <v>109.8</v>
      </c>
    </row>
    <row r="39" spans="1:13">
      <c r="A39" s="79" t="s">
        <v>353</v>
      </c>
      <c r="B39" s="79">
        <v>123.3535</v>
      </c>
      <c r="C39" s="79">
        <v>-13.7621</v>
      </c>
      <c r="D39" s="79">
        <v>-252</v>
      </c>
      <c r="E39" s="80" t="s">
        <v>352</v>
      </c>
      <c r="F39" s="80" t="s">
        <v>351</v>
      </c>
      <c r="G39" s="80">
        <f t="shared" si="1"/>
        <v>-132.19999999999999</v>
      </c>
      <c r="H39" s="80" t="s">
        <v>444</v>
      </c>
      <c r="I39" s="80" t="s">
        <v>397</v>
      </c>
      <c r="J39" s="80" t="s">
        <v>329</v>
      </c>
      <c r="K39" s="80">
        <v>7400</v>
      </c>
      <c r="L39" s="80">
        <v>119.8</v>
      </c>
      <c r="M39" s="80">
        <v>119.8</v>
      </c>
    </row>
    <row r="40" spans="1:13">
      <c r="A40" s="79" t="s">
        <v>353</v>
      </c>
      <c r="B40" s="79">
        <v>123.3535</v>
      </c>
      <c r="C40" s="79">
        <v>-13.7621</v>
      </c>
      <c r="D40" s="79">
        <v>-252</v>
      </c>
      <c r="E40" s="80" t="s">
        <v>352</v>
      </c>
      <c r="F40" s="80" t="s">
        <v>351</v>
      </c>
      <c r="G40" s="80">
        <f t="shared" si="1"/>
        <v>-122.19999999999999</v>
      </c>
      <c r="H40" s="80" t="s">
        <v>445</v>
      </c>
      <c r="I40" s="80" t="s">
        <v>397</v>
      </c>
      <c r="J40" s="80" t="s">
        <v>329</v>
      </c>
      <c r="K40" s="80">
        <v>7401</v>
      </c>
      <c r="L40" s="80">
        <v>129.80000000000001</v>
      </c>
      <c r="M40" s="80">
        <v>129.80000000000001</v>
      </c>
    </row>
    <row r="41" spans="1:13">
      <c r="A41" s="79" t="s">
        <v>353</v>
      </c>
      <c r="B41" s="79">
        <v>123.3535</v>
      </c>
      <c r="C41" s="79">
        <v>-13.7621</v>
      </c>
      <c r="D41" s="79">
        <v>-252</v>
      </c>
      <c r="E41" s="80" t="s">
        <v>352</v>
      </c>
      <c r="F41" s="80" t="s">
        <v>351</v>
      </c>
      <c r="G41" s="80">
        <f t="shared" si="1"/>
        <v>-112.19999999999999</v>
      </c>
      <c r="H41" s="80" t="s">
        <v>446</v>
      </c>
      <c r="I41" s="80" t="s">
        <v>397</v>
      </c>
      <c r="J41" s="80" t="s">
        <v>329</v>
      </c>
      <c r="K41" s="80">
        <v>7402</v>
      </c>
      <c r="L41" s="80">
        <v>139.80000000000001</v>
      </c>
      <c r="M41" s="80">
        <v>139.80000000000001</v>
      </c>
    </row>
    <row r="42" spans="1:13">
      <c r="A42" s="79" t="s">
        <v>353</v>
      </c>
      <c r="B42" s="79">
        <v>123.3535</v>
      </c>
      <c r="C42" s="79">
        <v>-13.7621</v>
      </c>
      <c r="D42" s="79">
        <v>-252</v>
      </c>
      <c r="E42" s="80" t="s">
        <v>352</v>
      </c>
      <c r="F42" s="80" t="s">
        <v>351</v>
      </c>
      <c r="G42" s="80">
        <f t="shared" si="1"/>
        <v>-102.19999999999999</v>
      </c>
      <c r="H42" s="80" t="s">
        <v>447</v>
      </c>
      <c r="I42" s="80" t="s">
        <v>397</v>
      </c>
      <c r="J42" s="80" t="s">
        <v>329</v>
      </c>
      <c r="K42" s="80">
        <v>7403</v>
      </c>
      <c r="L42" s="80">
        <v>149.80000000000001</v>
      </c>
      <c r="M42" s="80">
        <v>149.80000000000001</v>
      </c>
    </row>
    <row r="43" spans="1:13">
      <c r="A43" s="79" t="s">
        <v>353</v>
      </c>
      <c r="B43" s="79">
        <v>123.3535</v>
      </c>
      <c r="C43" s="79">
        <v>-13.7621</v>
      </c>
      <c r="D43" s="79">
        <v>-252</v>
      </c>
      <c r="E43" s="80" t="s">
        <v>352</v>
      </c>
      <c r="F43" s="80" t="s">
        <v>351</v>
      </c>
      <c r="G43" s="80">
        <f t="shared" si="1"/>
        <v>-92.199999999999989</v>
      </c>
      <c r="H43" s="80" t="s">
        <v>384</v>
      </c>
      <c r="I43" s="80" t="s">
        <v>381</v>
      </c>
      <c r="J43" s="80" t="s">
        <v>320</v>
      </c>
      <c r="K43" s="80">
        <v>12738</v>
      </c>
      <c r="L43" s="80">
        <v>159.80000000000001</v>
      </c>
      <c r="M43" s="80">
        <v>159.80000000000001</v>
      </c>
    </row>
    <row r="44" spans="1:13">
      <c r="A44" s="79" t="s">
        <v>353</v>
      </c>
      <c r="B44" s="79">
        <v>123.3535</v>
      </c>
      <c r="C44" s="79">
        <v>-13.7621</v>
      </c>
      <c r="D44" s="79">
        <v>-252</v>
      </c>
      <c r="E44" s="80" t="s">
        <v>352</v>
      </c>
      <c r="F44" s="80" t="s">
        <v>351</v>
      </c>
      <c r="G44" s="80">
        <f t="shared" si="1"/>
        <v>-82.199999999999989</v>
      </c>
      <c r="H44" s="80" t="s">
        <v>448</v>
      </c>
      <c r="I44" s="80" t="s">
        <v>397</v>
      </c>
      <c r="J44" s="80" t="s">
        <v>329</v>
      </c>
      <c r="K44" s="80">
        <v>7426</v>
      </c>
      <c r="L44" s="80">
        <v>169.8</v>
      </c>
      <c r="M44" s="80">
        <v>169.8</v>
      </c>
    </row>
    <row r="45" spans="1:13">
      <c r="A45" s="79" t="s">
        <v>353</v>
      </c>
      <c r="B45" s="79">
        <v>123.3535</v>
      </c>
      <c r="C45" s="79">
        <v>-13.7621</v>
      </c>
      <c r="D45" s="79">
        <v>-252</v>
      </c>
      <c r="E45" s="80" t="s">
        <v>352</v>
      </c>
      <c r="F45" s="80" t="s">
        <v>351</v>
      </c>
      <c r="G45" s="80">
        <f t="shared" si="1"/>
        <v>-72.199999999999989</v>
      </c>
      <c r="H45" s="80" t="s">
        <v>464</v>
      </c>
      <c r="I45" s="80" t="s">
        <v>397</v>
      </c>
      <c r="J45" s="80" t="s">
        <v>329</v>
      </c>
      <c r="K45" s="80">
        <v>973</v>
      </c>
      <c r="L45" s="80">
        <v>179.8</v>
      </c>
      <c r="M45" s="80">
        <v>179.8</v>
      </c>
    </row>
    <row r="46" spans="1:13">
      <c r="A46" s="79" t="s">
        <v>353</v>
      </c>
      <c r="B46" s="79">
        <v>123.3535</v>
      </c>
      <c r="C46" s="79">
        <v>-13.7621</v>
      </c>
      <c r="D46" s="79">
        <v>-252</v>
      </c>
      <c r="E46" s="80" t="s">
        <v>352</v>
      </c>
      <c r="F46" s="80" t="s">
        <v>351</v>
      </c>
      <c r="G46" s="80">
        <f t="shared" si="1"/>
        <v>-62.199999999999989</v>
      </c>
      <c r="H46" s="80" t="s">
        <v>458</v>
      </c>
      <c r="I46" s="80" t="s">
        <v>397</v>
      </c>
      <c r="J46" s="80" t="s">
        <v>329</v>
      </c>
      <c r="K46" s="80">
        <v>987</v>
      </c>
      <c r="L46" s="80">
        <v>189.8</v>
      </c>
      <c r="M46" s="80">
        <v>189.8</v>
      </c>
    </row>
    <row r="47" spans="1:13">
      <c r="A47" s="79" t="s">
        <v>353</v>
      </c>
      <c r="B47" s="79">
        <v>123.3535</v>
      </c>
      <c r="C47" s="79">
        <v>-13.7621</v>
      </c>
      <c r="D47" s="79">
        <v>-252</v>
      </c>
      <c r="E47" s="80" t="s">
        <v>352</v>
      </c>
      <c r="F47" s="80" t="s">
        <v>351</v>
      </c>
      <c r="G47" s="80">
        <f t="shared" si="1"/>
        <v>-52.199999999999989</v>
      </c>
      <c r="H47" s="80" t="s">
        <v>472</v>
      </c>
      <c r="I47" s="80" t="s">
        <v>395</v>
      </c>
      <c r="J47" s="80" t="s">
        <v>322</v>
      </c>
      <c r="K47" s="80">
        <v>6617</v>
      </c>
      <c r="L47" s="80">
        <v>199.8</v>
      </c>
      <c r="M47" s="80">
        <v>199.8</v>
      </c>
    </row>
    <row r="48" spans="1:13">
      <c r="A48" s="79" t="s">
        <v>353</v>
      </c>
      <c r="B48" s="79">
        <v>123.3535</v>
      </c>
      <c r="C48" s="79">
        <v>-13.7621</v>
      </c>
      <c r="D48" s="79">
        <v>-252</v>
      </c>
      <c r="E48" s="80" t="s">
        <v>352</v>
      </c>
      <c r="F48" s="80" t="s">
        <v>351</v>
      </c>
      <c r="G48" s="80">
        <f t="shared" si="1"/>
        <v>-42.199999999999989</v>
      </c>
      <c r="H48" s="80" t="s">
        <v>462</v>
      </c>
      <c r="I48" s="80" t="s">
        <v>397</v>
      </c>
      <c r="J48" s="80" t="s">
        <v>329</v>
      </c>
      <c r="K48" s="80">
        <v>1003</v>
      </c>
      <c r="L48" s="80">
        <v>209.8</v>
      </c>
      <c r="M48" s="80">
        <v>209.8</v>
      </c>
    </row>
    <row r="49" spans="1:13">
      <c r="A49" s="79" t="s">
        <v>353</v>
      </c>
      <c r="B49" s="79">
        <v>123.3535</v>
      </c>
      <c r="C49" s="79">
        <v>-13.7621</v>
      </c>
      <c r="D49" s="79">
        <v>-252</v>
      </c>
      <c r="E49" s="80" t="s">
        <v>352</v>
      </c>
      <c r="F49" s="80" t="s">
        <v>351</v>
      </c>
      <c r="G49" s="80">
        <f t="shared" si="1"/>
        <v>-32.199999999999989</v>
      </c>
      <c r="H49" s="80" t="s">
        <v>463</v>
      </c>
      <c r="I49" s="80" t="s">
        <v>397</v>
      </c>
      <c r="J49" s="80" t="s">
        <v>329</v>
      </c>
      <c r="K49" s="80">
        <v>1015</v>
      </c>
      <c r="L49" s="80">
        <v>219.8</v>
      </c>
      <c r="M49" s="80">
        <v>219.8</v>
      </c>
    </row>
    <row r="50" spans="1:13">
      <c r="A50" s="79" t="s">
        <v>353</v>
      </c>
      <c r="B50" s="79">
        <v>123.3535</v>
      </c>
      <c r="C50" s="79">
        <v>-13.7621</v>
      </c>
      <c r="D50" s="79">
        <v>-252</v>
      </c>
      <c r="E50" s="80" t="s">
        <v>352</v>
      </c>
      <c r="F50" s="80" t="s">
        <v>351</v>
      </c>
      <c r="G50" s="80">
        <f t="shared" si="1"/>
        <v>-22.400000000000006</v>
      </c>
      <c r="H50" s="80" t="s">
        <v>385</v>
      </c>
      <c r="I50" s="80" t="s">
        <v>381</v>
      </c>
      <c r="J50" s="80" t="s">
        <v>320</v>
      </c>
      <c r="K50" s="80">
        <v>9276</v>
      </c>
      <c r="L50" s="80">
        <v>229.6</v>
      </c>
      <c r="M50" s="80">
        <v>229.6</v>
      </c>
    </row>
    <row r="51" spans="1:13">
      <c r="A51" s="76" t="s">
        <v>349</v>
      </c>
      <c r="B51" s="76">
        <v>123.35420000000001</v>
      </c>
      <c r="C51" s="76">
        <v>-13.7669</v>
      </c>
      <c r="D51" s="76">
        <v>-252</v>
      </c>
      <c r="E51" s="76" t="s">
        <v>352</v>
      </c>
      <c r="F51" s="76" t="s">
        <v>351</v>
      </c>
      <c r="G51" s="78">
        <f t="shared" si="1"/>
        <v>-248.7</v>
      </c>
      <c r="H51" s="76" t="s">
        <v>366</v>
      </c>
      <c r="I51" s="76" t="s">
        <v>365</v>
      </c>
      <c r="J51" s="76" t="s">
        <v>348</v>
      </c>
      <c r="K51" s="77">
        <v>3194</v>
      </c>
      <c r="L51" s="78">
        <v>3.3</v>
      </c>
      <c r="M51" s="78">
        <v>3.3</v>
      </c>
    </row>
    <row r="52" spans="1:13">
      <c r="A52" s="76" t="s">
        <v>349</v>
      </c>
      <c r="B52" s="76">
        <v>123.35420000000001</v>
      </c>
      <c r="C52" s="76">
        <v>-13.7669</v>
      </c>
      <c r="D52" s="76">
        <v>-252</v>
      </c>
      <c r="E52" s="76" t="s">
        <v>352</v>
      </c>
      <c r="F52" s="76" t="s">
        <v>351</v>
      </c>
      <c r="G52" s="78">
        <f t="shared" si="1"/>
        <v>-248.69</v>
      </c>
      <c r="H52" s="76" t="s">
        <v>426</v>
      </c>
      <c r="I52" s="76" t="s">
        <v>397</v>
      </c>
      <c r="J52" s="76" t="s">
        <v>329</v>
      </c>
      <c r="K52" s="77">
        <v>7372</v>
      </c>
      <c r="L52" s="78">
        <v>3.31</v>
      </c>
      <c r="M52" s="78">
        <v>3.31</v>
      </c>
    </row>
    <row r="53" spans="1:13">
      <c r="A53" s="76" t="s">
        <v>349</v>
      </c>
      <c r="B53" s="76">
        <v>123.35420000000001</v>
      </c>
      <c r="C53" s="76">
        <v>-13.7669</v>
      </c>
      <c r="D53" s="76">
        <v>-252</v>
      </c>
      <c r="E53" s="76" t="s">
        <v>352</v>
      </c>
      <c r="F53" s="76" t="s">
        <v>351</v>
      </c>
      <c r="G53" s="78">
        <f t="shared" si="1"/>
        <v>-246.93</v>
      </c>
      <c r="H53" s="76" t="s">
        <v>466</v>
      </c>
      <c r="I53" s="76" t="s">
        <v>397</v>
      </c>
      <c r="J53" s="76" t="s">
        <v>329</v>
      </c>
      <c r="K53" s="77">
        <v>674</v>
      </c>
      <c r="L53" s="78">
        <v>5.07</v>
      </c>
      <c r="M53" s="78">
        <v>5.07</v>
      </c>
    </row>
    <row r="54" spans="1:13">
      <c r="A54" s="76" t="s">
        <v>349</v>
      </c>
      <c r="B54" s="76">
        <v>123.35420000000001</v>
      </c>
      <c r="C54" s="76">
        <v>-13.7669</v>
      </c>
      <c r="D54" s="76">
        <v>-252</v>
      </c>
      <c r="E54" s="76" t="s">
        <v>352</v>
      </c>
      <c r="F54" s="76" t="s">
        <v>351</v>
      </c>
      <c r="G54" s="78">
        <f t="shared" si="1"/>
        <v>-246.3</v>
      </c>
      <c r="H54" s="76" t="s">
        <v>375</v>
      </c>
      <c r="I54" s="76" t="s">
        <v>376</v>
      </c>
      <c r="J54" s="76" t="s">
        <v>346</v>
      </c>
      <c r="K54" s="77">
        <v>24613</v>
      </c>
      <c r="L54" s="78">
        <v>5.7</v>
      </c>
      <c r="M54" s="78">
        <v>5.7</v>
      </c>
    </row>
    <row r="55" spans="1:13">
      <c r="A55" s="76" t="s">
        <v>349</v>
      </c>
      <c r="B55" s="76">
        <v>123.35420000000001</v>
      </c>
      <c r="C55" s="76">
        <v>-13.7669</v>
      </c>
      <c r="D55" s="76">
        <v>-252</v>
      </c>
      <c r="E55" s="76" t="s">
        <v>352</v>
      </c>
      <c r="F55" s="76" t="s">
        <v>351</v>
      </c>
      <c r="G55" s="78">
        <f t="shared" si="1"/>
        <v>-241.6</v>
      </c>
      <c r="H55" s="76" t="s">
        <v>449</v>
      </c>
      <c r="I55" s="76" t="s">
        <v>397</v>
      </c>
      <c r="J55" s="76" t="s">
        <v>329</v>
      </c>
      <c r="K55" s="77">
        <v>711</v>
      </c>
      <c r="L55" s="78">
        <v>10.4</v>
      </c>
      <c r="M55" s="78">
        <v>10.4</v>
      </c>
    </row>
    <row r="56" spans="1:13">
      <c r="A56" s="76" t="s">
        <v>349</v>
      </c>
      <c r="B56" s="76">
        <v>123.35420000000001</v>
      </c>
      <c r="C56" s="76">
        <v>-13.7669</v>
      </c>
      <c r="D56" s="76">
        <v>-252</v>
      </c>
      <c r="E56" s="76" t="s">
        <v>352</v>
      </c>
      <c r="F56" s="76" t="s">
        <v>351</v>
      </c>
      <c r="G56" s="78">
        <f t="shared" si="1"/>
        <v>-236.6</v>
      </c>
      <c r="H56" s="76" t="s">
        <v>473</v>
      </c>
      <c r="I56" s="76" t="s">
        <v>395</v>
      </c>
      <c r="J56" s="76" t="s">
        <v>322</v>
      </c>
      <c r="K56" s="77">
        <v>6527</v>
      </c>
      <c r="L56" s="78">
        <v>15.4</v>
      </c>
      <c r="M56" s="78">
        <v>15.4</v>
      </c>
    </row>
    <row r="57" spans="1:13">
      <c r="A57" s="76" t="s">
        <v>349</v>
      </c>
      <c r="B57" s="76">
        <v>123.35420000000001</v>
      </c>
      <c r="C57" s="76">
        <v>-13.7669</v>
      </c>
      <c r="D57" s="76">
        <v>-252</v>
      </c>
      <c r="E57" s="76" t="s">
        <v>352</v>
      </c>
      <c r="F57" s="76" t="s">
        <v>351</v>
      </c>
      <c r="G57" s="78">
        <f t="shared" si="1"/>
        <v>-231.6</v>
      </c>
      <c r="H57" s="76" t="s">
        <v>450</v>
      </c>
      <c r="I57" s="76" t="s">
        <v>397</v>
      </c>
      <c r="J57" s="76" t="s">
        <v>329</v>
      </c>
      <c r="K57" s="77">
        <v>725</v>
      </c>
      <c r="L57" s="78">
        <v>20.399999999999999</v>
      </c>
      <c r="M57" s="78">
        <v>20.399999999999999</v>
      </c>
    </row>
    <row r="58" spans="1:13">
      <c r="A58" s="76" t="s">
        <v>349</v>
      </c>
      <c r="B58" s="76">
        <v>123.35420000000001</v>
      </c>
      <c r="C58" s="76">
        <v>-13.7669</v>
      </c>
      <c r="D58" s="76">
        <v>-252</v>
      </c>
      <c r="E58" s="76" t="s">
        <v>352</v>
      </c>
      <c r="F58" s="76" t="s">
        <v>351</v>
      </c>
      <c r="G58" s="78">
        <f t="shared" si="1"/>
        <v>-221.8</v>
      </c>
      <c r="H58" s="76" t="s">
        <v>451</v>
      </c>
      <c r="I58" s="76" t="s">
        <v>397</v>
      </c>
      <c r="J58" s="76" t="s">
        <v>329</v>
      </c>
      <c r="K58" s="77">
        <v>781</v>
      </c>
      <c r="L58" s="78">
        <v>30.2</v>
      </c>
      <c r="M58" s="78">
        <v>30.2</v>
      </c>
    </row>
    <row r="59" spans="1:13">
      <c r="A59" s="76" t="s">
        <v>349</v>
      </c>
      <c r="B59" s="76">
        <v>123.35420000000001</v>
      </c>
      <c r="C59" s="76">
        <v>-13.7669</v>
      </c>
      <c r="D59" s="76">
        <v>-252</v>
      </c>
      <c r="E59" s="76" t="s">
        <v>352</v>
      </c>
      <c r="F59" s="76" t="s">
        <v>351</v>
      </c>
      <c r="G59" s="78">
        <f t="shared" si="1"/>
        <v>-221.2</v>
      </c>
      <c r="H59" s="76" t="s">
        <v>452</v>
      </c>
      <c r="I59" s="76" t="s">
        <v>397</v>
      </c>
      <c r="J59" s="76" t="s">
        <v>329</v>
      </c>
      <c r="K59" s="77">
        <v>877</v>
      </c>
      <c r="L59" s="78">
        <v>30.8</v>
      </c>
      <c r="M59" s="78">
        <v>30.8</v>
      </c>
    </row>
    <row r="60" spans="1:13">
      <c r="A60" s="76" t="s">
        <v>349</v>
      </c>
      <c r="B60" s="76">
        <v>123.35420000000001</v>
      </c>
      <c r="C60" s="76">
        <v>-13.7669</v>
      </c>
      <c r="D60" s="76">
        <v>-252</v>
      </c>
      <c r="E60" s="76" t="s">
        <v>352</v>
      </c>
      <c r="F60" s="76" t="s">
        <v>351</v>
      </c>
      <c r="G60" s="78">
        <f t="shared" si="1"/>
        <v>-220.6</v>
      </c>
      <c r="H60" s="76" t="s">
        <v>453</v>
      </c>
      <c r="I60" s="76" t="s">
        <v>397</v>
      </c>
      <c r="J60" s="76" t="s">
        <v>329</v>
      </c>
      <c r="K60" s="77">
        <v>878</v>
      </c>
      <c r="L60" s="78">
        <v>31.4</v>
      </c>
      <c r="M60" s="78">
        <v>31.4</v>
      </c>
    </row>
    <row r="61" spans="1:13">
      <c r="A61" s="76" t="s">
        <v>349</v>
      </c>
      <c r="B61" s="76">
        <v>123.35420000000001</v>
      </c>
      <c r="C61" s="76">
        <v>-13.7669</v>
      </c>
      <c r="D61" s="76">
        <v>-252</v>
      </c>
      <c r="E61" s="76" t="s">
        <v>352</v>
      </c>
      <c r="F61" s="76" t="s">
        <v>351</v>
      </c>
      <c r="G61" s="78">
        <f t="shared" si="1"/>
        <v>-220.3</v>
      </c>
      <c r="H61" s="76"/>
      <c r="I61" s="76"/>
      <c r="J61" s="76" t="s">
        <v>345</v>
      </c>
      <c r="K61" s="77">
        <v>6015</v>
      </c>
      <c r="L61" s="78">
        <v>31.7</v>
      </c>
      <c r="M61" s="78">
        <v>31.7</v>
      </c>
    </row>
    <row r="62" spans="1:13">
      <c r="A62" s="76" t="s">
        <v>349</v>
      </c>
      <c r="B62" s="76">
        <v>123.35420000000001</v>
      </c>
      <c r="C62" s="76">
        <v>-13.7669</v>
      </c>
      <c r="D62" s="76">
        <v>-252</v>
      </c>
      <c r="E62" s="76" t="s">
        <v>352</v>
      </c>
      <c r="F62" s="76" t="s">
        <v>351</v>
      </c>
      <c r="G62" s="78">
        <f t="shared" si="1"/>
        <v>-220.3</v>
      </c>
      <c r="H62" s="76"/>
      <c r="I62" s="76"/>
      <c r="J62" s="76" t="s">
        <v>347</v>
      </c>
      <c r="K62" s="77">
        <v>2</v>
      </c>
      <c r="L62" s="78">
        <v>31.7</v>
      </c>
      <c r="M62" s="78">
        <v>31.7</v>
      </c>
    </row>
    <row r="63" spans="1:13">
      <c r="A63" s="76" t="s">
        <v>349</v>
      </c>
      <c r="B63" s="76">
        <v>123.35420000000001</v>
      </c>
      <c r="C63" s="76">
        <v>-13.7669</v>
      </c>
      <c r="D63" s="76">
        <v>-252</v>
      </c>
      <c r="E63" s="76" t="s">
        <v>352</v>
      </c>
      <c r="F63" s="76" t="s">
        <v>351</v>
      </c>
      <c r="G63" s="78">
        <f t="shared" si="1"/>
        <v>-211.8</v>
      </c>
      <c r="H63" s="76" t="s">
        <v>465</v>
      </c>
      <c r="I63" s="76" t="s">
        <v>397</v>
      </c>
      <c r="J63" s="76" t="s">
        <v>329</v>
      </c>
      <c r="K63" s="77">
        <v>879</v>
      </c>
      <c r="L63" s="78">
        <v>40.200000000000003</v>
      </c>
      <c r="M63" s="78">
        <v>40.200000000000003</v>
      </c>
    </row>
    <row r="64" spans="1:13">
      <c r="A64" s="76" t="s">
        <v>349</v>
      </c>
      <c r="B64" s="76">
        <v>123.35420000000001</v>
      </c>
      <c r="C64" s="76">
        <v>-13.7669</v>
      </c>
      <c r="D64" s="76">
        <v>-252</v>
      </c>
      <c r="E64" s="76" t="s">
        <v>352</v>
      </c>
      <c r="F64" s="76" t="s">
        <v>351</v>
      </c>
      <c r="G64" s="78">
        <f t="shared" si="1"/>
        <v>-201.8</v>
      </c>
      <c r="H64" s="76" t="s">
        <v>454</v>
      </c>
      <c r="I64" s="76" t="s">
        <v>397</v>
      </c>
      <c r="J64" s="76" t="s">
        <v>329</v>
      </c>
      <c r="K64" s="77">
        <v>881</v>
      </c>
      <c r="L64" s="78">
        <v>50.2</v>
      </c>
      <c r="M64" s="78">
        <v>50.2</v>
      </c>
    </row>
    <row r="65" spans="1:13">
      <c r="A65" s="76" t="s">
        <v>349</v>
      </c>
      <c r="B65" s="76">
        <v>123.35420000000001</v>
      </c>
      <c r="C65" s="76">
        <v>-13.7669</v>
      </c>
      <c r="D65" s="76">
        <v>-252</v>
      </c>
      <c r="E65" s="76" t="s">
        <v>352</v>
      </c>
      <c r="F65" s="76" t="s">
        <v>351</v>
      </c>
      <c r="G65" s="78">
        <f t="shared" si="1"/>
        <v>-191.8</v>
      </c>
      <c r="H65" s="76" t="s">
        <v>455</v>
      </c>
      <c r="I65" s="76" t="s">
        <v>397</v>
      </c>
      <c r="J65" s="76" t="s">
        <v>329</v>
      </c>
      <c r="K65" s="77">
        <v>907</v>
      </c>
      <c r="L65" s="78">
        <v>60.2</v>
      </c>
      <c r="M65" s="78">
        <v>60.2</v>
      </c>
    </row>
    <row r="66" spans="1:13">
      <c r="A66" s="76" t="s">
        <v>349</v>
      </c>
      <c r="B66" s="76">
        <v>123.35420000000001</v>
      </c>
      <c r="C66" s="76">
        <v>-13.7669</v>
      </c>
      <c r="D66" s="76">
        <v>-252</v>
      </c>
      <c r="E66" s="76" t="s">
        <v>352</v>
      </c>
      <c r="F66" s="76" t="s">
        <v>351</v>
      </c>
      <c r="G66" s="78">
        <f t="shared" ref="G66:G98" si="2">D66+L66</f>
        <v>-181.8</v>
      </c>
      <c r="H66" s="76" t="s">
        <v>513</v>
      </c>
      <c r="I66" s="76" t="s">
        <v>395</v>
      </c>
      <c r="J66" s="76" t="s">
        <v>322</v>
      </c>
      <c r="K66" s="77">
        <v>6528</v>
      </c>
      <c r="L66" s="78">
        <v>70.2</v>
      </c>
      <c r="M66" s="78">
        <v>70.2</v>
      </c>
    </row>
    <row r="67" spans="1:13">
      <c r="A67" s="76" t="s">
        <v>349</v>
      </c>
      <c r="B67" s="76">
        <v>123.35420000000001</v>
      </c>
      <c r="C67" s="76">
        <v>-13.7669</v>
      </c>
      <c r="D67" s="76">
        <v>-252</v>
      </c>
      <c r="E67" s="76" t="s">
        <v>352</v>
      </c>
      <c r="F67" s="76" t="s">
        <v>351</v>
      </c>
      <c r="G67" s="78">
        <f t="shared" si="2"/>
        <v>-177.1</v>
      </c>
      <c r="H67" s="76" t="s">
        <v>456</v>
      </c>
      <c r="I67" s="76" t="s">
        <v>397</v>
      </c>
      <c r="J67" s="76" t="s">
        <v>329</v>
      </c>
      <c r="K67" s="77">
        <v>908</v>
      </c>
      <c r="L67" s="78">
        <v>74.900000000000006</v>
      </c>
      <c r="M67" s="78">
        <v>74.900000000000006</v>
      </c>
    </row>
    <row r="68" spans="1:13">
      <c r="A68" s="76" t="s">
        <v>349</v>
      </c>
      <c r="B68" s="76">
        <v>123.35420000000001</v>
      </c>
      <c r="C68" s="76">
        <v>-13.7669</v>
      </c>
      <c r="D68" s="76">
        <v>-252</v>
      </c>
      <c r="E68" s="76" t="s">
        <v>352</v>
      </c>
      <c r="F68" s="76" t="s">
        <v>351</v>
      </c>
      <c r="G68" s="78">
        <f t="shared" si="2"/>
        <v>-176.3</v>
      </c>
      <c r="H68" s="76" t="s">
        <v>457</v>
      </c>
      <c r="I68" s="76" t="s">
        <v>397</v>
      </c>
      <c r="J68" s="76" t="s">
        <v>329</v>
      </c>
      <c r="K68" s="77">
        <v>909</v>
      </c>
      <c r="L68" s="78">
        <v>75.7</v>
      </c>
      <c r="M68" s="78">
        <v>75.7</v>
      </c>
    </row>
    <row r="69" spans="1:13">
      <c r="A69" s="76" t="s">
        <v>349</v>
      </c>
      <c r="B69" s="76">
        <v>123.35420000000001</v>
      </c>
      <c r="C69" s="76">
        <v>-13.7669</v>
      </c>
      <c r="D69" s="76">
        <v>-252</v>
      </c>
      <c r="E69" s="76" t="s">
        <v>352</v>
      </c>
      <c r="F69" s="76" t="s">
        <v>351</v>
      </c>
      <c r="G69" s="78">
        <f t="shared" si="2"/>
        <v>-175.6</v>
      </c>
      <c r="H69" s="76" t="s">
        <v>422</v>
      </c>
      <c r="I69" s="76" t="s">
        <v>397</v>
      </c>
      <c r="J69" s="76" t="s">
        <v>329</v>
      </c>
      <c r="K69" s="77">
        <v>910</v>
      </c>
      <c r="L69" s="78">
        <v>76.400000000000006</v>
      </c>
      <c r="M69" s="78">
        <v>76.400000000000006</v>
      </c>
    </row>
    <row r="70" spans="1:13">
      <c r="A70" s="76" t="s">
        <v>349</v>
      </c>
      <c r="B70" s="76">
        <v>123.35420000000001</v>
      </c>
      <c r="C70" s="76">
        <v>-13.7669</v>
      </c>
      <c r="D70" s="76">
        <v>-252</v>
      </c>
      <c r="E70" s="76" t="s">
        <v>352</v>
      </c>
      <c r="F70" s="76" t="s">
        <v>351</v>
      </c>
      <c r="G70" s="78">
        <f t="shared" si="2"/>
        <v>-175.3</v>
      </c>
      <c r="H70" s="76" t="s">
        <v>501</v>
      </c>
      <c r="I70" s="76" t="s">
        <v>502</v>
      </c>
      <c r="J70" s="76" t="s">
        <v>345</v>
      </c>
      <c r="K70" s="77">
        <v>6017</v>
      </c>
      <c r="L70" s="78">
        <v>76.7</v>
      </c>
      <c r="M70" s="78">
        <v>76.7</v>
      </c>
    </row>
    <row r="71" spans="1:13">
      <c r="A71" s="76" t="s">
        <v>349</v>
      </c>
      <c r="B71" s="76">
        <v>123.35420000000001</v>
      </c>
      <c r="C71" s="76">
        <v>-13.7669</v>
      </c>
      <c r="D71" s="76">
        <v>-252</v>
      </c>
      <c r="E71" s="76" t="s">
        <v>352</v>
      </c>
      <c r="F71" s="76" t="s">
        <v>351</v>
      </c>
      <c r="G71" s="78">
        <f t="shared" ref="G71" si="3">D71+L71</f>
        <v>-175.3</v>
      </c>
      <c r="H71" s="76"/>
      <c r="I71" s="76"/>
      <c r="J71" s="76" t="s">
        <v>347</v>
      </c>
      <c r="K71" s="77">
        <v>3</v>
      </c>
      <c r="L71" s="78">
        <v>76.7</v>
      </c>
      <c r="M71" s="78">
        <v>76.7</v>
      </c>
    </row>
    <row r="72" spans="1:13">
      <c r="A72" s="76" t="s">
        <v>349</v>
      </c>
      <c r="B72" s="76">
        <v>123.35420000000001</v>
      </c>
      <c r="C72" s="76">
        <v>-13.7669</v>
      </c>
      <c r="D72" s="76">
        <v>-252</v>
      </c>
      <c r="E72" s="76" t="s">
        <v>352</v>
      </c>
      <c r="F72" s="76" t="s">
        <v>351</v>
      </c>
      <c r="G72" s="78">
        <f t="shared" si="2"/>
        <v>-175.3</v>
      </c>
      <c r="H72" s="76" t="s">
        <v>510</v>
      </c>
      <c r="I72" s="76" t="s">
        <v>509</v>
      </c>
      <c r="J72" s="76" t="s">
        <v>511</v>
      </c>
      <c r="K72" s="77">
        <v>3</v>
      </c>
      <c r="L72" s="78">
        <v>76.7</v>
      </c>
      <c r="M72" s="78">
        <v>76.7</v>
      </c>
    </row>
    <row r="73" spans="1:13">
      <c r="A73" s="76" t="s">
        <v>349</v>
      </c>
      <c r="B73" s="76">
        <v>123.35420000000001</v>
      </c>
      <c r="C73" s="76">
        <v>-13.7669</v>
      </c>
      <c r="D73" s="76">
        <v>-252</v>
      </c>
      <c r="E73" s="76" t="s">
        <v>352</v>
      </c>
      <c r="F73" s="76" t="s">
        <v>351</v>
      </c>
      <c r="G73" s="78">
        <f t="shared" si="2"/>
        <v>-171.6</v>
      </c>
      <c r="H73" s="76" t="s">
        <v>423</v>
      </c>
      <c r="I73" s="76" t="s">
        <v>397</v>
      </c>
      <c r="J73" s="76" t="s">
        <v>329</v>
      </c>
      <c r="K73" s="77">
        <v>912</v>
      </c>
      <c r="L73" s="78">
        <v>80.400000000000006</v>
      </c>
      <c r="M73" s="78">
        <v>80.400000000000006</v>
      </c>
    </row>
    <row r="74" spans="1:13">
      <c r="A74" s="76" t="s">
        <v>349</v>
      </c>
      <c r="B74" s="76">
        <v>123.35420000000001</v>
      </c>
      <c r="C74" s="76">
        <v>-13.7669</v>
      </c>
      <c r="D74" s="76">
        <v>-252</v>
      </c>
      <c r="E74" s="76" t="s">
        <v>352</v>
      </c>
      <c r="F74" s="76" t="s">
        <v>351</v>
      </c>
      <c r="G74" s="78">
        <f t="shared" si="2"/>
        <v>-161.6</v>
      </c>
      <c r="H74" s="76" t="s">
        <v>437</v>
      </c>
      <c r="I74" s="76" t="s">
        <v>397</v>
      </c>
      <c r="J74" s="76" t="s">
        <v>329</v>
      </c>
      <c r="K74" s="77">
        <v>2975</v>
      </c>
      <c r="L74" s="78">
        <v>90.4</v>
      </c>
      <c r="M74" s="78">
        <v>90.4</v>
      </c>
    </row>
    <row r="75" spans="1:13">
      <c r="A75" s="76" t="s">
        <v>349</v>
      </c>
      <c r="B75" s="76">
        <v>123.35420000000001</v>
      </c>
      <c r="C75" s="76">
        <v>-13.7669</v>
      </c>
      <c r="D75" s="76">
        <v>-252</v>
      </c>
      <c r="E75" s="76" t="s">
        <v>352</v>
      </c>
      <c r="F75" s="76" t="s">
        <v>351</v>
      </c>
      <c r="G75" s="78">
        <f t="shared" si="2"/>
        <v>-151.6</v>
      </c>
      <c r="H75" s="76" t="s">
        <v>438</v>
      </c>
      <c r="I75" s="76" t="s">
        <v>397</v>
      </c>
      <c r="J75" s="76" t="s">
        <v>329</v>
      </c>
      <c r="K75" s="77">
        <v>2976</v>
      </c>
      <c r="L75" s="78">
        <v>100.4</v>
      </c>
      <c r="M75" s="78">
        <v>100.4</v>
      </c>
    </row>
    <row r="76" spans="1:13">
      <c r="A76" s="76" t="s">
        <v>349</v>
      </c>
      <c r="B76" s="76">
        <v>123.35420000000001</v>
      </c>
      <c r="C76" s="76">
        <v>-13.7669</v>
      </c>
      <c r="D76" s="76">
        <v>-252</v>
      </c>
      <c r="E76" s="76" t="s">
        <v>352</v>
      </c>
      <c r="F76" s="76" t="s">
        <v>351</v>
      </c>
      <c r="G76" s="78">
        <f t="shared" si="2"/>
        <v>-141.6</v>
      </c>
      <c r="H76" s="76" t="s">
        <v>439</v>
      </c>
      <c r="I76" s="76" t="s">
        <v>397</v>
      </c>
      <c r="J76" s="76" t="s">
        <v>329</v>
      </c>
      <c r="K76" s="77">
        <v>2977</v>
      </c>
      <c r="L76" s="78">
        <v>110.4</v>
      </c>
      <c r="M76" s="78">
        <v>110.4</v>
      </c>
    </row>
    <row r="77" spans="1:13">
      <c r="A77" s="76" t="s">
        <v>349</v>
      </c>
      <c r="B77" s="76">
        <v>123.35420000000001</v>
      </c>
      <c r="C77" s="76">
        <v>-13.7669</v>
      </c>
      <c r="D77" s="76">
        <v>-252</v>
      </c>
      <c r="E77" s="76" t="s">
        <v>352</v>
      </c>
      <c r="F77" s="76" t="s">
        <v>351</v>
      </c>
      <c r="G77" s="78">
        <f t="shared" si="2"/>
        <v>-131.6</v>
      </c>
      <c r="H77" s="76" t="s">
        <v>440</v>
      </c>
      <c r="I77" s="76" t="s">
        <v>397</v>
      </c>
      <c r="J77" s="76" t="s">
        <v>329</v>
      </c>
      <c r="K77" s="77">
        <v>2978</v>
      </c>
      <c r="L77" s="78">
        <v>120.4</v>
      </c>
      <c r="M77" s="78">
        <v>120.4</v>
      </c>
    </row>
    <row r="78" spans="1:13">
      <c r="A78" s="76" t="s">
        <v>349</v>
      </c>
      <c r="B78" s="76">
        <v>123.35420000000001</v>
      </c>
      <c r="C78" s="76">
        <v>-13.7669</v>
      </c>
      <c r="D78" s="76">
        <v>-252</v>
      </c>
      <c r="E78" s="76" t="s">
        <v>352</v>
      </c>
      <c r="F78" s="76" t="s">
        <v>351</v>
      </c>
      <c r="G78" s="78">
        <f t="shared" si="2"/>
        <v>-121.6</v>
      </c>
      <c r="H78" s="76" t="s">
        <v>441</v>
      </c>
      <c r="I78" s="76" t="s">
        <v>397</v>
      </c>
      <c r="J78" s="76" t="s">
        <v>329</v>
      </c>
      <c r="K78" s="77">
        <v>2981</v>
      </c>
      <c r="L78" s="78">
        <v>130.4</v>
      </c>
      <c r="M78" s="78">
        <v>130.4</v>
      </c>
    </row>
    <row r="79" spans="1:13">
      <c r="A79" s="76" t="s">
        <v>349</v>
      </c>
      <c r="B79" s="76">
        <v>123.35420000000001</v>
      </c>
      <c r="C79" s="76">
        <v>-13.7669</v>
      </c>
      <c r="D79" s="76">
        <v>-252</v>
      </c>
      <c r="E79" s="76" t="s">
        <v>352</v>
      </c>
      <c r="F79" s="76" t="s">
        <v>351</v>
      </c>
      <c r="G79" s="78">
        <f t="shared" si="2"/>
        <v>-111.6</v>
      </c>
      <c r="H79" s="76" t="s">
        <v>411</v>
      </c>
      <c r="I79" s="76" t="s">
        <v>397</v>
      </c>
      <c r="J79" s="76" t="s">
        <v>329</v>
      </c>
      <c r="K79" s="77">
        <v>2983</v>
      </c>
      <c r="L79" s="78">
        <v>140.4</v>
      </c>
      <c r="M79" s="78">
        <v>140.4</v>
      </c>
    </row>
    <row r="80" spans="1:13">
      <c r="A80" s="76" t="s">
        <v>349</v>
      </c>
      <c r="B80" s="76">
        <v>123.35420000000001</v>
      </c>
      <c r="C80" s="76">
        <v>-13.7669</v>
      </c>
      <c r="D80" s="76">
        <v>-252</v>
      </c>
      <c r="E80" s="76" t="s">
        <v>352</v>
      </c>
      <c r="F80" s="76" t="s">
        <v>351</v>
      </c>
      <c r="G80" s="78">
        <f t="shared" si="2"/>
        <v>-101.6</v>
      </c>
      <c r="H80" s="76" t="s">
        <v>412</v>
      </c>
      <c r="I80" s="76" t="s">
        <v>397</v>
      </c>
      <c r="J80" s="76" t="s">
        <v>329</v>
      </c>
      <c r="K80" s="77">
        <v>6964</v>
      </c>
      <c r="L80" s="78">
        <v>150.4</v>
      </c>
      <c r="M80" s="78">
        <v>150.4</v>
      </c>
    </row>
    <row r="81" spans="1:13">
      <c r="A81" s="76" t="s">
        <v>349</v>
      </c>
      <c r="B81" s="76">
        <v>123.35420000000001</v>
      </c>
      <c r="C81" s="76">
        <v>-13.7669</v>
      </c>
      <c r="D81" s="76">
        <v>-252</v>
      </c>
      <c r="E81" s="76" t="s">
        <v>352</v>
      </c>
      <c r="F81" s="76" t="s">
        <v>351</v>
      </c>
      <c r="G81" s="78">
        <f t="shared" si="2"/>
        <v>-91.6</v>
      </c>
      <c r="H81" s="76" t="s">
        <v>474</v>
      </c>
      <c r="I81" s="76" t="s">
        <v>395</v>
      </c>
      <c r="J81" s="76" t="s">
        <v>322</v>
      </c>
      <c r="K81" s="77">
        <v>6523</v>
      </c>
      <c r="L81" s="78">
        <v>160.4</v>
      </c>
      <c r="M81" s="78">
        <v>160.4</v>
      </c>
    </row>
    <row r="82" spans="1:13">
      <c r="A82" s="76" t="s">
        <v>349</v>
      </c>
      <c r="B82" s="76">
        <v>123.35420000000001</v>
      </c>
      <c r="C82" s="76">
        <v>-13.7669</v>
      </c>
      <c r="D82" s="76">
        <v>-252</v>
      </c>
      <c r="E82" s="76" t="s">
        <v>352</v>
      </c>
      <c r="F82" s="76" t="s">
        <v>351</v>
      </c>
      <c r="G82" s="78">
        <f t="shared" si="2"/>
        <v>-81.599999999999994</v>
      </c>
      <c r="H82" s="76" t="s">
        <v>413</v>
      </c>
      <c r="I82" s="76" t="s">
        <v>397</v>
      </c>
      <c r="J82" s="76" t="s">
        <v>329</v>
      </c>
      <c r="K82" s="77">
        <v>6965</v>
      </c>
      <c r="L82" s="78">
        <v>170.4</v>
      </c>
      <c r="M82" s="78">
        <v>170.4</v>
      </c>
    </row>
    <row r="83" spans="1:13">
      <c r="A83" s="76" t="s">
        <v>349</v>
      </c>
      <c r="B83" s="76">
        <v>123.35420000000001</v>
      </c>
      <c r="C83" s="76">
        <v>-13.7669</v>
      </c>
      <c r="D83" s="76">
        <v>-252</v>
      </c>
      <c r="E83" s="76" t="s">
        <v>352</v>
      </c>
      <c r="F83" s="76" t="s">
        <v>351</v>
      </c>
      <c r="G83" s="78">
        <f t="shared" si="2"/>
        <v>-71.599999999999994</v>
      </c>
      <c r="H83" s="76" t="s">
        <v>414</v>
      </c>
      <c r="I83" s="76" t="s">
        <v>397</v>
      </c>
      <c r="J83" s="76" t="s">
        <v>329</v>
      </c>
      <c r="K83" s="77">
        <v>7274</v>
      </c>
      <c r="L83" s="78">
        <v>180.4</v>
      </c>
      <c r="M83" s="78">
        <v>180.4</v>
      </c>
    </row>
    <row r="84" spans="1:13">
      <c r="A84" s="76" t="s">
        <v>349</v>
      </c>
      <c r="B84" s="76">
        <v>123.35420000000001</v>
      </c>
      <c r="C84" s="76">
        <v>-13.7669</v>
      </c>
      <c r="D84" s="76">
        <v>-252</v>
      </c>
      <c r="E84" s="76" t="s">
        <v>352</v>
      </c>
      <c r="F84" s="76" t="s">
        <v>351</v>
      </c>
      <c r="G84" s="78">
        <f t="shared" si="2"/>
        <v>-61.599999999999994</v>
      </c>
      <c r="H84" s="76" t="s">
        <v>415</v>
      </c>
      <c r="I84" s="76" t="s">
        <v>397</v>
      </c>
      <c r="J84" s="76" t="s">
        <v>329</v>
      </c>
      <c r="K84" s="77">
        <v>7308</v>
      </c>
      <c r="L84" s="78">
        <v>190.4</v>
      </c>
      <c r="M84" s="78">
        <v>190.4</v>
      </c>
    </row>
    <row r="85" spans="1:13">
      <c r="A85" s="76" t="s">
        <v>349</v>
      </c>
      <c r="B85" s="76">
        <v>123.35420000000001</v>
      </c>
      <c r="C85" s="76">
        <v>-13.7669</v>
      </c>
      <c r="D85" s="76">
        <v>-252</v>
      </c>
      <c r="E85" s="76" t="s">
        <v>352</v>
      </c>
      <c r="F85" s="76" t="s">
        <v>351</v>
      </c>
      <c r="G85" s="78">
        <f t="shared" si="2"/>
        <v>-51.800000000000011</v>
      </c>
      <c r="H85" s="76" t="s">
        <v>416</v>
      </c>
      <c r="I85" s="76" t="s">
        <v>397</v>
      </c>
      <c r="J85" s="76" t="s">
        <v>329</v>
      </c>
      <c r="K85" s="77">
        <v>7319</v>
      </c>
      <c r="L85" s="78">
        <v>200.2</v>
      </c>
      <c r="M85" s="78">
        <v>200.2</v>
      </c>
    </row>
    <row r="86" spans="1:13">
      <c r="A86" s="76" t="s">
        <v>349</v>
      </c>
      <c r="B86" s="76">
        <v>123.35420000000001</v>
      </c>
      <c r="C86" s="76">
        <v>-13.7669</v>
      </c>
      <c r="D86" s="76">
        <v>-252</v>
      </c>
      <c r="E86" s="76" t="s">
        <v>352</v>
      </c>
      <c r="F86" s="76" t="s">
        <v>351</v>
      </c>
      <c r="G86" s="78">
        <f t="shared" si="2"/>
        <v>-41.800000000000011</v>
      </c>
      <c r="H86" s="76" t="s">
        <v>417</v>
      </c>
      <c r="I86" s="76" t="s">
        <v>397</v>
      </c>
      <c r="J86" s="76" t="s">
        <v>329</v>
      </c>
      <c r="K86" s="77">
        <v>7338</v>
      </c>
      <c r="L86" s="78">
        <v>210.2</v>
      </c>
      <c r="M86" s="78">
        <v>210.2</v>
      </c>
    </row>
    <row r="87" spans="1:13">
      <c r="A87" s="76" t="s">
        <v>349</v>
      </c>
      <c r="B87" s="76">
        <v>123.35420000000001</v>
      </c>
      <c r="C87" s="76">
        <v>-13.7669</v>
      </c>
      <c r="D87" s="76">
        <v>-252</v>
      </c>
      <c r="E87" s="76" t="s">
        <v>352</v>
      </c>
      <c r="F87" s="76" t="s">
        <v>351</v>
      </c>
      <c r="G87" s="78">
        <f t="shared" si="2"/>
        <v>-31.800000000000011</v>
      </c>
      <c r="H87" s="76" t="s">
        <v>418</v>
      </c>
      <c r="I87" s="76" t="s">
        <v>397</v>
      </c>
      <c r="J87" s="76" t="s">
        <v>329</v>
      </c>
      <c r="K87" s="77">
        <v>7339</v>
      </c>
      <c r="L87" s="78">
        <v>220.2</v>
      </c>
      <c r="M87" s="78">
        <v>220.2</v>
      </c>
    </row>
    <row r="88" spans="1:13">
      <c r="A88" s="76" t="s">
        <v>349</v>
      </c>
      <c r="B88" s="76">
        <v>123.35420000000001</v>
      </c>
      <c r="C88" s="76">
        <v>-13.7669</v>
      </c>
      <c r="D88" s="76">
        <v>-252</v>
      </c>
      <c r="E88" s="76" t="s">
        <v>352</v>
      </c>
      <c r="F88" s="76" t="s">
        <v>351</v>
      </c>
      <c r="G88" s="78">
        <f t="shared" si="2"/>
        <v>-21.77000000000001</v>
      </c>
      <c r="H88" s="76" t="s">
        <v>475</v>
      </c>
      <c r="I88" s="76" t="s">
        <v>395</v>
      </c>
      <c r="J88" s="76" t="s">
        <v>322</v>
      </c>
      <c r="K88" s="77">
        <v>5082</v>
      </c>
      <c r="L88" s="78">
        <v>230.23</v>
      </c>
      <c r="M88" s="78">
        <v>230.23</v>
      </c>
    </row>
    <row r="89" spans="1:13">
      <c r="A89" s="83" t="s">
        <v>358</v>
      </c>
      <c r="B89" s="84">
        <v>123.3539</v>
      </c>
      <c r="C89" s="84">
        <v>-13.7681</v>
      </c>
      <c r="D89" s="84">
        <v>-252</v>
      </c>
      <c r="E89" s="83" t="s">
        <v>352</v>
      </c>
      <c r="F89" s="83" t="s">
        <v>351</v>
      </c>
      <c r="G89" s="83">
        <f t="shared" si="2"/>
        <v>-251.95</v>
      </c>
      <c r="H89" s="83" t="s">
        <v>410</v>
      </c>
      <c r="I89" s="83" t="s">
        <v>397</v>
      </c>
      <c r="J89" s="83" t="s">
        <v>329</v>
      </c>
      <c r="K89" s="83">
        <v>1270</v>
      </c>
      <c r="L89" s="83">
        <v>0.05</v>
      </c>
      <c r="M89" s="83">
        <v>0.05</v>
      </c>
    </row>
    <row r="90" spans="1:13">
      <c r="A90" s="83" t="s">
        <v>358</v>
      </c>
      <c r="B90" s="84">
        <v>123.3539</v>
      </c>
      <c r="C90" s="84">
        <v>-13.7681</v>
      </c>
      <c r="D90" s="84">
        <v>-252</v>
      </c>
      <c r="E90" s="83" t="s">
        <v>352</v>
      </c>
      <c r="F90" s="83" t="s">
        <v>351</v>
      </c>
      <c r="G90" s="83">
        <f t="shared" si="2"/>
        <v>-251.67</v>
      </c>
      <c r="H90" s="83" t="s">
        <v>372</v>
      </c>
      <c r="I90" s="83" t="s">
        <v>373</v>
      </c>
      <c r="J90" s="83" t="s">
        <v>362</v>
      </c>
      <c r="K90" s="83">
        <v>100460</v>
      </c>
      <c r="L90" s="83">
        <v>0.33</v>
      </c>
      <c r="M90" s="83">
        <v>0.33</v>
      </c>
    </row>
    <row r="91" spans="1:13">
      <c r="A91" s="83" t="s">
        <v>358</v>
      </c>
      <c r="B91" s="84">
        <v>123.3539</v>
      </c>
      <c r="C91" s="84">
        <v>-13.7681</v>
      </c>
      <c r="D91" s="84">
        <v>-252</v>
      </c>
      <c r="E91" s="83" t="s">
        <v>352</v>
      </c>
      <c r="F91" s="83" t="s">
        <v>351</v>
      </c>
      <c r="G91" s="83">
        <f t="shared" si="2"/>
        <v>-251.54</v>
      </c>
      <c r="H91" s="83" t="s">
        <v>504</v>
      </c>
      <c r="I91" s="83" t="s">
        <v>503</v>
      </c>
      <c r="J91" s="83" t="s">
        <v>345</v>
      </c>
      <c r="K91" s="83">
        <v>6019</v>
      </c>
      <c r="L91" s="83">
        <v>0.46</v>
      </c>
      <c r="M91" s="83">
        <v>0.46</v>
      </c>
    </row>
    <row r="92" spans="1:13">
      <c r="A92" s="83" t="s">
        <v>358</v>
      </c>
      <c r="B92" s="84">
        <v>123.3539</v>
      </c>
      <c r="C92" s="84">
        <v>-13.7681</v>
      </c>
      <c r="D92" s="84">
        <v>-252</v>
      </c>
      <c r="E92" s="83" t="s">
        <v>352</v>
      </c>
      <c r="F92" s="83" t="s">
        <v>351</v>
      </c>
      <c r="G92" s="83">
        <f t="shared" si="2"/>
        <v>-251.54</v>
      </c>
      <c r="H92" s="83"/>
      <c r="I92" s="83"/>
      <c r="J92" s="83" t="s">
        <v>347</v>
      </c>
      <c r="K92" s="83">
        <v>18</v>
      </c>
      <c r="L92" s="83">
        <v>0.46</v>
      </c>
      <c r="M92" s="83">
        <v>0.46</v>
      </c>
    </row>
    <row r="93" spans="1:13">
      <c r="A93" s="83" t="s">
        <v>358</v>
      </c>
      <c r="B93" s="84">
        <v>123.3539</v>
      </c>
      <c r="C93" s="84">
        <v>-13.7681</v>
      </c>
      <c r="D93" s="84">
        <v>-252</v>
      </c>
      <c r="E93" s="83" t="s">
        <v>352</v>
      </c>
      <c r="F93" s="83" t="s">
        <v>351</v>
      </c>
      <c r="G93" s="83">
        <f t="shared" si="2"/>
        <v>-251.49</v>
      </c>
      <c r="H93" s="83" t="s">
        <v>390</v>
      </c>
      <c r="I93" s="83" t="s">
        <v>381</v>
      </c>
      <c r="J93" s="83" t="s">
        <v>361</v>
      </c>
      <c r="K93" s="83">
        <v>4567</v>
      </c>
      <c r="L93" s="83">
        <v>0.51</v>
      </c>
      <c r="M93" s="83">
        <v>0.51</v>
      </c>
    </row>
    <row r="94" spans="1:13">
      <c r="A94" s="83" t="s">
        <v>358</v>
      </c>
      <c r="B94" s="84">
        <v>123.3539</v>
      </c>
      <c r="C94" s="84">
        <v>-13.7681</v>
      </c>
      <c r="D94" s="84">
        <v>-252</v>
      </c>
      <c r="E94" s="83" t="s">
        <v>352</v>
      </c>
      <c r="F94" s="83" t="s">
        <v>351</v>
      </c>
      <c r="G94" s="83">
        <f t="shared" si="2"/>
        <v>-251.24</v>
      </c>
      <c r="H94" s="83" t="s">
        <v>508</v>
      </c>
      <c r="I94" s="83" t="s">
        <v>395</v>
      </c>
      <c r="J94" s="83" t="s">
        <v>359</v>
      </c>
      <c r="K94" s="83">
        <v>4454</v>
      </c>
      <c r="L94" s="83">
        <v>0.76</v>
      </c>
      <c r="M94" s="83">
        <v>0.76</v>
      </c>
    </row>
    <row r="95" spans="1:13">
      <c r="A95" s="83" t="s">
        <v>358</v>
      </c>
      <c r="B95" s="84">
        <v>123.3539</v>
      </c>
      <c r="C95" s="84">
        <v>-13.7681</v>
      </c>
      <c r="D95" s="84">
        <v>-252</v>
      </c>
      <c r="E95" s="83" t="s">
        <v>352</v>
      </c>
      <c r="F95" s="83" t="s">
        <v>351</v>
      </c>
      <c r="G95" s="83">
        <f t="shared" si="2"/>
        <v>-251.13</v>
      </c>
      <c r="H95" s="83" t="s">
        <v>370</v>
      </c>
      <c r="I95" s="83" t="s">
        <v>371</v>
      </c>
      <c r="J95" s="83" t="s">
        <v>360</v>
      </c>
      <c r="K95" s="83">
        <v>2031</v>
      </c>
      <c r="L95" s="83">
        <v>0.87</v>
      </c>
      <c r="M95" s="83">
        <v>0.87</v>
      </c>
    </row>
    <row r="96" spans="1:13">
      <c r="A96" s="83" t="s">
        <v>358</v>
      </c>
      <c r="B96" s="84">
        <v>123.3539</v>
      </c>
      <c r="C96" s="84">
        <v>-13.7681</v>
      </c>
      <c r="D96" s="84">
        <v>-252</v>
      </c>
      <c r="E96" s="83" t="s">
        <v>352</v>
      </c>
      <c r="F96" s="83" t="s">
        <v>351</v>
      </c>
      <c r="G96" s="83">
        <f t="shared" si="2"/>
        <v>-250.87</v>
      </c>
      <c r="H96" s="83" t="s">
        <v>507</v>
      </c>
      <c r="I96" s="83" t="s">
        <v>395</v>
      </c>
      <c r="J96" s="83" t="s">
        <v>359</v>
      </c>
      <c r="K96" s="83">
        <v>4453</v>
      </c>
      <c r="L96" s="83">
        <v>1.1299999999999999</v>
      </c>
      <c r="M96" s="83">
        <v>1.1299999999999999</v>
      </c>
    </row>
    <row r="97" spans="1:13">
      <c r="A97" s="83" t="s">
        <v>358</v>
      </c>
      <c r="B97" s="84">
        <v>123.3539</v>
      </c>
      <c r="C97" s="84">
        <v>-13.7681</v>
      </c>
      <c r="D97" s="84">
        <v>-252</v>
      </c>
      <c r="E97" s="83" t="s">
        <v>352</v>
      </c>
      <c r="F97" s="83" t="s">
        <v>351</v>
      </c>
      <c r="G97" s="83">
        <f t="shared" si="2"/>
        <v>-250.85</v>
      </c>
      <c r="H97" s="83" t="s">
        <v>369</v>
      </c>
      <c r="I97" s="83" t="s">
        <v>364</v>
      </c>
      <c r="J97" s="83" t="s">
        <v>348</v>
      </c>
      <c r="K97" s="83">
        <v>2997</v>
      </c>
      <c r="L97" s="83">
        <v>1.1499999999999999</v>
      </c>
      <c r="M97" s="83">
        <v>1.1499999999999999</v>
      </c>
    </row>
    <row r="98" spans="1:13">
      <c r="A98" s="83" t="s">
        <v>358</v>
      </c>
      <c r="B98" s="84">
        <v>123.3539</v>
      </c>
      <c r="C98" s="84">
        <v>-13.7681</v>
      </c>
      <c r="D98" s="84">
        <v>-252</v>
      </c>
      <c r="E98" s="83" t="s">
        <v>352</v>
      </c>
      <c r="F98" s="83" t="s">
        <v>351</v>
      </c>
      <c r="G98" s="83">
        <f t="shared" si="2"/>
        <v>-250.59</v>
      </c>
      <c r="H98" s="83" t="s">
        <v>506</v>
      </c>
      <c r="I98" s="83" t="s">
        <v>505</v>
      </c>
      <c r="J98" s="83" t="s">
        <v>345</v>
      </c>
      <c r="K98" s="83">
        <v>6329</v>
      </c>
      <c r="L98" s="83">
        <v>1.41</v>
      </c>
      <c r="M98" s="83">
        <v>1.41</v>
      </c>
    </row>
    <row r="99" spans="1:13">
      <c r="A99" s="83" t="s">
        <v>358</v>
      </c>
      <c r="B99" s="84">
        <v>123.3539</v>
      </c>
      <c r="C99" s="84">
        <v>-13.7681</v>
      </c>
      <c r="D99" s="84">
        <v>-252</v>
      </c>
      <c r="E99" s="83" t="s">
        <v>352</v>
      </c>
      <c r="F99" s="83" t="s">
        <v>351</v>
      </c>
      <c r="G99" s="83">
        <f t="shared" ref="G99:G130" si="4">D99+L99</f>
        <v>-250.59</v>
      </c>
      <c r="H99" s="83"/>
      <c r="I99" s="83"/>
      <c r="J99" s="83" t="s">
        <v>347</v>
      </c>
      <c r="K99" s="83">
        <v>19</v>
      </c>
      <c r="L99" s="83">
        <v>1.41</v>
      </c>
      <c r="M99" s="83">
        <v>1.41</v>
      </c>
    </row>
    <row r="100" spans="1:13">
      <c r="A100" s="83" t="s">
        <v>358</v>
      </c>
      <c r="B100" s="84">
        <v>123.3539</v>
      </c>
      <c r="C100" s="84">
        <v>-13.7681</v>
      </c>
      <c r="D100" s="84">
        <v>-252</v>
      </c>
      <c r="E100" s="83" t="s">
        <v>352</v>
      </c>
      <c r="F100" s="83" t="s">
        <v>351</v>
      </c>
      <c r="G100" s="83">
        <f t="shared" si="4"/>
        <v>-249.04</v>
      </c>
      <c r="H100" s="83" t="s">
        <v>419</v>
      </c>
      <c r="I100" s="83" t="s">
        <v>397</v>
      </c>
      <c r="J100" s="83" t="s">
        <v>329</v>
      </c>
      <c r="K100" s="83">
        <v>7340</v>
      </c>
      <c r="L100" s="83">
        <v>2.96</v>
      </c>
      <c r="M100" s="83">
        <v>2.96</v>
      </c>
    </row>
    <row r="101" spans="1:13">
      <c r="A101" s="83" t="s">
        <v>358</v>
      </c>
      <c r="B101" s="84">
        <v>123.3539</v>
      </c>
      <c r="C101" s="84">
        <v>-13.7681</v>
      </c>
      <c r="D101" s="84">
        <v>-252</v>
      </c>
      <c r="E101" s="83" t="s">
        <v>352</v>
      </c>
      <c r="F101" s="83" t="s">
        <v>351</v>
      </c>
      <c r="G101" s="83">
        <f t="shared" si="4"/>
        <v>-248.44</v>
      </c>
      <c r="H101" s="83" t="s">
        <v>420</v>
      </c>
      <c r="I101" s="83" t="s">
        <v>397</v>
      </c>
      <c r="J101" s="83" t="s">
        <v>329</v>
      </c>
      <c r="K101" s="83">
        <v>7341</v>
      </c>
      <c r="L101" s="83">
        <v>3.56</v>
      </c>
      <c r="M101" s="83">
        <v>3.56</v>
      </c>
    </row>
    <row r="102" spans="1:13">
      <c r="A102" s="83" t="s">
        <v>358</v>
      </c>
      <c r="B102" s="84">
        <v>123.3539</v>
      </c>
      <c r="C102" s="84">
        <v>-13.7681</v>
      </c>
      <c r="D102" s="84">
        <v>-252</v>
      </c>
      <c r="E102" s="83" t="s">
        <v>352</v>
      </c>
      <c r="F102" s="83" t="s">
        <v>351</v>
      </c>
      <c r="G102" s="83">
        <f t="shared" si="4"/>
        <v>-247.54</v>
      </c>
      <c r="H102" s="83" t="s">
        <v>421</v>
      </c>
      <c r="I102" s="83" t="s">
        <v>397</v>
      </c>
      <c r="J102" s="83" t="s">
        <v>329</v>
      </c>
      <c r="K102" s="83">
        <v>7342</v>
      </c>
      <c r="L102" s="83">
        <v>4.46</v>
      </c>
      <c r="M102" s="83">
        <v>4.46</v>
      </c>
    </row>
    <row r="103" spans="1:13">
      <c r="A103" s="83" t="s">
        <v>358</v>
      </c>
      <c r="B103" s="84">
        <v>123.3539</v>
      </c>
      <c r="C103" s="84">
        <v>-13.7681</v>
      </c>
      <c r="D103" s="84">
        <v>-252</v>
      </c>
      <c r="E103" s="83" t="s">
        <v>352</v>
      </c>
      <c r="F103" s="83" t="s">
        <v>351</v>
      </c>
      <c r="G103" s="83">
        <f t="shared" si="4"/>
        <v>-246.54</v>
      </c>
      <c r="H103" s="83" t="s">
        <v>430</v>
      </c>
      <c r="I103" s="83" t="s">
        <v>397</v>
      </c>
      <c r="J103" s="83" t="s">
        <v>329</v>
      </c>
      <c r="K103" s="83">
        <v>7343</v>
      </c>
      <c r="L103" s="83">
        <v>5.46</v>
      </c>
      <c r="M103" s="83">
        <v>5.46</v>
      </c>
    </row>
    <row r="104" spans="1:13">
      <c r="A104" s="83" t="s">
        <v>358</v>
      </c>
      <c r="B104" s="84">
        <v>123.3539</v>
      </c>
      <c r="C104" s="84">
        <v>-13.7681</v>
      </c>
      <c r="D104" s="84">
        <v>-252</v>
      </c>
      <c r="E104" s="83" t="s">
        <v>352</v>
      </c>
      <c r="F104" s="83" t="s">
        <v>351</v>
      </c>
      <c r="G104" s="83">
        <f t="shared" si="4"/>
        <v>-245.54</v>
      </c>
      <c r="H104" s="83" t="s">
        <v>431</v>
      </c>
      <c r="I104" s="83" t="s">
        <v>397</v>
      </c>
      <c r="J104" s="83" t="s">
        <v>329</v>
      </c>
      <c r="K104" s="83">
        <v>7344</v>
      </c>
      <c r="L104" s="83">
        <v>6.46</v>
      </c>
      <c r="M104" s="83">
        <v>6.46</v>
      </c>
    </row>
    <row r="105" spans="1:13">
      <c r="A105" s="83" t="s">
        <v>358</v>
      </c>
      <c r="B105" s="84">
        <v>123.3539</v>
      </c>
      <c r="C105" s="84">
        <v>-13.7681</v>
      </c>
      <c r="D105" s="84">
        <v>-252</v>
      </c>
      <c r="E105" s="83" t="s">
        <v>352</v>
      </c>
      <c r="F105" s="83" t="s">
        <v>351</v>
      </c>
      <c r="G105" s="83">
        <f t="shared" si="4"/>
        <v>-243.94</v>
      </c>
      <c r="H105" s="83" t="s">
        <v>432</v>
      </c>
      <c r="I105" s="83" t="s">
        <v>397</v>
      </c>
      <c r="J105" s="83" t="s">
        <v>329</v>
      </c>
      <c r="K105" s="83">
        <v>7345</v>
      </c>
      <c r="L105" s="83">
        <v>8.06</v>
      </c>
      <c r="M105" s="83">
        <v>8.06</v>
      </c>
    </row>
    <row r="106" spans="1:13">
      <c r="A106" s="83" t="s">
        <v>358</v>
      </c>
      <c r="B106" s="84">
        <v>123.3539</v>
      </c>
      <c r="C106" s="84">
        <v>-13.7681</v>
      </c>
      <c r="D106" s="84">
        <v>-252</v>
      </c>
      <c r="E106" s="83" t="s">
        <v>352</v>
      </c>
      <c r="F106" s="83" t="s">
        <v>351</v>
      </c>
      <c r="G106" s="83">
        <f t="shared" si="4"/>
        <v>-241.94</v>
      </c>
      <c r="H106" s="83" t="s">
        <v>433</v>
      </c>
      <c r="I106" s="83" t="s">
        <v>397</v>
      </c>
      <c r="J106" s="83" t="s">
        <v>329</v>
      </c>
      <c r="K106" s="83">
        <v>7346</v>
      </c>
      <c r="L106" s="83">
        <v>10.06</v>
      </c>
      <c r="M106" s="83">
        <v>10.06</v>
      </c>
    </row>
    <row r="107" spans="1:13">
      <c r="A107" s="83" t="s">
        <v>358</v>
      </c>
      <c r="B107" s="84">
        <v>123.3539</v>
      </c>
      <c r="C107" s="84">
        <v>-13.7681</v>
      </c>
      <c r="D107" s="84">
        <v>-252</v>
      </c>
      <c r="E107" s="83" t="s">
        <v>352</v>
      </c>
      <c r="F107" s="83" t="s">
        <v>351</v>
      </c>
      <c r="G107" s="83">
        <f t="shared" si="4"/>
        <v>-239.94</v>
      </c>
      <c r="H107" s="83" t="s">
        <v>434</v>
      </c>
      <c r="I107" s="83" t="s">
        <v>397</v>
      </c>
      <c r="J107" s="83" t="s">
        <v>329</v>
      </c>
      <c r="K107" s="83">
        <v>7347</v>
      </c>
      <c r="L107" s="83">
        <v>12.06</v>
      </c>
      <c r="M107" s="83">
        <v>12.06</v>
      </c>
    </row>
    <row r="108" spans="1:13">
      <c r="A108" s="83" t="s">
        <v>358</v>
      </c>
      <c r="B108" s="84">
        <v>123.3539</v>
      </c>
      <c r="C108" s="84">
        <v>-13.7681</v>
      </c>
      <c r="D108" s="84">
        <v>-252</v>
      </c>
      <c r="E108" s="83" t="s">
        <v>352</v>
      </c>
      <c r="F108" s="83" t="s">
        <v>351</v>
      </c>
      <c r="G108" s="83">
        <f t="shared" si="4"/>
        <v>-237.84</v>
      </c>
      <c r="H108" s="83" t="s">
        <v>435</v>
      </c>
      <c r="I108" s="83" t="s">
        <v>397</v>
      </c>
      <c r="J108" s="83" t="s">
        <v>329</v>
      </c>
      <c r="K108" s="83">
        <v>7369</v>
      </c>
      <c r="L108" s="83">
        <v>14.16</v>
      </c>
      <c r="M108" s="83">
        <v>14.16</v>
      </c>
    </row>
    <row r="109" spans="1:13">
      <c r="A109" s="83" t="s">
        <v>358</v>
      </c>
      <c r="B109" s="84">
        <v>123.3539</v>
      </c>
      <c r="C109" s="84">
        <v>-13.7681</v>
      </c>
      <c r="D109" s="84">
        <v>-252</v>
      </c>
      <c r="E109" s="83" t="s">
        <v>352</v>
      </c>
      <c r="F109" s="83" t="s">
        <v>351</v>
      </c>
      <c r="G109" s="83">
        <f t="shared" si="4"/>
        <v>-235.84</v>
      </c>
      <c r="H109" s="83" t="s">
        <v>424</v>
      </c>
      <c r="I109" s="83" t="s">
        <v>397</v>
      </c>
      <c r="J109" s="83" t="s">
        <v>329</v>
      </c>
      <c r="K109" s="83">
        <v>7370</v>
      </c>
      <c r="L109" s="83">
        <v>16.16</v>
      </c>
      <c r="M109" s="83">
        <v>16.16</v>
      </c>
    </row>
    <row r="110" spans="1:13">
      <c r="A110" s="83" t="s">
        <v>358</v>
      </c>
      <c r="B110" s="84">
        <v>123.3539</v>
      </c>
      <c r="C110" s="84">
        <v>-13.7681</v>
      </c>
      <c r="D110" s="84">
        <v>-252</v>
      </c>
      <c r="E110" s="83" t="s">
        <v>352</v>
      </c>
      <c r="F110" s="83" t="s">
        <v>351</v>
      </c>
      <c r="G110" s="83">
        <f t="shared" si="4"/>
        <v>-231.74</v>
      </c>
      <c r="H110" s="83" t="s">
        <v>476</v>
      </c>
      <c r="I110" s="83" t="s">
        <v>395</v>
      </c>
      <c r="J110" s="83" t="s">
        <v>322</v>
      </c>
      <c r="K110" s="83">
        <v>6530</v>
      </c>
      <c r="L110" s="83">
        <v>20.260000000000002</v>
      </c>
      <c r="M110" s="83">
        <v>20.260000000000002</v>
      </c>
    </row>
    <row r="111" spans="1:13">
      <c r="A111" s="81" t="s">
        <v>356</v>
      </c>
      <c r="B111" s="82">
        <v>123.349</v>
      </c>
      <c r="C111" s="82">
        <v>-13.7659</v>
      </c>
      <c r="D111" s="82">
        <v>-252</v>
      </c>
      <c r="E111" s="81" t="s">
        <v>352</v>
      </c>
      <c r="F111" s="81" t="s">
        <v>351</v>
      </c>
      <c r="G111" s="81">
        <f t="shared" si="4"/>
        <v>-249.19</v>
      </c>
      <c r="H111" s="81" t="s">
        <v>460</v>
      </c>
      <c r="I111" s="81" t="s">
        <v>397</v>
      </c>
      <c r="J111" s="81" t="s">
        <v>329</v>
      </c>
      <c r="K111" s="81">
        <v>1247</v>
      </c>
      <c r="L111" s="81">
        <v>2.81</v>
      </c>
      <c r="M111" s="81">
        <v>2.81</v>
      </c>
    </row>
    <row r="112" spans="1:13">
      <c r="A112" s="81" t="s">
        <v>356</v>
      </c>
      <c r="B112" s="82">
        <v>123.349</v>
      </c>
      <c r="C112" s="82">
        <v>-13.7659</v>
      </c>
      <c r="D112" s="82">
        <v>-252</v>
      </c>
      <c r="E112" s="81" t="s">
        <v>352</v>
      </c>
      <c r="F112" s="81" t="s">
        <v>351</v>
      </c>
      <c r="G112" s="81">
        <f t="shared" si="4"/>
        <v>-248.08</v>
      </c>
      <c r="H112" s="81" t="s">
        <v>368</v>
      </c>
      <c r="I112" s="81" t="s">
        <v>364</v>
      </c>
      <c r="J112" s="81" t="s">
        <v>348</v>
      </c>
      <c r="K112" s="81">
        <v>2535</v>
      </c>
      <c r="L112" s="81">
        <v>3.92</v>
      </c>
      <c r="M112" s="81">
        <v>3.92</v>
      </c>
    </row>
    <row r="113" spans="1:13">
      <c r="A113" s="81" t="s">
        <v>356</v>
      </c>
      <c r="B113" s="82">
        <v>123.349</v>
      </c>
      <c r="C113" s="82">
        <v>-13.7659</v>
      </c>
      <c r="D113" s="82">
        <v>-252</v>
      </c>
      <c r="E113" s="81" t="s">
        <v>352</v>
      </c>
      <c r="F113" s="81" t="s">
        <v>351</v>
      </c>
      <c r="G113" s="81">
        <f t="shared" si="4"/>
        <v>-247.08</v>
      </c>
      <c r="H113" s="81" t="s">
        <v>477</v>
      </c>
      <c r="I113" s="81" t="s">
        <v>395</v>
      </c>
      <c r="J113" s="81" t="s">
        <v>327</v>
      </c>
      <c r="K113" s="81">
        <v>3719</v>
      </c>
      <c r="L113" s="81">
        <v>4.92</v>
      </c>
      <c r="M113" s="81">
        <v>4.92</v>
      </c>
    </row>
    <row r="114" spans="1:13">
      <c r="A114" s="81" t="s">
        <v>356</v>
      </c>
      <c r="B114" s="82">
        <v>123.349</v>
      </c>
      <c r="C114" s="82">
        <v>-13.7659</v>
      </c>
      <c r="D114" s="82">
        <v>-252</v>
      </c>
      <c r="E114" s="81" t="s">
        <v>352</v>
      </c>
      <c r="F114" s="81" t="s">
        <v>351</v>
      </c>
      <c r="G114" s="81">
        <f t="shared" si="4"/>
        <v>-242.08</v>
      </c>
      <c r="H114" s="81" t="s">
        <v>478</v>
      </c>
      <c r="I114" s="81" t="s">
        <v>395</v>
      </c>
      <c r="J114" s="81" t="s">
        <v>327</v>
      </c>
      <c r="K114" s="81">
        <v>3721</v>
      </c>
      <c r="L114" s="81">
        <v>9.92</v>
      </c>
      <c r="M114" s="81">
        <v>9.92</v>
      </c>
    </row>
    <row r="115" spans="1:13">
      <c r="A115" s="81" t="s">
        <v>356</v>
      </c>
      <c r="B115" s="82">
        <v>123.349</v>
      </c>
      <c r="C115" s="82">
        <v>-13.7659</v>
      </c>
      <c r="D115" s="82">
        <v>-252</v>
      </c>
      <c r="E115" s="81" t="s">
        <v>352</v>
      </c>
      <c r="F115" s="81" t="s">
        <v>351</v>
      </c>
      <c r="G115" s="81">
        <f t="shared" si="4"/>
        <v>-237.08</v>
      </c>
      <c r="H115" s="81" t="s">
        <v>479</v>
      </c>
      <c r="I115" s="81" t="s">
        <v>395</v>
      </c>
      <c r="J115" s="81" t="s">
        <v>322</v>
      </c>
      <c r="K115" s="81">
        <v>6529</v>
      </c>
      <c r="L115" s="81">
        <v>14.92</v>
      </c>
      <c r="M115" s="81">
        <v>14.92</v>
      </c>
    </row>
    <row r="116" spans="1:13">
      <c r="A116" s="81" t="s">
        <v>356</v>
      </c>
      <c r="B116" s="82">
        <v>123.349</v>
      </c>
      <c r="C116" s="82">
        <v>-13.7659</v>
      </c>
      <c r="D116" s="82">
        <v>-252</v>
      </c>
      <c r="E116" s="81" t="s">
        <v>352</v>
      </c>
      <c r="F116" s="81" t="s">
        <v>351</v>
      </c>
      <c r="G116" s="81">
        <f t="shared" si="4"/>
        <v>-232.07999999999998</v>
      </c>
      <c r="H116" s="81" t="s">
        <v>480</v>
      </c>
      <c r="I116" s="81" t="s">
        <v>395</v>
      </c>
      <c r="J116" s="81" t="s">
        <v>327</v>
      </c>
      <c r="K116" s="81">
        <v>3722</v>
      </c>
      <c r="L116" s="81">
        <v>19.920000000000002</v>
      </c>
      <c r="M116" s="81">
        <v>19.920000000000002</v>
      </c>
    </row>
    <row r="117" spans="1:13">
      <c r="A117" s="81" t="s">
        <v>356</v>
      </c>
      <c r="B117" s="82">
        <v>123.349</v>
      </c>
      <c r="C117" s="82">
        <v>-13.7659</v>
      </c>
      <c r="D117" s="82">
        <v>-252</v>
      </c>
      <c r="E117" s="81" t="s">
        <v>352</v>
      </c>
      <c r="F117" s="81" t="s">
        <v>351</v>
      </c>
      <c r="G117" s="81">
        <f t="shared" si="4"/>
        <v>-222.07999999999998</v>
      </c>
      <c r="H117" s="81" t="s">
        <v>481</v>
      </c>
      <c r="I117" s="81" t="s">
        <v>395</v>
      </c>
      <c r="J117" s="81" t="s">
        <v>327</v>
      </c>
      <c r="K117" s="81">
        <v>3723</v>
      </c>
      <c r="L117" s="81">
        <v>29.92</v>
      </c>
      <c r="M117" s="81">
        <v>29.92</v>
      </c>
    </row>
    <row r="118" spans="1:13">
      <c r="A118" s="81" t="s">
        <v>356</v>
      </c>
      <c r="B118" s="82">
        <v>123.349</v>
      </c>
      <c r="C118" s="82">
        <v>-13.7659</v>
      </c>
      <c r="D118" s="82">
        <v>-252</v>
      </c>
      <c r="E118" s="81" t="s">
        <v>352</v>
      </c>
      <c r="F118" s="81" t="s">
        <v>351</v>
      </c>
      <c r="G118" s="81">
        <f t="shared" si="4"/>
        <v>-212.07999999999998</v>
      </c>
      <c r="H118" s="81" t="s">
        <v>482</v>
      </c>
      <c r="I118" s="81" t="s">
        <v>395</v>
      </c>
      <c r="J118" s="81" t="s">
        <v>327</v>
      </c>
      <c r="K118" s="81">
        <v>3724</v>
      </c>
      <c r="L118" s="81">
        <v>39.92</v>
      </c>
      <c r="M118" s="81">
        <v>39.92</v>
      </c>
    </row>
    <row r="119" spans="1:13">
      <c r="A119" s="81" t="s">
        <v>356</v>
      </c>
      <c r="B119" s="82">
        <v>123.349</v>
      </c>
      <c r="C119" s="82">
        <v>-13.7659</v>
      </c>
      <c r="D119" s="82">
        <v>-252</v>
      </c>
      <c r="E119" s="81" t="s">
        <v>352</v>
      </c>
      <c r="F119" s="81" t="s">
        <v>351</v>
      </c>
      <c r="G119" s="81">
        <f t="shared" si="4"/>
        <v>-202.07999999999998</v>
      </c>
      <c r="H119" s="81" t="s">
        <v>483</v>
      </c>
      <c r="I119" s="81" t="s">
        <v>395</v>
      </c>
      <c r="J119" s="81" t="s">
        <v>327</v>
      </c>
      <c r="K119" s="81">
        <v>3725</v>
      </c>
      <c r="L119" s="81">
        <v>49.92</v>
      </c>
      <c r="M119" s="81">
        <v>49.92</v>
      </c>
    </row>
    <row r="120" spans="1:13">
      <c r="A120" s="81" t="s">
        <v>356</v>
      </c>
      <c r="B120" s="82">
        <v>123.349</v>
      </c>
      <c r="C120" s="82">
        <v>-13.7659</v>
      </c>
      <c r="D120" s="82">
        <v>-252</v>
      </c>
      <c r="E120" s="81" t="s">
        <v>352</v>
      </c>
      <c r="F120" s="81" t="s">
        <v>351</v>
      </c>
      <c r="G120" s="81">
        <f t="shared" si="4"/>
        <v>-192.07999999999998</v>
      </c>
      <c r="H120" s="81" t="s">
        <v>484</v>
      </c>
      <c r="I120" s="81" t="s">
        <v>395</v>
      </c>
      <c r="J120" s="81" t="s">
        <v>327</v>
      </c>
      <c r="K120" s="81">
        <v>3726</v>
      </c>
      <c r="L120" s="81">
        <v>59.92</v>
      </c>
      <c r="M120" s="81">
        <v>59.92</v>
      </c>
    </row>
    <row r="121" spans="1:13">
      <c r="A121" s="81" t="s">
        <v>356</v>
      </c>
      <c r="B121" s="82">
        <v>123.349</v>
      </c>
      <c r="C121" s="82">
        <v>-13.7659</v>
      </c>
      <c r="D121" s="82">
        <v>-252</v>
      </c>
      <c r="E121" s="81" t="s">
        <v>352</v>
      </c>
      <c r="F121" s="81" t="s">
        <v>351</v>
      </c>
      <c r="G121" s="81">
        <f t="shared" si="4"/>
        <v>-182.07999999999998</v>
      </c>
      <c r="H121" s="81" t="s">
        <v>485</v>
      </c>
      <c r="I121" s="81" t="s">
        <v>395</v>
      </c>
      <c r="J121" s="81" t="s">
        <v>327</v>
      </c>
      <c r="K121" s="81">
        <v>3727</v>
      </c>
      <c r="L121" s="81">
        <v>69.92</v>
      </c>
      <c r="M121" s="81">
        <v>69.92</v>
      </c>
    </row>
    <row r="122" spans="1:13">
      <c r="A122" s="81" t="s">
        <v>356</v>
      </c>
      <c r="B122" s="82">
        <v>123.349</v>
      </c>
      <c r="C122" s="82">
        <v>-13.7659</v>
      </c>
      <c r="D122" s="82">
        <v>-252</v>
      </c>
      <c r="E122" s="81" t="s">
        <v>352</v>
      </c>
      <c r="F122" s="81" t="s">
        <v>351</v>
      </c>
      <c r="G122" s="81">
        <f t="shared" si="4"/>
        <v>-172.07999999999998</v>
      </c>
      <c r="H122" s="81" t="s">
        <v>486</v>
      </c>
      <c r="I122" s="81" t="s">
        <v>395</v>
      </c>
      <c r="J122" s="81" t="s">
        <v>327</v>
      </c>
      <c r="K122" s="81">
        <v>3728</v>
      </c>
      <c r="L122" s="81">
        <v>79.92</v>
      </c>
      <c r="M122" s="81">
        <v>79.92</v>
      </c>
    </row>
    <row r="123" spans="1:13">
      <c r="A123" s="81" t="s">
        <v>356</v>
      </c>
      <c r="B123" s="82">
        <v>123.349</v>
      </c>
      <c r="C123" s="82">
        <v>-13.7659</v>
      </c>
      <c r="D123" s="82">
        <v>-252</v>
      </c>
      <c r="E123" s="81" t="s">
        <v>352</v>
      </c>
      <c r="F123" s="81" t="s">
        <v>351</v>
      </c>
      <c r="G123" s="81">
        <f t="shared" si="4"/>
        <v>-162.5</v>
      </c>
      <c r="H123" s="81" t="s">
        <v>500</v>
      </c>
      <c r="I123" s="81" t="s">
        <v>499</v>
      </c>
      <c r="J123" s="81" t="s">
        <v>357</v>
      </c>
      <c r="K123" s="81">
        <v>20092</v>
      </c>
      <c r="L123" s="81">
        <v>89.5</v>
      </c>
      <c r="M123" s="81">
        <v>89.5</v>
      </c>
    </row>
    <row r="124" spans="1:13">
      <c r="A124" s="81" t="s">
        <v>356</v>
      </c>
      <c r="B124" s="82">
        <v>123.349</v>
      </c>
      <c r="C124" s="82">
        <v>-13.7659</v>
      </c>
      <c r="D124" s="82">
        <v>-252</v>
      </c>
      <c r="E124" s="81" t="s">
        <v>352</v>
      </c>
      <c r="F124" s="81" t="s">
        <v>351</v>
      </c>
      <c r="G124" s="81">
        <f t="shared" si="4"/>
        <v>-161.84</v>
      </c>
      <c r="H124" s="81" t="s">
        <v>459</v>
      </c>
      <c r="I124" s="81" t="s">
        <v>397</v>
      </c>
      <c r="J124" s="81" t="s">
        <v>329</v>
      </c>
      <c r="K124" s="81">
        <v>1017</v>
      </c>
      <c r="L124" s="81">
        <v>90.16</v>
      </c>
      <c r="M124" s="81">
        <v>90.16</v>
      </c>
    </row>
    <row r="125" spans="1:13">
      <c r="A125" s="81" t="s">
        <v>356</v>
      </c>
      <c r="B125" s="82">
        <v>123.349</v>
      </c>
      <c r="C125" s="82">
        <v>-13.7659</v>
      </c>
      <c r="D125" s="82">
        <v>-252</v>
      </c>
      <c r="E125" s="81" t="s">
        <v>352</v>
      </c>
      <c r="F125" s="81" t="s">
        <v>351</v>
      </c>
      <c r="G125" s="81">
        <f t="shared" si="4"/>
        <v>-160.69999999999999</v>
      </c>
      <c r="H125" s="81" t="s">
        <v>378</v>
      </c>
      <c r="I125" s="81" t="s">
        <v>377</v>
      </c>
      <c r="J125" s="81" t="s">
        <v>354</v>
      </c>
      <c r="K125" s="81">
        <v>11795</v>
      </c>
      <c r="L125" s="81">
        <v>91.3</v>
      </c>
      <c r="M125" s="81">
        <v>91.3</v>
      </c>
    </row>
    <row r="126" spans="1:13">
      <c r="A126" s="81" t="s">
        <v>356</v>
      </c>
      <c r="B126" s="82">
        <v>123.349</v>
      </c>
      <c r="C126" s="82">
        <v>-13.7659</v>
      </c>
      <c r="D126" s="82">
        <v>-252</v>
      </c>
      <c r="E126" s="81" t="s">
        <v>352</v>
      </c>
      <c r="F126" s="81" t="s">
        <v>351</v>
      </c>
      <c r="G126" s="81">
        <f t="shared" si="4"/>
        <v>-152.01</v>
      </c>
      <c r="H126" s="81" t="s">
        <v>487</v>
      </c>
      <c r="I126" s="81" t="s">
        <v>395</v>
      </c>
      <c r="J126" s="81" t="s">
        <v>327</v>
      </c>
      <c r="K126" s="81">
        <v>3729</v>
      </c>
      <c r="L126" s="81">
        <v>99.99</v>
      </c>
      <c r="M126" s="81">
        <v>99.99</v>
      </c>
    </row>
    <row r="127" spans="1:13">
      <c r="A127" s="81" t="s">
        <v>356</v>
      </c>
      <c r="B127" s="82">
        <v>123.349</v>
      </c>
      <c r="C127" s="82">
        <v>-13.7659</v>
      </c>
      <c r="D127" s="82">
        <v>-252</v>
      </c>
      <c r="E127" s="81" t="s">
        <v>352</v>
      </c>
      <c r="F127" s="81" t="s">
        <v>351</v>
      </c>
      <c r="G127" s="81">
        <f t="shared" si="4"/>
        <v>-142.01</v>
      </c>
      <c r="H127" s="81" t="s">
        <v>488</v>
      </c>
      <c r="I127" s="81" t="s">
        <v>395</v>
      </c>
      <c r="J127" s="81" t="s">
        <v>327</v>
      </c>
      <c r="K127" s="81">
        <v>3730</v>
      </c>
      <c r="L127" s="81">
        <v>109.99</v>
      </c>
      <c r="M127" s="81">
        <v>109.99</v>
      </c>
    </row>
    <row r="128" spans="1:13">
      <c r="A128" s="81" t="s">
        <v>356</v>
      </c>
      <c r="B128" s="82">
        <v>123.349</v>
      </c>
      <c r="C128" s="82">
        <v>-13.7659</v>
      </c>
      <c r="D128" s="82">
        <v>-252</v>
      </c>
      <c r="E128" s="81" t="s">
        <v>352</v>
      </c>
      <c r="F128" s="81" t="s">
        <v>351</v>
      </c>
      <c r="G128" s="81">
        <f t="shared" si="4"/>
        <v>-132.03</v>
      </c>
      <c r="H128" s="81" t="s">
        <v>489</v>
      </c>
      <c r="I128" s="81" t="s">
        <v>395</v>
      </c>
      <c r="J128" s="81" t="s">
        <v>327</v>
      </c>
      <c r="K128" s="81">
        <v>3731</v>
      </c>
      <c r="L128" s="81">
        <v>119.97</v>
      </c>
      <c r="M128" s="81">
        <v>119.97</v>
      </c>
    </row>
    <row r="129" spans="1:13">
      <c r="A129" s="81" t="s">
        <v>356</v>
      </c>
      <c r="B129" s="82">
        <v>123.349</v>
      </c>
      <c r="C129" s="82">
        <v>-13.7659</v>
      </c>
      <c r="D129" s="82">
        <v>-252</v>
      </c>
      <c r="E129" s="81" t="s">
        <v>352</v>
      </c>
      <c r="F129" s="81" t="s">
        <v>351</v>
      </c>
      <c r="G129" s="81">
        <f t="shared" si="4"/>
        <v>-52.03</v>
      </c>
      <c r="H129" s="81" t="s">
        <v>490</v>
      </c>
      <c r="I129" s="81" t="s">
        <v>395</v>
      </c>
      <c r="J129" s="81" t="s">
        <v>327</v>
      </c>
      <c r="K129" s="81">
        <v>3754</v>
      </c>
      <c r="L129" s="81">
        <v>199.97</v>
      </c>
      <c r="M129" s="81">
        <v>199.97</v>
      </c>
    </row>
    <row r="130" spans="1:13">
      <c r="A130" s="81" t="s">
        <v>356</v>
      </c>
      <c r="B130" s="82">
        <v>123.349</v>
      </c>
      <c r="C130" s="82">
        <v>-13.7659</v>
      </c>
      <c r="D130" s="82">
        <v>-252</v>
      </c>
      <c r="E130" s="81" t="s">
        <v>352</v>
      </c>
      <c r="F130" s="81" t="s">
        <v>351</v>
      </c>
      <c r="G130" s="81">
        <f t="shared" si="4"/>
        <v>-42.03</v>
      </c>
      <c r="H130" s="81" t="s">
        <v>491</v>
      </c>
      <c r="I130" s="81" t="s">
        <v>395</v>
      </c>
      <c r="J130" s="81" t="s">
        <v>327</v>
      </c>
      <c r="K130" s="81">
        <v>3798</v>
      </c>
      <c r="L130" s="81">
        <v>209.97</v>
      </c>
      <c r="M130" s="81">
        <v>209.97</v>
      </c>
    </row>
    <row r="131" spans="1:13">
      <c r="A131" s="81" t="s">
        <v>356</v>
      </c>
      <c r="B131" s="82">
        <v>123.349</v>
      </c>
      <c r="C131" s="82">
        <v>-13.7659</v>
      </c>
      <c r="D131" s="82">
        <v>-252</v>
      </c>
      <c r="E131" s="81" t="s">
        <v>352</v>
      </c>
      <c r="F131" s="81" t="s">
        <v>351</v>
      </c>
      <c r="G131" s="81">
        <f t="shared" ref="G131:G138" si="5">D131+L131</f>
        <v>-22</v>
      </c>
      <c r="H131" s="81" t="s">
        <v>492</v>
      </c>
      <c r="I131" s="81" t="s">
        <v>395</v>
      </c>
      <c r="J131" s="81" t="s">
        <v>327</v>
      </c>
      <c r="K131" s="81">
        <v>3799</v>
      </c>
      <c r="L131" s="81">
        <v>230</v>
      </c>
      <c r="M131" s="81">
        <v>219.97</v>
      </c>
    </row>
    <row r="132" spans="1:13">
      <c r="A132" s="81" t="s">
        <v>356</v>
      </c>
      <c r="B132" s="82">
        <v>123.349</v>
      </c>
      <c r="C132" s="82">
        <v>-13.7659</v>
      </c>
      <c r="D132" s="82">
        <v>-252</v>
      </c>
      <c r="E132" s="81" t="s">
        <v>352</v>
      </c>
      <c r="F132" s="81" t="s">
        <v>351</v>
      </c>
      <c r="G132" s="81">
        <f t="shared" si="5"/>
        <v>-62</v>
      </c>
      <c r="H132" s="81" t="s">
        <v>493</v>
      </c>
      <c r="I132" s="81" t="s">
        <v>395</v>
      </c>
      <c r="J132" s="81" t="s">
        <v>327</v>
      </c>
      <c r="K132" s="81">
        <v>3753</v>
      </c>
      <c r="L132" s="81">
        <v>190</v>
      </c>
      <c r="M132" s="81">
        <v>189.97</v>
      </c>
    </row>
    <row r="133" spans="1:13">
      <c r="A133" s="81" t="s">
        <v>356</v>
      </c>
      <c r="B133" s="82">
        <v>123.349</v>
      </c>
      <c r="C133" s="82">
        <v>-13.7659</v>
      </c>
      <c r="D133" s="82">
        <v>-252</v>
      </c>
      <c r="E133" s="81" t="s">
        <v>352</v>
      </c>
      <c r="F133" s="81" t="s">
        <v>351</v>
      </c>
      <c r="G133" s="81">
        <f t="shared" si="5"/>
        <v>-62</v>
      </c>
      <c r="H133" s="81" t="s">
        <v>494</v>
      </c>
      <c r="I133" s="81" t="s">
        <v>395</v>
      </c>
      <c r="J133" s="81" t="s">
        <v>327</v>
      </c>
      <c r="K133" s="81">
        <v>3752</v>
      </c>
      <c r="L133" s="81">
        <v>190</v>
      </c>
      <c r="M133" s="81">
        <v>179.97</v>
      </c>
    </row>
    <row r="134" spans="1:13">
      <c r="A134" s="81" t="s">
        <v>356</v>
      </c>
      <c r="B134" s="82">
        <v>123.349</v>
      </c>
      <c r="C134" s="82">
        <v>-13.7659</v>
      </c>
      <c r="D134" s="82">
        <v>-252</v>
      </c>
      <c r="E134" s="81" t="s">
        <v>352</v>
      </c>
      <c r="F134" s="81" t="s">
        <v>351</v>
      </c>
      <c r="G134" s="81">
        <f t="shared" si="5"/>
        <v>-62</v>
      </c>
      <c r="H134" s="81" t="s">
        <v>495</v>
      </c>
      <c r="I134" s="81" t="s">
        <v>395</v>
      </c>
      <c r="J134" s="81" t="s">
        <v>327</v>
      </c>
      <c r="K134" s="81">
        <v>3750</v>
      </c>
      <c r="L134" s="81">
        <v>190</v>
      </c>
      <c r="M134" s="81">
        <v>169.97</v>
      </c>
    </row>
    <row r="135" spans="1:13">
      <c r="A135" s="81" t="s">
        <v>356</v>
      </c>
      <c r="B135" s="82">
        <v>123.349</v>
      </c>
      <c r="C135" s="82">
        <v>-13.7659</v>
      </c>
      <c r="D135" s="82">
        <v>-252</v>
      </c>
      <c r="E135" s="81" t="s">
        <v>352</v>
      </c>
      <c r="F135" s="81" t="s">
        <v>351</v>
      </c>
      <c r="G135" s="81">
        <f t="shared" si="5"/>
        <v>-62</v>
      </c>
      <c r="H135" s="81" t="s">
        <v>496</v>
      </c>
      <c r="I135" s="81" t="s">
        <v>395</v>
      </c>
      <c r="J135" s="81" t="s">
        <v>327</v>
      </c>
      <c r="K135" s="81">
        <v>3749</v>
      </c>
      <c r="L135" s="81">
        <v>190</v>
      </c>
      <c r="M135" s="81">
        <v>149.97</v>
      </c>
    </row>
    <row r="136" spans="1:13">
      <c r="A136" s="81" t="s">
        <v>356</v>
      </c>
      <c r="B136" s="82">
        <v>123.349</v>
      </c>
      <c r="C136" s="82">
        <v>-13.7659</v>
      </c>
      <c r="D136" s="82">
        <v>-252</v>
      </c>
      <c r="E136" s="81" t="s">
        <v>352</v>
      </c>
      <c r="F136" s="81" t="s">
        <v>351</v>
      </c>
      <c r="G136" s="81">
        <f t="shared" si="5"/>
        <v>-62</v>
      </c>
      <c r="H136" s="81" t="s">
        <v>497</v>
      </c>
      <c r="I136" s="81" t="s">
        <v>395</v>
      </c>
      <c r="J136" s="81" t="s">
        <v>327</v>
      </c>
      <c r="K136" s="81">
        <v>3747</v>
      </c>
      <c r="L136" s="81">
        <v>190</v>
      </c>
      <c r="M136" s="81">
        <v>139.97</v>
      </c>
    </row>
    <row r="137" spans="1:13">
      <c r="A137" s="81" t="s">
        <v>356</v>
      </c>
      <c r="B137" s="82">
        <v>123.349</v>
      </c>
      <c r="C137" s="82">
        <v>-13.7659</v>
      </c>
      <c r="D137" s="82">
        <v>-252</v>
      </c>
      <c r="E137" s="81" t="s">
        <v>352</v>
      </c>
      <c r="F137" s="81" t="s">
        <v>351</v>
      </c>
      <c r="G137" s="81">
        <v>-99999</v>
      </c>
      <c r="H137" s="81"/>
      <c r="I137" s="81"/>
      <c r="J137" s="81" t="s">
        <v>327</v>
      </c>
      <c r="K137" s="81">
        <v>3732</v>
      </c>
      <c r="L137" s="81"/>
      <c r="M137" s="81">
        <v>129.97</v>
      </c>
    </row>
    <row r="138" spans="1:13">
      <c r="A138" s="81" t="s">
        <v>356</v>
      </c>
      <c r="B138" s="82">
        <v>123.349</v>
      </c>
      <c r="C138" s="82">
        <v>-13.7659</v>
      </c>
      <c r="D138" s="82">
        <v>-252</v>
      </c>
      <c r="E138" s="81" t="s">
        <v>352</v>
      </c>
      <c r="F138" s="81" t="s">
        <v>351</v>
      </c>
      <c r="G138" s="81">
        <f t="shared" si="5"/>
        <v>-22</v>
      </c>
      <c r="H138" s="81" t="s">
        <v>498</v>
      </c>
      <c r="I138" s="81" t="s">
        <v>395</v>
      </c>
      <c r="J138" s="81" t="s">
        <v>322</v>
      </c>
      <c r="K138" s="81">
        <v>6526</v>
      </c>
      <c r="L138" s="81">
        <v>230</v>
      </c>
      <c r="M138" s="81">
        <v>229.97</v>
      </c>
    </row>
    <row r="139" spans="1:13">
      <c r="A139" s="81" t="s">
        <v>356</v>
      </c>
      <c r="B139" s="82">
        <v>123.349</v>
      </c>
      <c r="C139" s="82">
        <v>-13.7659</v>
      </c>
      <c r="D139" s="82">
        <v>-252</v>
      </c>
      <c r="E139" s="81" t="s">
        <v>352</v>
      </c>
      <c r="F139" s="81" t="s">
        <v>351</v>
      </c>
      <c r="G139" s="81">
        <v>-99999</v>
      </c>
      <c r="H139" s="81"/>
      <c r="I139" s="81"/>
      <c r="J139" s="81" t="s">
        <v>322</v>
      </c>
      <c r="K139" s="81">
        <v>6525</v>
      </c>
      <c r="L139" s="81"/>
      <c r="M139" s="81">
        <v>159.97</v>
      </c>
    </row>
  </sheetData>
  <autoFilter ref="A1:M1">
    <sortState ref="A2:M13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SOUTH - Done</vt:lpstr>
      <vt:lpstr>NORTH - Done</vt:lpstr>
      <vt:lpstr>WEST - Done</vt:lpstr>
      <vt:lpstr>LANDER</vt:lpstr>
      <vt:lpstr>BRD-200</vt:lpstr>
      <vt:lpstr>Instruments</vt:lpstr>
      <vt:lpstr>LANDER!Print_Titles</vt:lpstr>
      <vt:lpstr>'NORTH - Done'!Print_Titles</vt:lpstr>
      <vt:lpstr>'SOUTH - Done'!Print_Titles</vt:lpstr>
      <vt:lpstr>'WEST - Done'!Print_Titles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Zulberti</dc:creator>
  <cp:lastModifiedBy>Matt Rayson</cp:lastModifiedBy>
  <cp:lastPrinted>2017-05-19T03:05:07Z</cp:lastPrinted>
  <dcterms:created xsi:type="dcterms:W3CDTF">2017-05-10T15:19:46Z</dcterms:created>
  <dcterms:modified xsi:type="dcterms:W3CDTF">2017-06-08T01:19:51Z</dcterms:modified>
</cp:coreProperties>
</file>