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comments1.xml" ContentType="application/vnd.openxmlformats-officedocument.spreadsheetml.comments+xml"/>
  <Override PartName="/xl/drawings/drawing5.xml" ContentType="application/vnd.openxmlformats-officedocument.drawing+xml"/>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comments2.xml" ContentType="application/vnd.openxmlformats-officedocument.spreadsheetml.comments+xml"/>
  <Override PartName="/xl/drawings/drawing6.xml" ContentType="application/vnd.openxmlformats-officedocument.drawing+xml"/>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comments3.xml" ContentType="application/vnd.openxmlformats-officedocument.spreadsheetml.comments+xml"/>
  <Override PartName="/xl/drawings/drawing7.xml" ContentType="application/vnd.openxmlformats-officedocument.drawing+xml"/>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comments4.xml" ContentType="application/vnd.openxmlformats-officedocument.spreadsheetml.comments+xml"/>
  <Override PartName="/xl/drawings/drawing8.xml" ContentType="application/vnd.openxmlformats-officedocument.drawing+xml"/>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comments5.xml" ContentType="application/vnd.openxmlformats-officedocument.spreadsheetml.comments+xml"/>
  <Override PartName="/xl/drawings/drawing9.xml" ContentType="application/vnd.openxmlformats-officedocument.drawing+xml"/>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comments6.xml" ContentType="application/vnd.openxmlformats-officedocument.spreadsheetml.comments+xml"/>
  <Override PartName="/xl/drawings/drawing10.xml" ContentType="application/vnd.openxmlformats-officedocument.drawing+xml"/>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comments7.xml" ContentType="application/vnd.openxmlformats-officedocument.spreadsheetml.comments+xml"/>
  <Override PartName="/xl/drawings/drawing11.xml" ContentType="application/vnd.openxmlformats-officedocument.drawing+xml"/>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comments8.xml" ContentType="application/vnd.openxmlformats-officedocument.spreadsheetml.comments+xml"/>
  <Override PartName="/xl/drawings/drawing12.xml" ContentType="application/vnd.openxmlformats-officedocument.drawing+xml"/>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comments9.xml" ContentType="application/vnd.openxmlformats-officedocument.spreadsheetml.comments+xml"/>
  <Override PartName="/xl/drawings/drawing13.xml" ContentType="application/vnd.openxmlformats-officedocument.drawing+xml"/>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comments10.xml" ContentType="application/vnd.openxmlformats-officedocument.spreadsheetml.comments+xml"/>
  <Override PartName="/xl/drawings/drawing14.xml" ContentType="application/vnd.openxmlformats-officedocument.drawing+xml"/>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comments11.xml" ContentType="application/vnd.openxmlformats-officedocument.spreadsheetml.comments+xml"/>
  <Override PartName="/xl/drawings/drawing15.xml" ContentType="application/vnd.openxmlformats-officedocument.drawing+xml"/>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comments12.xml" ContentType="application/vnd.openxmlformats-officedocument.spreadsheetml.comments+xml"/>
  <Override PartName="/xl/drawings/drawing16.xml" ContentType="application/vnd.openxmlformats-officedocument.drawing+xml"/>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comments13.xml" ContentType="application/vnd.openxmlformats-officedocument.spreadsheetml.comments+xml"/>
  <Override PartName="/xl/drawings/drawing17.xml" ContentType="application/vnd.openxmlformats-officedocument.drawing+xml"/>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drawings/drawing18.xml" ContentType="application/vnd.openxmlformats-officedocument.drawing+xml"/>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drawings/drawing19.xml" ContentType="application/vnd.openxmlformats-officedocument.drawing+xml"/>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drawings/drawing20.xml" ContentType="application/vnd.openxmlformats-officedocument.drawing+xml"/>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comments14.xml" ContentType="application/vnd.openxmlformats-officedocument.spreadsheetml.comments+xml"/>
  <Override PartName="/xl/drawings/drawing21.xml" ContentType="application/vnd.openxmlformats-officedocument.drawing+xml"/>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comments1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codeName="ThisWorkbook" defaultThemeVersion="124226"/>
  <mc:AlternateContent xmlns:mc="http://schemas.openxmlformats.org/markup-compatibility/2006">
    <mc:Choice Requires="x15">
      <x15ac:absPath xmlns:x15ac="http://schemas.microsoft.com/office/spreadsheetml/2010/11/ac" url="https://d.docs.live.net/9fb1d0e26bc832f8/_ PARA/1.Projects/DPIN onePlatform/XBRLStream/Sample data/Omesti/Omesti Healthcare/"/>
    </mc:Choice>
  </mc:AlternateContent>
  <xr:revisionPtr revIDLastSave="1" documentId="13_ncr:11_{2321CBF2-D95F-4102-A704-54D253DDEE13}" xr6:coauthVersionLast="47" xr6:coauthVersionMax="47" xr10:uidLastSave="{0BD2547F-723C-47CA-94B3-52930C78720A}"/>
  <workbookProtection workbookAlgorithmName="SHA-512" workbookHashValue="ArLD4N/avMlnQu7XBmv/S4KeJflD5Ob9uvAKbbrif2usSwduIG/XW3DtwxAeKSXbm4oXCZ05k5jz/Hhw7hzXfw==" workbookSaltValue="HKgj2i2WxF6iokCNusMjMw==" workbookSpinCount="100000" lockStructure="1"/>
  <bookViews>
    <workbookView xWindow="-98" yWindow="-98" windowWidth="19396" windowHeight="11475" firstSheet="1" activeTab="2" xr2:uid="{00000000-000D-0000-FFFF-FFFF00000000}"/>
  </bookViews>
  <sheets>
    <sheet name="Introduction" sheetId="5" state="veryHidden" r:id="rId1"/>
    <sheet name="Content Page" sheetId="46" r:id="rId2"/>
    <sheet name="FilingInfo" sheetId="27" r:id="rId3"/>
    <sheet name="SOF" sheetId="28" r:id="rId4"/>
    <sheet name="DirectorsRep" sheetId="29" r:id="rId5"/>
    <sheet name="DirectorsBussRev" sheetId="30" r:id="rId6"/>
    <sheet name="StatOfDirectors" sheetId="31" r:id="rId7"/>
    <sheet name="InvolInSE" sheetId="32" r:id="rId8"/>
    <sheet name="AuditReport" sheetId="33" r:id="rId9"/>
    <sheet name="SOFP-CuNonCu" sheetId="34" r:id="rId10"/>
    <sheet name="SOFP-Sub-CuNonCu" sheetId="35" r:id="rId11"/>
    <sheet name="SOPL-Function" sheetId="36" r:id="rId12"/>
    <sheet name="SOPL-Analysis-Function" sheetId="37" r:id="rId13"/>
    <sheet name="SOCI-NetOfTax" sheetId="38" r:id="rId14"/>
    <sheet name="SOCF-Indirect" sheetId="47" r:id="rId15"/>
    <sheet name="SOCIE" sheetId="40" r:id="rId16"/>
    <sheet name="Notes-CI" sheetId="41" r:id="rId17"/>
    <sheet name="Notes-SummaryofAccPol" sheetId="42" r:id="rId18"/>
    <sheet name="Notes-Listofnotes" sheetId="43" r:id="rId19"/>
    <sheet name="Notes-Issuedcapital" sheetId="44" r:id="rId20"/>
    <sheet name="Notes-RelatedPartytran" sheetId="45" r:id="rId21"/>
    <sheet name="+Lineitems" sheetId="21" state="veryHidden" r:id="rId22"/>
    <sheet name="StartUp" sheetId="6" state="veryHidden" r:id="rId23"/>
    <sheet name="Data" sheetId="7" state="veryHidden" r:id="rId24"/>
    <sheet name="+FootnoteTexts0" sheetId="22" state="veryHidden" r:id="rId25"/>
    <sheet name="+FootnoteTexts1" sheetId="23" state="veryHidden" r:id="rId26"/>
    <sheet name="+FootnoteTexts2" sheetId="24" state="veryHidden" r:id="rId27"/>
    <sheet name="+FootnoteTexts3" sheetId="25" state="veryHidden" r:id="rId28"/>
    <sheet name="+FootnoteTexts4" sheetId="26" state="veryHidden" r:id="rId29"/>
    <sheet name="+FootnoteTexts" sheetId="8" state="veryHidden" r:id="rId30"/>
    <sheet name="+Elements" sheetId="9" state="veryHidden" r:id="rId31"/>
    <sheet name="MainSheet" sheetId="11" state="veryHidden" r:id="rId32"/>
  </sheets>
  <externalReferences>
    <externalReference r:id="rId33"/>
    <externalReference r:id="rId34"/>
  </externalReferences>
  <definedNames>
    <definedName name="CountryList">Data!$O$1:$O$246</definedName>
    <definedName name="CurrencyList">Data!$Q$1:$Q$172</definedName>
    <definedName name="fn_1" localSheetId="4">DirectorsRep!$E$15</definedName>
    <definedName name="fn_10" localSheetId="18">'Notes-Listofnotes'!$E$146</definedName>
    <definedName name="fn_11" localSheetId="18">'Notes-Listofnotes'!$E$51</definedName>
    <definedName name="fn_12" localSheetId="18">'Notes-Listofnotes'!$E$78</definedName>
    <definedName name="fn_13" localSheetId="20">'Notes-RelatedPartytran'!$E$11</definedName>
    <definedName name="fn_14" localSheetId="18">'Notes-Listofnotes'!$E$23</definedName>
    <definedName name="fn_15" localSheetId="18">'Notes-Listofnotes'!$E$110</definedName>
    <definedName name="fn_16" localSheetId="18">'Notes-Listofnotes'!$E$32</definedName>
    <definedName name="fn_17" localSheetId="18">'Notes-Listofnotes'!$E$14</definedName>
    <definedName name="fn_18" localSheetId="18">'Notes-Listofnotes'!$E$17</definedName>
    <definedName name="fn_19" localSheetId="18">'Notes-Listofnotes'!$E$72</definedName>
    <definedName name="fn_2" localSheetId="6">StatOfDirectors!$E$15</definedName>
    <definedName name="fn_20" localSheetId="18">'Notes-Listofnotes'!$E$147</definedName>
    <definedName name="fn_3" localSheetId="8">AuditReport!$E$15</definedName>
    <definedName name="fn_4" localSheetId="16">'Notes-CI'!$E$12</definedName>
    <definedName name="fn_5" localSheetId="17">'Notes-SummaryofAccPol'!$E$11</definedName>
    <definedName name="fn_6" localSheetId="18">'Notes-Listofnotes'!$E$87</definedName>
    <definedName name="fn_7" localSheetId="18">'Notes-Listofnotes'!$E$77</definedName>
    <definedName name="fn_8" localSheetId="18">'Notes-Listofnotes'!$E$93</definedName>
    <definedName name="fn_9" localSheetId="19">'Notes-Issuedcapital'!$E$11</definedName>
    <definedName name="NewCurrencyList">Data!$Q$1:$Q$172</definedName>
    <definedName name="ScaleList" localSheetId="21">[1]StartUp!$L$1:$L$5</definedName>
    <definedName name="ScaleList">[2]StartUp!$L$1:$L$5</definedName>
    <definedName name="UnitList" localSheetId="21">[1]StartUp!$K$1:$K$172</definedName>
    <definedName name="UnitList">[2]StartUp!$K$1:$K$172</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2" i="40" l="1"/>
  <c r="P32" i="40"/>
  <c r="AA28" i="40"/>
  <c r="X28" i="40"/>
  <c r="X27" i="40"/>
  <c r="V28" i="40"/>
  <c r="V29" i="40" s="1"/>
  <c r="P28" i="40"/>
  <c r="P27" i="40"/>
  <c r="V27" i="40"/>
  <c r="E52" i="34"/>
  <c r="Z29" i="40"/>
  <c r="Y29" i="40"/>
  <c r="U29" i="40"/>
  <c r="T29" i="40"/>
  <c r="S29" i="40"/>
  <c r="R29" i="40"/>
  <c r="Q29" i="40"/>
  <c r="N29" i="40"/>
  <c r="M29" i="40"/>
  <c r="L29" i="40"/>
  <c r="K29" i="40"/>
  <c r="J29" i="40"/>
  <c r="I29" i="40"/>
  <c r="H29" i="40"/>
  <c r="G29" i="40"/>
  <c r="F29" i="40"/>
  <c r="E29" i="40"/>
  <c r="E27" i="38"/>
  <c r="E34" i="36"/>
  <c r="E36" i="36"/>
  <c r="E30" i="36"/>
  <c r="E28" i="36"/>
  <c r="E27" i="36"/>
  <c r="E82" i="34"/>
  <c r="E42" i="34"/>
  <c r="E78" i="34"/>
  <c r="E41" i="34"/>
  <c r="E73" i="34"/>
  <c r="E74" i="34"/>
  <c r="E71" i="34"/>
  <c r="E89" i="34"/>
  <c r="E85" i="34"/>
  <c r="E84" i="34"/>
  <c r="E75" i="34"/>
  <c r="E65" i="34"/>
  <c r="E63" i="34"/>
  <c r="E60" i="34"/>
  <c r="E51" i="34"/>
  <c r="E49" i="34"/>
  <c r="E45" i="34"/>
  <c r="E38" i="34"/>
  <c r="E36" i="34"/>
  <c r="E35" i="34"/>
  <c r="E33" i="34"/>
  <c r="E29" i="34"/>
  <c r="E28" i="34"/>
  <c r="E157" i="47"/>
  <c r="E147" i="47"/>
  <c r="E127" i="47"/>
  <c r="E86" i="47"/>
  <c r="E77" i="47"/>
  <c r="E74" i="47"/>
  <c r="E60" i="47"/>
  <c r="E56" i="47"/>
  <c r="E29" i="47"/>
  <c r="E20" i="47"/>
  <c r="E22" i="47"/>
  <c r="E21" i="47"/>
  <c r="E19" i="47" s="1"/>
  <c r="L22" i="45"/>
  <c r="K22" i="45"/>
  <c r="J22" i="45"/>
  <c r="I22" i="45"/>
  <c r="H22" i="45"/>
  <c r="G22" i="45"/>
  <c r="F22" i="45"/>
  <c r="E22" i="45"/>
  <c r="L24" i="45"/>
  <c r="K24" i="45"/>
  <c r="J24" i="45"/>
  <c r="I24" i="45"/>
  <c r="H24" i="45"/>
  <c r="G24" i="45"/>
  <c r="F24" i="45"/>
  <c r="E24" i="45"/>
  <c r="L23" i="45"/>
  <c r="K23" i="45"/>
  <c r="K21" i="45" s="1"/>
  <c r="J23" i="45"/>
  <c r="I23" i="45"/>
  <c r="I21" i="45" s="1"/>
  <c r="H23" i="45"/>
  <c r="H21" i="45" s="1"/>
  <c r="G23" i="45"/>
  <c r="G21" i="45" s="1"/>
  <c r="F23" i="45"/>
  <c r="E23" i="45"/>
  <c r="E21" i="45" s="1"/>
  <c r="L21" i="45"/>
  <c r="J21" i="45"/>
  <c r="F21" i="45"/>
  <c r="H22" i="44"/>
  <c r="G22" i="44"/>
  <c r="F22" i="44"/>
  <c r="E22" i="44"/>
  <c r="H24" i="44"/>
  <c r="G24" i="44"/>
  <c r="F24" i="44"/>
  <c r="E24" i="44"/>
  <c r="H23" i="44"/>
  <c r="H21" i="44" s="1"/>
  <c r="G23" i="44"/>
  <c r="F23" i="44"/>
  <c r="E23" i="44"/>
  <c r="AA34" i="40"/>
  <c r="AA45" i="40" s="1"/>
  <c r="Z34" i="40"/>
  <c r="Z45" i="40" s="1"/>
  <c r="Y34" i="40"/>
  <c r="Y45" i="40" s="1"/>
  <c r="X34" i="40"/>
  <c r="X45" i="40" s="1"/>
  <c r="W34" i="40"/>
  <c r="W45" i="40" s="1"/>
  <c r="V34" i="40"/>
  <c r="V45" i="40" s="1"/>
  <c r="U34" i="40"/>
  <c r="U45" i="40" s="1"/>
  <c r="T34" i="40"/>
  <c r="T45" i="40" s="1"/>
  <c r="S34" i="40"/>
  <c r="S45" i="40" s="1"/>
  <c r="R34" i="40"/>
  <c r="R45" i="40" s="1"/>
  <c r="Q34" i="40"/>
  <c r="Q45" i="40" s="1"/>
  <c r="P34" i="40"/>
  <c r="P45" i="40" s="1"/>
  <c r="O34" i="40"/>
  <c r="O45" i="40" s="1"/>
  <c r="N34" i="40"/>
  <c r="N45" i="40" s="1"/>
  <c r="M34" i="40"/>
  <c r="M45" i="40" s="1"/>
  <c r="L34" i="40"/>
  <c r="L45" i="40" s="1"/>
  <c r="K34" i="40"/>
  <c r="K45" i="40" s="1"/>
  <c r="J34" i="40"/>
  <c r="J45" i="40" s="1"/>
  <c r="I34" i="40"/>
  <c r="I45" i="40" s="1"/>
  <c r="H34" i="40"/>
  <c r="H45" i="40" s="1"/>
  <c r="G34" i="40"/>
  <c r="G45" i="40" s="1"/>
  <c r="G46" i="40" s="1"/>
  <c r="F34" i="40"/>
  <c r="F45" i="40" s="1"/>
  <c r="F46" i="40" s="1"/>
  <c r="E34" i="40"/>
  <c r="E45" i="40" s="1"/>
  <c r="E46" i="40" s="1"/>
  <c r="AA21" i="40"/>
  <c r="Z21" i="40"/>
  <c r="Y21" i="40"/>
  <c r="X21" i="40"/>
  <c r="W21" i="40"/>
  <c r="V21" i="40"/>
  <c r="U21" i="40"/>
  <c r="T21" i="40"/>
  <c r="S21" i="40"/>
  <c r="R21" i="40"/>
  <c r="Q21" i="40"/>
  <c r="P21" i="40"/>
  <c r="O21" i="40"/>
  <c r="N21" i="40"/>
  <c r="M21" i="40"/>
  <c r="L21" i="40"/>
  <c r="K21" i="40"/>
  <c r="J21" i="40"/>
  <c r="I21" i="40"/>
  <c r="H21" i="40"/>
  <c r="G21" i="40"/>
  <c r="F21" i="40"/>
  <c r="E21" i="40"/>
  <c r="AA23" i="40"/>
  <c r="Z23" i="40"/>
  <c r="Y23" i="40"/>
  <c r="X23" i="40"/>
  <c r="W23" i="40"/>
  <c r="V23" i="40"/>
  <c r="U23" i="40"/>
  <c r="T23" i="40"/>
  <c r="S23" i="40"/>
  <c r="R23" i="40"/>
  <c r="Q23" i="40"/>
  <c r="P23" i="40"/>
  <c r="O23" i="40"/>
  <c r="N23" i="40"/>
  <c r="M23" i="40"/>
  <c r="L23" i="40"/>
  <c r="L20" i="40" s="1"/>
  <c r="K23" i="40"/>
  <c r="J23" i="40"/>
  <c r="I23" i="40"/>
  <c r="H23" i="40"/>
  <c r="G23" i="40"/>
  <c r="F23" i="40"/>
  <c r="E23" i="40"/>
  <c r="AA22" i="40"/>
  <c r="AA20" i="40" s="1"/>
  <c r="Z22" i="40"/>
  <c r="Y22" i="40"/>
  <c r="X22" i="40"/>
  <c r="X20" i="40" s="1"/>
  <c r="W22" i="40"/>
  <c r="V22" i="40"/>
  <c r="V20" i="40" s="1"/>
  <c r="U22" i="40"/>
  <c r="T22" i="40"/>
  <c r="S22" i="40"/>
  <c r="S20" i="40" s="1"/>
  <c r="R22" i="40"/>
  <c r="R20" i="40" s="1"/>
  <c r="Q22" i="40"/>
  <c r="P22" i="40"/>
  <c r="P20" i="40" s="1"/>
  <c r="O22" i="40"/>
  <c r="N22" i="40"/>
  <c r="N20" i="40" s="1"/>
  <c r="M22" i="40"/>
  <c r="L22" i="40"/>
  <c r="K22" i="40"/>
  <c r="K20" i="40" s="1"/>
  <c r="J22" i="40"/>
  <c r="J20" i="40" s="1"/>
  <c r="I22" i="40"/>
  <c r="H22" i="40"/>
  <c r="H20" i="40" s="1"/>
  <c r="G22" i="40"/>
  <c r="F22" i="40"/>
  <c r="F20" i="40" s="1"/>
  <c r="E22" i="40"/>
  <c r="Z20" i="40"/>
  <c r="T20" i="40"/>
  <c r="M20" i="40"/>
  <c r="E62" i="38"/>
  <c r="E53" i="38"/>
  <c r="E48" i="38"/>
  <c r="E56" i="38" s="1"/>
  <c r="E44" i="38"/>
  <c r="E40" i="38"/>
  <c r="E35" i="38"/>
  <c r="E57" i="38" s="1"/>
  <c r="E33" i="38"/>
  <c r="E20" i="38"/>
  <c r="E22" i="38"/>
  <c r="E21" i="38"/>
  <c r="E158" i="37"/>
  <c r="E152" i="37"/>
  <c r="E141" i="37"/>
  <c r="E123" i="37"/>
  <c r="E115" i="37"/>
  <c r="E154" i="37" s="1"/>
  <c r="E99" i="37"/>
  <c r="E88" i="37"/>
  <c r="E110" i="37" s="1"/>
  <c r="E83" i="37"/>
  <c r="E67" i="37"/>
  <c r="E60" i="37"/>
  <c r="E55" i="37"/>
  <c r="E50" i="37"/>
  <c r="E46" i="37"/>
  <c r="E36" i="37"/>
  <c r="E20" i="37"/>
  <c r="E22" i="37"/>
  <c r="E21" i="37"/>
  <c r="E60" i="36"/>
  <c r="E56" i="36"/>
  <c r="E51" i="36"/>
  <c r="E20" i="36"/>
  <c r="E22" i="36"/>
  <c r="E21" i="36"/>
  <c r="E472" i="35"/>
  <c r="E470" i="35"/>
  <c r="E464" i="35"/>
  <c r="E455" i="35"/>
  <c r="E445" i="35"/>
  <c r="E440" i="35"/>
  <c r="E432" i="35"/>
  <c r="E421" i="35"/>
  <c r="E412" i="35"/>
  <c r="E402" i="35"/>
  <c r="E394" i="35"/>
  <c r="E387" i="35"/>
  <c r="E380" i="35"/>
  <c r="E369" i="35"/>
  <c r="E403" i="35" s="1"/>
  <c r="E356" i="35"/>
  <c r="E354" i="35"/>
  <c r="E348" i="35"/>
  <c r="E339" i="35"/>
  <c r="E332" i="35"/>
  <c r="E327" i="35"/>
  <c r="E340" i="35" s="1"/>
  <c r="E319" i="35"/>
  <c r="E309" i="35"/>
  <c r="E300" i="35"/>
  <c r="E290" i="35"/>
  <c r="E283" i="35"/>
  <c r="E276" i="35"/>
  <c r="E269" i="35"/>
  <c r="E259" i="35"/>
  <c r="E291" i="35" s="1"/>
  <c r="E249" i="35"/>
  <c r="E241" i="35"/>
  <c r="E242" i="35" s="1"/>
  <c r="E234" i="35"/>
  <c r="E223" i="35"/>
  <c r="E218" i="35"/>
  <c r="E213" i="35"/>
  <c r="E211" i="35"/>
  <c r="E203" i="35"/>
  <c r="E196" i="35"/>
  <c r="E198" i="35" s="1"/>
  <c r="E187" i="35"/>
  <c r="E180" i="35"/>
  <c r="E176" i="35"/>
  <c r="E168" i="35"/>
  <c r="E156" i="35"/>
  <c r="E149" i="35"/>
  <c r="E147" i="35"/>
  <c r="E138" i="35"/>
  <c r="E133" i="35"/>
  <c r="E139" i="35" s="1"/>
  <c r="E140" i="35" s="1"/>
  <c r="E125" i="35"/>
  <c r="E115" i="35"/>
  <c r="E106" i="35"/>
  <c r="E97" i="35"/>
  <c r="E34" i="34" s="1"/>
  <c r="E89" i="35"/>
  <c r="E87" i="35"/>
  <c r="E73" i="35"/>
  <c r="E69" i="35"/>
  <c r="E67" i="35"/>
  <c r="E64" i="35"/>
  <c r="E46" i="35"/>
  <c r="E39" i="35"/>
  <c r="E33" i="35"/>
  <c r="E40" i="35" s="1"/>
  <c r="E59" i="35" s="1"/>
  <c r="E20" i="35"/>
  <c r="E22" i="35"/>
  <c r="E21" i="35"/>
  <c r="E19" i="35" s="1"/>
  <c r="E20" i="34"/>
  <c r="E22" i="34"/>
  <c r="E21" i="34"/>
  <c r="E19" i="34" s="1"/>
  <c r="N30" i="33"/>
  <c r="M30" i="33"/>
  <c r="L30" i="33"/>
  <c r="K30" i="33"/>
  <c r="J30" i="33"/>
  <c r="I30" i="33"/>
  <c r="H30" i="33"/>
  <c r="G30" i="33"/>
  <c r="F30" i="33"/>
  <c r="E30" i="33"/>
  <c r="N29" i="33"/>
  <c r="M29" i="33"/>
  <c r="M28" i="33" s="1"/>
  <c r="L29" i="33"/>
  <c r="L28" i="33" s="1"/>
  <c r="K29" i="33"/>
  <c r="K28" i="33" s="1"/>
  <c r="J29" i="33"/>
  <c r="I29" i="33"/>
  <c r="I28" i="33" s="1"/>
  <c r="H29" i="33"/>
  <c r="G29" i="33"/>
  <c r="F29" i="33"/>
  <c r="E29" i="33"/>
  <c r="E28" i="33"/>
  <c r="E11" i="33"/>
  <c r="E10" i="33"/>
  <c r="E11" i="32"/>
  <c r="E10" i="32"/>
  <c r="E11" i="31"/>
  <c r="E10" i="31"/>
  <c r="E11" i="30"/>
  <c r="E10" i="30"/>
  <c r="E9" i="30" s="1"/>
  <c r="E11" i="29"/>
  <c r="E10" i="29"/>
  <c r="E51" i="28"/>
  <c r="E50" i="28"/>
  <c r="F35" i="28"/>
  <c r="E35" i="28"/>
  <c r="F34" i="28"/>
  <c r="F33" i="28" s="1"/>
  <c r="E34" i="28"/>
  <c r="E33" i="28" s="1"/>
  <c r="E11" i="28"/>
  <c r="E10" i="28"/>
  <c r="K46" i="40" l="1"/>
  <c r="M46" i="40"/>
  <c r="Z46" i="40"/>
  <c r="Y46" i="40"/>
  <c r="V46" i="40"/>
  <c r="U46" i="40"/>
  <c r="T46" i="40"/>
  <c r="S46" i="40"/>
  <c r="R46" i="40"/>
  <c r="Q46" i="40"/>
  <c r="N46" i="40"/>
  <c r="L46" i="40"/>
  <c r="J46" i="40"/>
  <c r="I46" i="40"/>
  <c r="H46" i="40"/>
  <c r="E78" i="47"/>
  <c r="E87" i="47" s="1"/>
  <c r="E95" i="47" s="1"/>
  <c r="E148" i="47" s="1"/>
  <c r="E150" i="47" s="1"/>
  <c r="E9" i="31"/>
  <c r="E20" i="40"/>
  <c r="U20" i="40"/>
  <c r="E19" i="37"/>
  <c r="E9" i="28"/>
  <c r="E9" i="29"/>
  <c r="J28" i="33"/>
  <c r="E21" i="44"/>
  <c r="F28" i="33"/>
  <c r="O20" i="40"/>
  <c r="W20" i="40"/>
  <c r="Q20" i="40"/>
  <c r="Y20" i="40"/>
  <c r="E456" i="35"/>
  <c r="E457" i="35" s="1"/>
  <c r="E87" i="34" s="1"/>
  <c r="E188" i="35"/>
  <c r="E189" i="35" s="1"/>
  <c r="E54" i="34" s="1"/>
  <c r="E67" i="34"/>
  <c r="E64" i="34"/>
  <c r="E341" i="35"/>
  <c r="H28" i="33"/>
  <c r="E19" i="36"/>
  <c r="G20" i="40"/>
  <c r="E19" i="38"/>
  <c r="I20" i="40"/>
  <c r="F21" i="44"/>
  <c r="G21" i="44"/>
  <c r="N28" i="33"/>
  <c r="E49" i="28"/>
  <c r="E9" i="32"/>
  <c r="E35" i="36"/>
  <c r="E29" i="36"/>
  <c r="E40" i="36"/>
  <c r="E43" i="36" s="1"/>
  <c r="E46" i="36" s="1"/>
  <c r="E58" i="38" s="1"/>
  <c r="E80" i="34"/>
  <c r="E43" i="34"/>
  <c r="G28" i="33"/>
  <c r="E9" i="33"/>
  <c r="E94" i="34" l="1"/>
  <c r="E95" i="34" s="1"/>
  <c r="E91" i="34"/>
  <c r="E93" i="34"/>
  <c r="E57" i="34"/>
  <c r="E56" i="34"/>
  <c r="W27" i="40"/>
  <c r="W29" i="40" s="1"/>
  <c r="W46" i="40" s="1"/>
  <c r="P29" i="40"/>
  <c r="P46" i="40" s="1"/>
  <c r="AA27" i="40" l="1"/>
  <c r="AA29" i="40" s="1"/>
  <c r="AA46" i="40" s="1"/>
  <c r="O29" i="40"/>
  <c r="O46" i="40" s="1"/>
  <c r="X29" i="40" l="1"/>
  <c r="X46" i="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10" authorId="0" shapeId="0" xr:uid="{E415EF3C-AB04-4811-AD18-7CFF24729D72}">
      <text>
        <r>
          <rPr>
            <b/>
            <sz val="9"/>
            <color indexed="81"/>
            <rFont val="Tahoma"/>
            <family val="2"/>
          </rPr>
          <t xml:space="preserve">[Date Format: dd'/'MM'/'yyyy]
</t>
        </r>
      </text>
    </comment>
    <comment ref="E11" authorId="0" shapeId="0" xr:uid="{AC7D5CAE-F24B-43C6-8E99-498EA9F49E8F}">
      <text>
        <r>
          <rPr>
            <b/>
            <sz val="9"/>
            <color indexed="81"/>
            <rFont val="Tahoma"/>
            <family val="2"/>
          </rPr>
          <t xml:space="preserve">[Date Format: dd'/'MM'/'yyyy]
</t>
        </r>
      </text>
    </comment>
    <comment ref="E34" authorId="0" shapeId="0" xr:uid="{526A2D7E-346C-41FF-ACFB-86A3492BE0B2}">
      <text>
        <r>
          <rPr>
            <b/>
            <sz val="9"/>
            <color indexed="81"/>
            <rFont val="Tahoma"/>
            <family val="2"/>
          </rPr>
          <t xml:space="preserve">[Date Format: dd'/'MM'/'yyyy]
</t>
        </r>
      </text>
    </comment>
    <comment ref="F34" authorId="0" shapeId="0" xr:uid="{F00C4818-E50F-43FC-BF9F-F77FA4821F39}">
      <text>
        <r>
          <rPr>
            <b/>
            <sz val="9"/>
            <color indexed="81"/>
            <rFont val="Tahoma"/>
            <family val="2"/>
          </rPr>
          <t xml:space="preserve">[Date Format: dd'/'MM'/'yyyy]
</t>
        </r>
      </text>
    </comment>
    <comment ref="E35" authorId="0" shapeId="0" xr:uid="{F35F1459-74F3-4368-AD0F-5A3C616C119F}">
      <text>
        <r>
          <rPr>
            <b/>
            <sz val="9"/>
            <color indexed="81"/>
            <rFont val="Tahoma"/>
            <family val="2"/>
          </rPr>
          <t xml:space="preserve">[Date Format: dd'/'MM'/'yyyy]
</t>
        </r>
      </text>
    </comment>
    <comment ref="F35" authorId="0" shapeId="0" xr:uid="{9DAD846B-0E8D-4A79-B944-C0FC0E531A19}">
      <text>
        <r>
          <rPr>
            <b/>
            <sz val="9"/>
            <color indexed="81"/>
            <rFont val="Tahoma"/>
            <family val="2"/>
          </rPr>
          <t xml:space="preserve">[Date Format: dd'/'MM'/'yyyy]
</t>
        </r>
      </text>
    </comment>
    <comment ref="E50" authorId="0" shapeId="0" xr:uid="{FAC392AC-18BB-4E6D-8204-3582CE88445F}">
      <text>
        <r>
          <rPr>
            <b/>
            <sz val="9"/>
            <color indexed="81"/>
            <rFont val="Tahoma"/>
            <family val="2"/>
          </rPr>
          <t xml:space="preserve">[Date Format: dd'/'MM'/'yyyy]
</t>
        </r>
      </text>
    </comment>
    <comment ref="E51" authorId="0" shapeId="0" xr:uid="{052F13A9-83C7-4D0D-ABBB-F06F2A393561}">
      <text>
        <r>
          <rPr>
            <b/>
            <sz val="9"/>
            <color indexed="81"/>
            <rFont val="Tahoma"/>
            <family val="2"/>
          </rPr>
          <t xml:space="preserve">[Date Format: dd'/'MM'/'yyyy]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21" authorId="0" shapeId="0" xr:uid="{3333D9E4-308C-4DEA-9909-F638929F4678}">
      <text>
        <r>
          <rPr>
            <b/>
            <sz val="9"/>
            <color indexed="81"/>
            <rFont val="Tahoma"/>
            <family val="2"/>
          </rPr>
          <t xml:space="preserve">[Date Format: dd'/'MM'/'yyyy]
</t>
        </r>
      </text>
    </comment>
    <comment ref="E22" authorId="0" shapeId="0" xr:uid="{69A5FD9F-E289-4E0C-AD98-B3D66CF0B480}">
      <text>
        <r>
          <rPr>
            <b/>
            <sz val="9"/>
            <color indexed="81"/>
            <rFont val="Tahoma"/>
            <family val="2"/>
          </rPr>
          <t xml:space="preserve">[Date Format: dd'/'MM'/'yyyy]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21" authorId="0" shapeId="0" xr:uid="{1F9EAFD0-D1B7-433D-827F-88DD2ABC22D2}">
      <text>
        <r>
          <rPr>
            <b/>
            <sz val="9"/>
            <color indexed="81"/>
            <rFont val="Tahoma"/>
            <family val="2"/>
          </rPr>
          <t xml:space="preserve">[Date Format: dd'/'MM'/'yyyy]
</t>
        </r>
      </text>
    </comment>
    <comment ref="E22" authorId="0" shapeId="0" xr:uid="{F5525398-0C36-44AF-A0E0-9ACE68882ADE}">
      <text>
        <r>
          <rPr>
            <b/>
            <sz val="9"/>
            <color indexed="81"/>
            <rFont val="Tahoma"/>
            <family val="2"/>
          </rPr>
          <t xml:space="preserve">[Date Format: dd'/'MM'/'yyyy]
</t>
        </r>
      </text>
    </comment>
    <comment ref="D39" authorId="0" shapeId="0" xr:uid="{7A4512CC-0279-4491-A4D9-F241B65A9425}">
      <text>
        <r>
          <rPr>
            <b/>
            <sz val="9"/>
            <color indexed="81"/>
            <rFont val="Tahoma"/>
            <family val="2"/>
          </rPr>
          <t xml:space="preserve">This value is subtracted from Total
</t>
        </r>
      </text>
    </comment>
    <comment ref="D43" authorId="0" shapeId="0" xr:uid="{9B3C125C-D3A4-4A01-82E0-01B60BAC9128}">
      <text>
        <r>
          <rPr>
            <b/>
            <sz val="9"/>
            <color indexed="81"/>
            <rFont val="Tahoma"/>
            <family val="2"/>
          </rPr>
          <t xml:space="preserve">This value is subtracted from Total
</t>
        </r>
      </text>
    </comment>
    <comment ref="D47" authorId="0" shapeId="0" xr:uid="{2F2A3BDC-F1DA-44BB-BE3D-B095BCA304E9}">
      <text>
        <r>
          <rPr>
            <b/>
            <sz val="9"/>
            <color indexed="81"/>
            <rFont val="Tahoma"/>
            <family val="2"/>
          </rPr>
          <t xml:space="preserve">This value is subtracted from Total
</t>
        </r>
      </text>
    </comment>
    <comment ref="D51" authorId="0" shapeId="0" xr:uid="{8B07EC0F-6AB2-4347-B706-85FB0DF223C1}">
      <text>
        <r>
          <rPr>
            <b/>
            <sz val="9"/>
            <color indexed="81"/>
            <rFont val="Tahoma"/>
            <family val="2"/>
          </rPr>
          <t xml:space="preserve">This value is subtracted from Total
</t>
        </r>
      </text>
    </comment>
    <comment ref="D52" authorId="0" shapeId="0" xr:uid="{7C834BAB-67F5-467A-85A7-3AE897F0CEE7}">
      <text>
        <r>
          <rPr>
            <b/>
            <sz val="9"/>
            <color indexed="81"/>
            <rFont val="Tahoma"/>
            <family val="2"/>
          </rPr>
          <t xml:space="preserve">This value is subtracted from Total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21" authorId="0" shapeId="0" xr:uid="{6744DEED-18FC-495A-90B5-2720EB677262}">
      <text>
        <r>
          <rPr>
            <b/>
            <sz val="9"/>
            <color indexed="81"/>
            <rFont val="Tahoma"/>
            <family val="2"/>
          </rPr>
          <t xml:space="preserve">[Date Format: dd'/'MM'/'yyyy]
</t>
        </r>
      </text>
    </comment>
    <comment ref="E22" authorId="0" shapeId="0" xr:uid="{A29D91EB-2B77-44A4-807D-8FBAA063B5B4}">
      <text>
        <r>
          <rPr>
            <b/>
            <sz val="9"/>
            <color indexed="81"/>
            <rFont val="Tahoma"/>
            <family val="2"/>
          </rPr>
          <t xml:space="preserve">[Date Format: dd'/'MM'/'yyyy]
</t>
        </r>
      </text>
    </comment>
    <comment ref="D33" authorId="0" shapeId="0" xr:uid="{352D12EC-8D93-4B5B-980D-D9BED064FEB5}">
      <text>
        <r>
          <rPr>
            <b/>
            <sz val="9"/>
            <color indexed="81"/>
            <rFont val="Tahoma"/>
            <family val="2"/>
          </rPr>
          <t xml:space="preserve">This value is subtracted from Total
</t>
        </r>
      </text>
    </comment>
    <comment ref="D35" authorId="0" shapeId="0" xr:uid="{CA151604-1C4F-420D-A952-CA41ED0F8158}">
      <text>
        <r>
          <rPr>
            <b/>
            <sz val="9"/>
            <color indexed="81"/>
            <rFont val="Tahoma"/>
            <family val="2"/>
          </rPr>
          <t xml:space="preserve">This value is subtracted from Total
</t>
        </r>
      </text>
    </comment>
    <comment ref="D37" authorId="0" shapeId="0" xr:uid="{A9850752-C9A7-419F-B214-87656E1BF94D}">
      <text>
        <r>
          <rPr>
            <b/>
            <sz val="9"/>
            <color indexed="81"/>
            <rFont val="Tahoma"/>
            <family val="2"/>
          </rPr>
          <t xml:space="preserve">This value is subtracted from Total
</t>
        </r>
      </text>
    </comment>
    <comment ref="D41" authorId="0" shapeId="0" xr:uid="{A285AE1B-0673-42A3-8229-06FAF87CB3FF}">
      <text>
        <r>
          <rPr>
            <b/>
            <sz val="9"/>
            <color indexed="81"/>
            <rFont val="Tahoma"/>
            <family val="2"/>
          </rPr>
          <t xml:space="preserve">This value is subtracted from Total
</t>
        </r>
      </text>
    </comment>
    <comment ref="D43" authorId="0" shapeId="0" xr:uid="{C2BD274B-647F-4984-A6CB-658C62A8F685}">
      <text>
        <r>
          <rPr>
            <b/>
            <sz val="9"/>
            <color indexed="81"/>
            <rFont val="Tahoma"/>
            <family val="2"/>
          </rPr>
          <t xml:space="preserve">This value is subtracted from Total
</t>
        </r>
      </text>
    </comment>
    <comment ref="D44" authorId="0" shapeId="0" xr:uid="{3847E12B-2FDD-44F5-9365-52E53EBCC6EC}">
      <text>
        <r>
          <rPr>
            <b/>
            <sz val="9"/>
            <color indexed="81"/>
            <rFont val="Tahoma"/>
            <family val="2"/>
          </rPr>
          <t xml:space="preserve">This value is subtracted from Total
</t>
        </r>
      </text>
    </comment>
    <comment ref="D60" authorId="0" shapeId="0" xr:uid="{D5701B16-446E-4180-B5F7-1C8C2DA6D4B5}">
      <text>
        <r>
          <rPr>
            <b/>
            <sz val="9"/>
            <color indexed="81"/>
            <rFont val="Tahoma"/>
            <family val="2"/>
          </rPr>
          <t xml:space="preserve">This value is subtracted from Total
</t>
        </r>
      </text>
    </comment>
    <comment ref="D61" authorId="0" shapeId="0" xr:uid="{CC1A920A-FF5C-4E06-9D0D-C9EC58D7553B}">
      <text>
        <r>
          <rPr>
            <b/>
            <sz val="9"/>
            <color indexed="81"/>
            <rFont val="Tahoma"/>
            <family val="2"/>
          </rPr>
          <t xml:space="preserve">This value is subtracted from Total
</t>
        </r>
      </text>
    </comment>
    <comment ref="D62" authorId="0" shapeId="0" xr:uid="{D3017699-1AC1-4633-AEF5-3EECB196763D}">
      <text>
        <r>
          <rPr>
            <b/>
            <sz val="9"/>
            <color indexed="81"/>
            <rFont val="Tahoma"/>
            <family val="2"/>
          </rPr>
          <t xml:space="preserve">This value is subtracted from Total
</t>
        </r>
      </text>
    </comment>
    <comment ref="D63" authorId="0" shapeId="0" xr:uid="{4381AAD0-D84D-4497-9F19-1DD87B46C923}">
      <text>
        <r>
          <rPr>
            <b/>
            <sz val="9"/>
            <color indexed="81"/>
            <rFont val="Tahoma"/>
            <family val="2"/>
          </rPr>
          <t xml:space="preserve">This value is subtracted from Total
</t>
        </r>
      </text>
    </comment>
    <comment ref="D64" authorId="0" shapeId="0" xr:uid="{2F9DBEB3-FDA6-4164-A907-9632F53DBC5C}">
      <text>
        <r>
          <rPr>
            <b/>
            <sz val="9"/>
            <color indexed="81"/>
            <rFont val="Tahoma"/>
            <family val="2"/>
          </rPr>
          <t xml:space="preserve">This value is subtracted from Total
</t>
        </r>
      </text>
    </comment>
    <comment ref="D65" authorId="0" shapeId="0" xr:uid="{25705053-8F2B-4DCE-BB36-871AE5D54ECE}">
      <text>
        <r>
          <rPr>
            <b/>
            <sz val="9"/>
            <color indexed="81"/>
            <rFont val="Tahoma"/>
            <family val="2"/>
          </rPr>
          <t xml:space="preserve">This value is subtracted from Total
</t>
        </r>
      </text>
    </comment>
    <comment ref="D80" authorId="0" shapeId="0" xr:uid="{0911B94C-36FB-4D29-BA48-F6880AA7A874}">
      <text>
        <r>
          <rPr>
            <b/>
            <sz val="9"/>
            <color indexed="81"/>
            <rFont val="Tahoma"/>
            <family val="2"/>
          </rPr>
          <t xml:space="preserve">This value is subtracted from Total
</t>
        </r>
      </text>
    </comment>
    <comment ref="D81" authorId="0" shapeId="0" xr:uid="{B3EADC9C-A9EF-42E7-9AA1-480DFF71992A}">
      <text>
        <r>
          <rPr>
            <b/>
            <sz val="9"/>
            <color indexed="81"/>
            <rFont val="Tahoma"/>
            <family val="2"/>
          </rPr>
          <t xml:space="preserve">This value is subtracted from Total
</t>
        </r>
      </text>
    </comment>
    <comment ref="D82" authorId="0" shapeId="0" xr:uid="{226EA687-7F4E-4B16-B8FB-C7B406B50B20}">
      <text>
        <r>
          <rPr>
            <b/>
            <sz val="9"/>
            <color indexed="81"/>
            <rFont val="Tahoma"/>
            <family val="2"/>
          </rPr>
          <t xml:space="preserve">This value is subtracted from Total
</t>
        </r>
      </text>
    </comment>
    <comment ref="D83" authorId="0" shapeId="0" xr:uid="{A640CAF8-DD62-410F-8428-D7E30CA53ABF}">
      <text>
        <r>
          <rPr>
            <b/>
            <sz val="9"/>
            <color indexed="81"/>
            <rFont val="Tahoma"/>
            <family val="2"/>
          </rPr>
          <t xml:space="preserve">This value is subtracted from Total
</t>
        </r>
      </text>
    </comment>
    <comment ref="D84" authorId="0" shapeId="0" xr:uid="{C7BA5D17-D3D0-4897-87B9-70C53B7FE49A}">
      <text>
        <r>
          <rPr>
            <b/>
            <sz val="9"/>
            <color indexed="81"/>
            <rFont val="Tahoma"/>
            <family val="2"/>
          </rPr>
          <t xml:space="preserve">This value is subtracted from Total
</t>
        </r>
      </text>
    </comment>
    <comment ref="D85" authorId="0" shapeId="0" xr:uid="{B9C15A2D-0FC6-4FF6-ADFB-91D3B8ED9FF8}">
      <text>
        <r>
          <rPr>
            <b/>
            <sz val="9"/>
            <color indexed="81"/>
            <rFont val="Tahoma"/>
            <family val="2"/>
          </rPr>
          <t xml:space="preserve">This value is subtracted from Total
</t>
        </r>
      </text>
    </comment>
    <comment ref="D98" authorId="0" shapeId="0" xr:uid="{EB5BC7C6-75E3-4D43-8542-9BB1B3D0E77A}">
      <text>
        <r>
          <rPr>
            <b/>
            <sz val="9"/>
            <color indexed="81"/>
            <rFont val="Tahoma"/>
            <family val="2"/>
          </rPr>
          <t xml:space="preserve">This value is subtracted from Total
</t>
        </r>
      </text>
    </comment>
    <comment ref="D102" authorId="0" shapeId="0" xr:uid="{76C796D0-58FE-49B4-8238-E24335F0DBF6}">
      <text>
        <r>
          <rPr>
            <b/>
            <sz val="9"/>
            <color indexed="81"/>
            <rFont val="Tahoma"/>
            <family val="2"/>
          </rPr>
          <t xml:space="preserve">This value is subtracted from Total
</t>
        </r>
      </text>
    </comment>
    <comment ref="D104" authorId="0" shapeId="0" xr:uid="{F120F24C-B85F-4BA6-B8D5-EC13C5DD4B49}">
      <text>
        <r>
          <rPr>
            <b/>
            <sz val="9"/>
            <color indexed="81"/>
            <rFont val="Tahoma"/>
            <family val="2"/>
          </rPr>
          <t xml:space="preserve">This value is subtracted from Total
</t>
        </r>
      </text>
    </comment>
    <comment ref="D106" authorId="0" shapeId="0" xr:uid="{728F7D47-0D16-43EE-868E-F8C2DE2138CD}">
      <text>
        <r>
          <rPr>
            <b/>
            <sz val="9"/>
            <color indexed="81"/>
            <rFont val="Tahoma"/>
            <family val="2"/>
          </rPr>
          <t xml:space="preserve">This value is subtracted from Total
</t>
        </r>
      </text>
    </comment>
    <comment ref="D108" authorId="0" shapeId="0" xr:uid="{8CFC543C-9392-41E0-B1F5-BAF3B2043164}">
      <text>
        <r>
          <rPr>
            <b/>
            <sz val="9"/>
            <color indexed="81"/>
            <rFont val="Tahoma"/>
            <family val="2"/>
          </rPr>
          <t xml:space="preserve">This value is subtracted from Total
</t>
        </r>
      </text>
    </comment>
    <comment ref="D115" authorId="0" shapeId="0" xr:uid="{B6C13D8A-3CCD-4B15-9852-AFD9FA7C87C3}">
      <text>
        <r>
          <rPr>
            <b/>
            <sz val="9"/>
            <color indexed="81"/>
            <rFont val="Tahoma"/>
            <family val="2"/>
          </rPr>
          <t xml:space="preserve">This value is subtracted from Total
</t>
        </r>
      </text>
    </comment>
    <comment ref="D116" authorId="0" shapeId="0" xr:uid="{66B8F108-F21D-48D2-98D5-CE0C958E38B5}">
      <text>
        <r>
          <rPr>
            <b/>
            <sz val="9"/>
            <color indexed="81"/>
            <rFont val="Tahoma"/>
            <family val="2"/>
          </rPr>
          <t xml:space="preserve">This value is subtracted from Total
</t>
        </r>
      </text>
    </comment>
    <comment ref="D117" authorId="0" shapeId="0" xr:uid="{7C339DA9-7F7E-46DE-B852-DCC3D78626EB}">
      <text>
        <r>
          <rPr>
            <b/>
            <sz val="9"/>
            <color indexed="81"/>
            <rFont val="Tahoma"/>
            <family val="2"/>
          </rPr>
          <t xml:space="preserve">This value is subtracted from Total
</t>
        </r>
      </text>
    </comment>
    <comment ref="D121" authorId="0" shapeId="0" xr:uid="{7CE61CBF-7958-49CA-BE01-1128CDC0CD74}">
      <text>
        <r>
          <rPr>
            <b/>
            <sz val="9"/>
            <color indexed="81"/>
            <rFont val="Tahoma"/>
            <family val="2"/>
          </rPr>
          <t xml:space="preserve">This value is subtracted from Total
</t>
        </r>
      </text>
    </comment>
    <comment ref="D122" authorId="0" shapeId="0" xr:uid="{7B875096-607D-463C-8F72-400ABBEEF14E}">
      <text>
        <r>
          <rPr>
            <b/>
            <sz val="9"/>
            <color indexed="81"/>
            <rFont val="Tahoma"/>
            <family val="2"/>
          </rPr>
          <t xml:space="preserve">This value is subtracted from Total
</t>
        </r>
      </text>
    </comment>
    <comment ref="D123" authorId="0" shapeId="0" xr:uid="{1FEF5EBD-A656-4C94-BB35-B8F31B545898}">
      <text>
        <r>
          <rPr>
            <b/>
            <sz val="9"/>
            <color indexed="81"/>
            <rFont val="Tahoma"/>
            <family val="2"/>
          </rPr>
          <t xml:space="preserve">This value is subtracted from Total
</t>
        </r>
      </text>
    </comment>
    <comment ref="D124" authorId="0" shapeId="0" xr:uid="{F7FD3F07-7E36-4F13-BBF8-26F7B792F725}">
      <text>
        <r>
          <rPr>
            <b/>
            <sz val="9"/>
            <color indexed="81"/>
            <rFont val="Tahoma"/>
            <family val="2"/>
          </rPr>
          <t xml:space="preserve">This value is subtracted from Total
</t>
        </r>
      </text>
    </comment>
    <comment ref="D135" authorId="0" shapeId="0" xr:uid="{5A3B4D9D-F769-4F29-A09F-1DFB65E6256F}">
      <text>
        <r>
          <rPr>
            <b/>
            <sz val="9"/>
            <color indexed="81"/>
            <rFont val="Tahoma"/>
            <family val="2"/>
          </rPr>
          <t xml:space="preserve">This value is subtracted from Total
</t>
        </r>
      </text>
    </comment>
    <comment ref="D136" authorId="0" shapeId="0" xr:uid="{100677D1-C4CA-460C-ABA2-7A34472F7FC0}">
      <text>
        <r>
          <rPr>
            <b/>
            <sz val="9"/>
            <color indexed="81"/>
            <rFont val="Tahoma"/>
            <family val="2"/>
          </rPr>
          <t xml:space="preserve">This value is subtracted from Total
</t>
        </r>
      </text>
    </comment>
    <comment ref="D137" authorId="0" shapeId="0" xr:uid="{A383E5B5-F802-4411-95CA-55BF383F534C}">
      <text>
        <r>
          <rPr>
            <b/>
            <sz val="9"/>
            <color indexed="81"/>
            <rFont val="Tahoma"/>
            <family val="2"/>
          </rPr>
          <t xml:space="preserve">This value is subtracted from Total
</t>
        </r>
      </text>
    </comment>
    <comment ref="D140" authorId="0" shapeId="0" xr:uid="{7DB62B31-B6CC-46E3-B97C-0CC67402543B}">
      <text>
        <r>
          <rPr>
            <b/>
            <sz val="9"/>
            <color indexed="81"/>
            <rFont val="Tahoma"/>
            <family val="2"/>
          </rPr>
          <t xml:space="preserve">This value is subtracted from Total
</t>
        </r>
      </text>
    </comment>
    <comment ref="D144" authorId="0" shapeId="0" xr:uid="{0F08B57E-4816-4810-8458-094A23BEAEF0}">
      <text>
        <r>
          <rPr>
            <b/>
            <sz val="9"/>
            <color indexed="81"/>
            <rFont val="Tahoma"/>
            <family val="2"/>
          </rPr>
          <t xml:space="preserve">This value is subtracted from Total
</t>
        </r>
      </text>
    </comment>
    <comment ref="D145" authorId="0" shapeId="0" xr:uid="{E72910C9-6DCA-4A37-AA90-1CFA405DC2A5}">
      <text>
        <r>
          <rPr>
            <b/>
            <sz val="9"/>
            <color indexed="81"/>
            <rFont val="Tahoma"/>
            <family val="2"/>
          </rPr>
          <t xml:space="preserve">This value is subtracted from Total
</t>
        </r>
      </text>
    </comment>
    <comment ref="D155" authorId="0" shapeId="0" xr:uid="{E39A528B-B660-4806-99AB-38117ED6A5B7}">
      <text>
        <r>
          <rPr>
            <b/>
            <sz val="9"/>
            <color indexed="81"/>
            <rFont val="Tahoma"/>
            <family val="2"/>
          </rPr>
          <t xml:space="preserve">This value is subtracted from Total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22" authorId="0" shapeId="0" xr:uid="{391AC9A4-82B1-4391-B529-22A4FDF96052}">
      <text>
        <r>
          <rPr>
            <b/>
            <sz val="9"/>
            <color indexed="81"/>
            <rFont val="Tahoma"/>
            <family val="2"/>
          </rPr>
          <t xml:space="preserve">[Date Format: dd'/'MM'/'yyyy]
</t>
        </r>
      </text>
    </comment>
    <comment ref="F22" authorId="0" shapeId="0" xr:uid="{F429F302-0FCB-404E-A100-B4844F55F4CB}">
      <text>
        <r>
          <rPr>
            <b/>
            <sz val="9"/>
            <color indexed="81"/>
            <rFont val="Tahoma"/>
            <family val="2"/>
          </rPr>
          <t xml:space="preserve">[Date Format: dd'/'MM'/'yyyy]
</t>
        </r>
      </text>
    </comment>
    <comment ref="G22" authorId="0" shapeId="0" xr:uid="{C14C7858-9E13-40BB-B6BF-F16BD3A81EBF}">
      <text>
        <r>
          <rPr>
            <b/>
            <sz val="9"/>
            <color indexed="81"/>
            <rFont val="Tahoma"/>
            <family val="2"/>
          </rPr>
          <t xml:space="preserve">[Date Format: dd'/'MM'/'yyyy]
</t>
        </r>
      </text>
    </comment>
    <comment ref="H22" authorId="0" shapeId="0" xr:uid="{8A022BDF-C313-4491-ACD8-4B8A84A94C29}">
      <text>
        <r>
          <rPr>
            <b/>
            <sz val="9"/>
            <color indexed="81"/>
            <rFont val="Tahoma"/>
            <family val="2"/>
          </rPr>
          <t xml:space="preserve">[Date Format: dd'/'MM'/'yyyy]
</t>
        </r>
      </text>
    </comment>
    <comment ref="I22" authorId="0" shapeId="0" xr:uid="{C4C624A9-46EE-4762-BA39-13885545B289}">
      <text>
        <r>
          <rPr>
            <b/>
            <sz val="9"/>
            <color indexed="81"/>
            <rFont val="Tahoma"/>
            <family val="2"/>
          </rPr>
          <t xml:space="preserve">[Date Format: dd'/'MM'/'yyyy]
</t>
        </r>
      </text>
    </comment>
    <comment ref="J22" authorId="0" shapeId="0" xr:uid="{6CD4A70B-5025-495D-ACF2-E1D208B6D50E}">
      <text>
        <r>
          <rPr>
            <b/>
            <sz val="9"/>
            <color indexed="81"/>
            <rFont val="Tahoma"/>
            <family val="2"/>
          </rPr>
          <t xml:space="preserve">[Date Format: dd'/'MM'/'yyyy]
</t>
        </r>
      </text>
    </comment>
    <comment ref="K22" authorId="0" shapeId="0" xr:uid="{34056451-4EA6-4E49-84D8-15FA0FBE9CC3}">
      <text>
        <r>
          <rPr>
            <b/>
            <sz val="9"/>
            <color indexed="81"/>
            <rFont val="Tahoma"/>
            <family val="2"/>
          </rPr>
          <t xml:space="preserve">[Date Format: dd'/'MM'/'yyyy]
</t>
        </r>
      </text>
    </comment>
    <comment ref="L22" authorId="0" shapeId="0" xr:uid="{C8F6E796-B309-4BAC-8B10-321E1905BA8B}">
      <text>
        <r>
          <rPr>
            <b/>
            <sz val="9"/>
            <color indexed="81"/>
            <rFont val="Tahoma"/>
            <family val="2"/>
          </rPr>
          <t xml:space="preserve">[Date Format: dd'/'MM'/'yyyy]
</t>
        </r>
      </text>
    </comment>
    <comment ref="M22" authorId="0" shapeId="0" xr:uid="{4B26AA48-F3C5-4561-A37A-F0C035E15DDC}">
      <text>
        <r>
          <rPr>
            <b/>
            <sz val="9"/>
            <color indexed="81"/>
            <rFont val="Tahoma"/>
            <family val="2"/>
          </rPr>
          <t xml:space="preserve">[Date Format: dd'/'MM'/'yyyy]
</t>
        </r>
      </text>
    </comment>
    <comment ref="N22" authorId="0" shapeId="0" xr:uid="{10730574-A47F-46EA-9EDE-DCA1483EEC5D}">
      <text>
        <r>
          <rPr>
            <b/>
            <sz val="9"/>
            <color indexed="81"/>
            <rFont val="Tahoma"/>
            <family val="2"/>
          </rPr>
          <t xml:space="preserve">[Date Format: dd'/'MM'/'yyyy]
</t>
        </r>
      </text>
    </comment>
    <comment ref="O22" authorId="0" shapeId="0" xr:uid="{AEF7BEC8-41D4-4B47-A59A-3E5A3959D6B3}">
      <text>
        <r>
          <rPr>
            <b/>
            <sz val="9"/>
            <color indexed="81"/>
            <rFont val="Tahoma"/>
            <family val="2"/>
          </rPr>
          <t xml:space="preserve">[Date Format: dd'/'MM'/'yyyy]
</t>
        </r>
      </text>
    </comment>
    <comment ref="P22" authorId="0" shapeId="0" xr:uid="{F2382B3F-AAEC-4A27-B1E7-F81DD9D45A1A}">
      <text>
        <r>
          <rPr>
            <b/>
            <sz val="9"/>
            <color indexed="81"/>
            <rFont val="Tahoma"/>
            <family val="2"/>
          </rPr>
          <t xml:space="preserve">[Date Format: dd'/'MM'/'yyyy]
</t>
        </r>
      </text>
    </comment>
    <comment ref="Q22" authorId="0" shapeId="0" xr:uid="{1DD91C12-0276-4956-BD3C-C2270CA85A94}">
      <text>
        <r>
          <rPr>
            <b/>
            <sz val="9"/>
            <color indexed="81"/>
            <rFont val="Tahoma"/>
            <family val="2"/>
          </rPr>
          <t xml:space="preserve">[Date Format: dd'/'MM'/'yyyy]
</t>
        </r>
      </text>
    </comment>
    <comment ref="R22" authorId="0" shapeId="0" xr:uid="{5B28FC1D-B4C0-4AB3-A38C-B6236117D9E7}">
      <text>
        <r>
          <rPr>
            <b/>
            <sz val="9"/>
            <color indexed="81"/>
            <rFont val="Tahoma"/>
            <family val="2"/>
          </rPr>
          <t xml:space="preserve">[Date Format: dd'/'MM'/'yyyy]
</t>
        </r>
      </text>
    </comment>
    <comment ref="S22" authorId="0" shapeId="0" xr:uid="{FBFDB593-90E8-4002-9D4E-9B5CF93118C4}">
      <text>
        <r>
          <rPr>
            <b/>
            <sz val="9"/>
            <color indexed="81"/>
            <rFont val="Tahoma"/>
            <family val="2"/>
          </rPr>
          <t xml:space="preserve">[Date Format: dd'/'MM'/'yyyy]
</t>
        </r>
      </text>
    </comment>
    <comment ref="T22" authorId="0" shapeId="0" xr:uid="{92C7F0ED-9339-4B07-9659-98A9BD036BCC}">
      <text>
        <r>
          <rPr>
            <b/>
            <sz val="9"/>
            <color indexed="81"/>
            <rFont val="Tahoma"/>
            <family val="2"/>
          </rPr>
          <t xml:space="preserve">[Date Format: dd'/'MM'/'yyyy]
</t>
        </r>
      </text>
    </comment>
    <comment ref="U22" authorId="0" shapeId="0" xr:uid="{45747E77-B16D-41D4-A662-8C88615F16FF}">
      <text>
        <r>
          <rPr>
            <b/>
            <sz val="9"/>
            <color indexed="81"/>
            <rFont val="Tahoma"/>
            <family val="2"/>
          </rPr>
          <t xml:space="preserve">[Date Format: dd'/'MM'/'yyyy]
</t>
        </r>
      </text>
    </comment>
    <comment ref="V22" authorId="0" shapeId="0" xr:uid="{9DDF8339-B98E-4DD8-87B8-9170460AD398}">
      <text>
        <r>
          <rPr>
            <b/>
            <sz val="9"/>
            <color indexed="81"/>
            <rFont val="Tahoma"/>
            <family val="2"/>
          </rPr>
          <t xml:space="preserve">[Date Format: dd'/'MM'/'yyyy]
</t>
        </r>
      </text>
    </comment>
    <comment ref="W22" authorId="0" shapeId="0" xr:uid="{D373DE08-8B16-4209-9D89-C062244CEC8F}">
      <text>
        <r>
          <rPr>
            <b/>
            <sz val="9"/>
            <color indexed="81"/>
            <rFont val="Tahoma"/>
            <family val="2"/>
          </rPr>
          <t xml:space="preserve">[Date Format: dd'/'MM'/'yyyy]
</t>
        </r>
      </text>
    </comment>
    <comment ref="X22" authorId="0" shapeId="0" xr:uid="{4B77D1C2-1CA7-4E77-9825-F7011E139B7B}">
      <text>
        <r>
          <rPr>
            <b/>
            <sz val="9"/>
            <color indexed="81"/>
            <rFont val="Tahoma"/>
            <family val="2"/>
          </rPr>
          <t xml:space="preserve">[Date Format: dd'/'MM'/'yyyy]
</t>
        </r>
      </text>
    </comment>
    <comment ref="Y22" authorId="0" shapeId="0" xr:uid="{66496823-7FB2-4A99-9AF1-52F35ED3F0A4}">
      <text>
        <r>
          <rPr>
            <b/>
            <sz val="9"/>
            <color indexed="81"/>
            <rFont val="Tahoma"/>
            <family val="2"/>
          </rPr>
          <t xml:space="preserve">[Date Format: dd'/'MM'/'yyyy]
</t>
        </r>
      </text>
    </comment>
    <comment ref="Z22" authorId="0" shapeId="0" xr:uid="{A43047A2-F761-40C8-9291-A4D037E81DF2}">
      <text>
        <r>
          <rPr>
            <b/>
            <sz val="9"/>
            <color indexed="81"/>
            <rFont val="Tahoma"/>
            <family val="2"/>
          </rPr>
          <t xml:space="preserve">[Date Format: dd'/'MM'/'yyyy]
</t>
        </r>
      </text>
    </comment>
    <comment ref="AA22" authorId="0" shapeId="0" xr:uid="{EE52F9CD-0DE7-4306-991E-91E93FFC11B6}">
      <text>
        <r>
          <rPr>
            <b/>
            <sz val="9"/>
            <color indexed="81"/>
            <rFont val="Tahoma"/>
            <family val="2"/>
          </rPr>
          <t xml:space="preserve">[Date Format: dd'/'MM'/'yyyy]
</t>
        </r>
      </text>
    </comment>
    <comment ref="E23" authorId="0" shapeId="0" xr:uid="{488183F1-6C5A-44F1-8CAA-36412A368A8D}">
      <text>
        <r>
          <rPr>
            <b/>
            <sz val="9"/>
            <color indexed="81"/>
            <rFont val="Tahoma"/>
            <family val="2"/>
          </rPr>
          <t xml:space="preserve">[Date Format: dd'/'MM'/'yyyy]
</t>
        </r>
      </text>
    </comment>
    <comment ref="F23" authorId="0" shapeId="0" xr:uid="{D6192B5F-2553-4261-9105-3D03FFBC568E}">
      <text>
        <r>
          <rPr>
            <b/>
            <sz val="9"/>
            <color indexed="81"/>
            <rFont val="Tahoma"/>
            <family val="2"/>
          </rPr>
          <t xml:space="preserve">[Date Format: dd'/'MM'/'yyyy]
</t>
        </r>
      </text>
    </comment>
    <comment ref="G23" authorId="0" shapeId="0" xr:uid="{051B870B-03B8-4CE5-928C-AFACDC87DC09}">
      <text>
        <r>
          <rPr>
            <b/>
            <sz val="9"/>
            <color indexed="81"/>
            <rFont val="Tahoma"/>
            <family val="2"/>
          </rPr>
          <t xml:space="preserve">[Date Format: dd'/'MM'/'yyyy]
</t>
        </r>
      </text>
    </comment>
    <comment ref="H23" authorId="0" shapeId="0" xr:uid="{4B15D221-2F56-4FC8-9835-75A08CDFC619}">
      <text>
        <r>
          <rPr>
            <b/>
            <sz val="9"/>
            <color indexed="81"/>
            <rFont val="Tahoma"/>
            <family val="2"/>
          </rPr>
          <t xml:space="preserve">[Date Format: dd'/'MM'/'yyyy]
</t>
        </r>
      </text>
    </comment>
    <comment ref="I23" authorId="0" shapeId="0" xr:uid="{77A0BB6B-FCF8-43F9-A703-53A847B57709}">
      <text>
        <r>
          <rPr>
            <b/>
            <sz val="9"/>
            <color indexed="81"/>
            <rFont val="Tahoma"/>
            <family val="2"/>
          </rPr>
          <t xml:space="preserve">[Date Format: dd'/'MM'/'yyyy]
</t>
        </r>
      </text>
    </comment>
    <comment ref="J23" authorId="0" shapeId="0" xr:uid="{104DC966-B2BB-449C-980D-CF433A406407}">
      <text>
        <r>
          <rPr>
            <b/>
            <sz val="9"/>
            <color indexed="81"/>
            <rFont val="Tahoma"/>
            <family val="2"/>
          </rPr>
          <t xml:space="preserve">[Date Format: dd'/'MM'/'yyyy]
</t>
        </r>
      </text>
    </comment>
    <comment ref="K23" authorId="0" shapeId="0" xr:uid="{6906C1FA-D953-4617-B0A1-370386D6A80F}">
      <text>
        <r>
          <rPr>
            <b/>
            <sz val="9"/>
            <color indexed="81"/>
            <rFont val="Tahoma"/>
            <family val="2"/>
          </rPr>
          <t xml:space="preserve">[Date Format: dd'/'MM'/'yyyy]
</t>
        </r>
      </text>
    </comment>
    <comment ref="L23" authorId="0" shapeId="0" xr:uid="{DA1D2687-175D-4543-97B1-42CD5FA527E1}">
      <text>
        <r>
          <rPr>
            <b/>
            <sz val="9"/>
            <color indexed="81"/>
            <rFont val="Tahoma"/>
            <family val="2"/>
          </rPr>
          <t xml:space="preserve">[Date Format: dd'/'MM'/'yyyy]
</t>
        </r>
      </text>
    </comment>
    <comment ref="M23" authorId="0" shapeId="0" xr:uid="{27A3651B-4BC4-47CE-8217-C9DADA3BB4F3}">
      <text>
        <r>
          <rPr>
            <b/>
            <sz val="9"/>
            <color indexed="81"/>
            <rFont val="Tahoma"/>
            <family val="2"/>
          </rPr>
          <t xml:space="preserve">[Date Format: dd'/'MM'/'yyyy]
</t>
        </r>
      </text>
    </comment>
    <comment ref="N23" authorId="0" shapeId="0" xr:uid="{C16B0573-1D74-4547-B9C3-C8C22246614A}">
      <text>
        <r>
          <rPr>
            <b/>
            <sz val="9"/>
            <color indexed="81"/>
            <rFont val="Tahoma"/>
            <family val="2"/>
          </rPr>
          <t xml:space="preserve">[Date Format: dd'/'MM'/'yyyy]
</t>
        </r>
      </text>
    </comment>
    <comment ref="O23" authorId="0" shapeId="0" xr:uid="{DBD3BBE8-1451-4B3D-A83E-2DEB0B508655}">
      <text>
        <r>
          <rPr>
            <b/>
            <sz val="9"/>
            <color indexed="81"/>
            <rFont val="Tahoma"/>
            <family val="2"/>
          </rPr>
          <t xml:space="preserve">[Date Format: dd'/'MM'/'yyyy]
</t>
        </r>
      </text>
    </comment>
    <comment ref="P23" authorId="0" shapeId="0" xr:uid="{94A4E692-28A4-4349-8DD1-5D162D3B0974}">
      <text>
        <r>
          <rPr>
            <b/>
            <sz val="9"/>
            <color indexed="81"/>
            <rFont val="Tahoma"/>
            <family val="2"/>
          </rPr>
          <t xml:space="preserve">[Date Format: dd'/'MM'/'yyyy]
</t>
        </r>
      </text>
    </comment>
    <comment ref="Q23" authorId="0" shapeId="0" xr:uid="{59865C95-667D-4ADB-9794-951998F6631C}">
      <text>
        <r>
          <rPr>
            <b/>
            <sz val="9"/>
            <color indexed="81"/>
            <rFont val="Tahoma"/>
            <family val="2"/>
          </rPr>
          <t xml:space="preserve">[Date Format: dd'/'MM'/'yyyy]
</t>
        </r>
      </text>
    </comment>
    <comment ref="R23" authorId="0" shapeId="0" xr:uid="{F09EC41B-8012-4F20-8B63-D00630F98A74}">
      <text>
        <r>
          <rPr>
            <b/>
            <sz val="9"/>
            <color indexed="81"/>
            <rFont val="Tahoma"/>
            <family val="2"/>
          </rPr>
          <t xml:space="preserve">[Date Format: dd'/'MM'/'yyyy]
</t>
        </r>
      </text>
    </comment>
    <comment ref="S23" authorId="0" shapeId="0" xr:uid="{07616B2E-578C-45B2-9E9F-2FCFD59504D2}">
      <text>
        <r>
          <rPr>
            <b/>
            <sz val="9"/>
            <color indexed="81"/>
            <rFont val="Tahoma"/>
            <family val="2"/>
          </rPr>
          <t xml:space="preserve">[Date Format: dd'/'MM'/'yyyy]
</t>
        </r>
      </text>
    </comment>
    <comment ref="T23" authorId="0" shapeId="0" xr:uid="{4B77B59B-AE00-47A6-971C-76761545D042}">
      <text>
        <r>
          <rPr>
            <b/>
            <sz val="9"/>
            <color indexed="81"/>
            <rFont val="Tahoma"/>
            <family val="2"/>
          </rPr>
          <t xml:space="preserve">[Date Format: dd'/'MM'/'yyyy]
</t>
        </r>
      </text>
    </comment>
    <comment ref="U23" authorId="0" shapeId="0" xr:uid="{F8D0E05F-6565-4A40-89A6-2B286D690B3C}">
      <text>
        <r>
          <rPr>
            <b/>
            <sz val="9"/>
            <color indexed="81"/>
            <rFont val="Tahoma"/>
            <family val="2"/>
          </rPr>
          <t xml:space="preserve">[Date Format: dd'/'MM'/'yyyy]
</t>
        </r>
      </text>
    </comment>
    <comment ref="V23" authorId="0" shapeId="0" xr:uid="{FBFE0755-8009-4B40-9D5A-83D1AD653632}">
      <text>
        <r>
          <rPr>
            <b/>
            <sz val="9"/>
            <color indexed="81"/>
            <rFont val="Tahoma"/>
            <family val="2"/>
          </rPr>
          <t xml:space="preserve">[Date Format: dd'/'MM'/'yyyy]
</t>
        </r>
      </text>
    </comment>
    <comment ref="W23" authorId="0" shapeId="0" xr:uid="{890DBB76-2E1F-4602-87C7-150FEEB0B1AB}">
      <text>
        <r>
          <rPr>
            <b/>
            <sz val="9"/>
            <color indexed="81"/>
            <rFont val="Tahoma"/>
            <family val="2"/>
          </rPr>
          <t xml:space="preserve">[Date Format: dd'/'MM'/'yyyy]
</t>
        </r>
      </text>
    </comment>
    <comment ref="X23" authorId="0" shapeId="0" xr:uid="{1895AD16-9F04-4BAD-8C4A-C7598DE25D6C}">
      <text>
        <r>
          <rPr>
            <b/>
            <sz val="9"/>
            <color indexed="81"/>
            <rFont val="Tahoma"/>
            <family val="2"/>
          </rPr>
          <t xml:space="preserve">[Date Format: dd'/'MM'/'yyyy]
</t>
        </r>
      </text>
    </comment>
    <comment ref="Y23" authorId="0" shapeId="0" xr:uid="{A0F98D50-05DE-4A7F-98FC-A32A25D8059C}">
      <text>
        <r>
          <rPr>
            <b/>
            <sz val="9"/>
            <color indexed="81"/>
            <rFont val="Tahoma"/>
            <family val="2"/>
          </rPr>
          <t xml:space="preserve">[Date Format: dd'/'MM'/'yyyy]
</t>
        </r>
      </text>
    </comment>
    <comment ref="Z23" authorId="0" shapeId="0" xr:uid="{543E5CB3-BC88-498A-9B6C-86CFECC64DA5}">
      <text>
        <r>
          <rPr>
            <b/>
            <sz val="9"/>
            <color indexed="81"/>
            <rFont val="Tahoma"/>
            <family val="2"/>
          </rPr>
          <t xml:space="preserve">[Date Format: dd'/'MM'/'yyyy]
</t>
        </r>
      </text>
    </comment>
    <comment ref="AA23" authorId="0" shapeId="0" xr:uid="{611293F4-509A-4129-8A83-4AA21B5AB69E}">
      <text>
        <r>
          <rPr>
            <b/>
            <sz val="9"/>
            <color indexed="81"/>
            <rFont val="Tahoma"/>
            <family val="2"/>
          </rPr>
          <t xml:space="preserve">[Date Format: dd'/'MM'/'yyyy]
</t>
        </r>
      </text>
    </comment>
    <comment ref="D38" authorId="0" shapeId="0" xr:uid="{9759DC21-9F91-480D-901F-4EB5FB4608D7}">
      <text>
        <r>
          <rPr>
            <b/>
            <sz val="9"/>
            <color indexed="81"/>
            <rFont val="Tahoma"/>
            <family val="2"/>
          </rPr>
          <t xml:space="preserve">This value is subtracted from Total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23" authorId="0" shapeId="0" xr:uid="{5438B6C0-FEC1-4DAF-880B-876A8F14327F}">
      <text>
        <r>
          <rPr>
            <b/>
            <sz val="9"/>
            <color indexed="81"/>
            <rFont val="Tahoma"/>
            <family val="2"/>
          </rPr>
          <t xml:space="preserve">[Date Format: dd'/'MM'/'yyyy]
</t>
        </r>
      </text>
    </comment>
    <comment ref="F23" authorId="0" shapeId="0" xr:uid="{E10F487C-6A9F-432B-BAAC-41BF869985B3}">
      <text>
        <r>
          <rPr>
            <b/>
            <sz val="9"/>
            <color indexed="81"/>
            <rFont val="Tahoma"/>
            <family val="2"/>
          </rPr>
          <t xml:space="preserve">[Date Format: dd'/'MM'/'yyyy]
</t>
        </r>
      </text>
    </comment>
    <comment ref="G23" authorId="0" shapeId="0" xr:uid="{D11FD95A-A05D-4BC7-A43F-599C2CEE5D03}">
      <text>
        <r>
          <rPr>
            <b/>
            <sz val="9"/>
            <color indexed="81"/>
            <rFont val="Tahoma"/>
            <family val="2"/>
          </rPr>
          <t xml:space="preserve">[Date Format: dd'/'MM'/'yyyy]
</t>
        </r>
      </text>
    </comment>
    <comment ref="H23" authorId="0" shapeId="0" xr:uid="{FA7A509D-0ACB-4580-82FB-CE848D3D6BC7}">
      <text>
        <r>
          <rPr>
            <b/>
            <sz val="9"/>
            <color indexed="81"/>
            <rFont val="Tahoma"/>
            <family val="2"/>
          </rPr>
          <t xml:space="preserve">[Date Format: dd'/'MM'/'yyyy]
</t>
        </r>
      </text>
    </comment>
    <comment ref="E24" authorId="0" shapeId="0" xr:uid="{EC6F313D-695D-4A3F-961F-1668B1873A6B}">
      <text>
        <r>
          <rPr>
            <b/>
            <sz val="9"/>
            <color indexed="81"/>
            <rFont val="Tahoma"/>
            <family val="2"/>
          </rPr>
          <t xml:space="preserve">[Date Format: dd'/'MM'/'yyyy]
</t>
        </r>
      </text>
    </comment>
    <comment ref="F24" authorId="0" shapeId="0" xr:uid="{B9DCB9DF-086C-4D25-9E0A-F621B13E345E}">
      <text>
        <r>
          <rPr>
            <b/>
            <sz val="9"/>
            <color indexed="81"/>
            <rFont val="Tahoma"/>
            <family val="2"/>
          </rPr>
          <t xml:space="preserve">[Date Format: dd'/'MM'/'yyyy]
</t>
        </r>
      </text>
    </comment>
    <comment ref="G24" authorId="0" shapeId="0" xr:uid="{10B9BAA9-68C5-4350-A34A-BEA2A0EA3266}">
      <text>
        <r>
          <rPr>
            <b/>
            <sz val="9"/>
            <color indexed="81"/>
            <rFont val="Tahoma"/>
            <family val="2"/>
          </rPr>
          <t xml:space="preserve">[Date Format: dd'/'MM'/'yyyy]
</t>
        </r>
      </text>
    </comment>
    <comment ref="H24" authorId="0" shapeId="0" xr:uid="{BC8989ED-A661-4329-8ABB-10F29BCC816C}">
      <text>
        <r>
          <rPr>
            <b/>
            <sz val="9"/>
            <color indexed="81"/>
            <rFont val="Tahoma"/>
            <family val="2"/>
          </rPr>
          <t xml:space="preserve">[Date Format: dd'/'MM'/'yyyy]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23" authorId="0" shapeId="0" xr:uid="{D66A05C6-0106-45D8-95F5-7736A1379EAE}">
      <text>
        <r>
          <rPr>
            <b/>
            <sz val="9"/>
            <color indexed="81"/>
            <rFont val="Tahoma"/>
            <family val="2"/>
          </rPr>
          <t xml:space="preserve">[Date Format: dd'/'MM'/'yyyy]
</t>
        </r>
      </text>
    </comment>
    <comment ref="F23" authorId="0" shapeId="0" xr:uid="{DE1CD51D-5A55-44D9-8BC3-838E4D1AC812}">
      <text>
        <r>
          <rPr>
            <b/>
            <sz val="9"/>
            <color indexed="81"/>
            <rFont val="Tahoma"/>
            <family val="2"/>
          </rPr>
          <t xml:space="preserve">[Date Format: dd'/'MM'/'yyyy]
</t>
        </r>
      </text>
    </comment>
    <comment ref="G23" authorId="0" shapeId="0" xr:uid="{2A8F674C-1006-4592-90AC-83E9DF04CDA1}">
      <text>
        <r>
          <rPr>
            <b/>
            <sz val="9"/>
            <color indexed="81"/>
            <rFont val="Tahoma"/>
            <family val="2"/>
          </rPr>
          <t xml:space="preserve">[Date Format: dd'/'MM'/'yyyy]
</t>
        </r>
      </text>
    </comment>
    <comment ref="H23" authorId="0" shapeId="0" xr:uid="{BFFC478D-0514-4D3A-B791-0CBF31575413}">
      <text>
        <r>
          <rPr>
            <b/>
            <sz val="9"/>
            <color indexed="81"/>
            <rFont val="Tahoma"/>
            <family val="2"/>
          </rPr>
          <t xml:space="preserve">[Date Format: dd'/'MM'/'yyyy]
</t>
        </r>
      </text>
    </comment>
    <comment ref="I23" authorId="0" shapeId="0" xr:uid="{9AAD7B17-CF49-4C9F-A70F-A53A84AAE970}">
      <text>
        <r>
          <rPr>
            <b/>
            <sz val="9"/>
            <color indexed="81"/>
            <rFont val="Tahoma"/>
            <family val="2"/>
          </rPr>
          <t xml:space="preserve">[Date Format: dd'/'MM'/'yyyy]
</t>
        </r>
      </text>
    </comment>
    <comment ref="J23" authorId="0" shapeId="0" xr:uid="{98642C4D-F333-4F5B-85EC-2504A9359828}">
      <text>
        <r>
          <rPr>
            <b/>
            <sz val="9"/>
            <color indexed="81"/>
            <rFont val="Tahoma"/>
            <family val="2"/>
          </rPr>
          <t xml:space="preserve">[Date Format: dd'/'MM'/'yyyy]
</t>
        </r>
      </text>
    </comment>
    <comment ref="K23" authorId="0" shapeId="0" xr:uid="{9C6FDD06-7827-4D2C-A84F-3803D5011BB0}">
      <text>
        <r>
          <rPr>
            <b/>
            <sz val="9"/>
            <color indexed="81"/>
            <rFont val="Tahoma"/>
            <family val="2"/>
          </rPr>
          <t xml:space="preserve">[Date Format: dd'/'MM'/'yyyy]
</t>
        </r>
      </text>
    </comment>
    <comment ref="L23" authorId="0" shapeId="0" xr:uid="{0DD96AEF-BDA0-4808-817B-206E4FDBB550}">
      <text>
        <r>
          <rPr>
            <b/>
            <sz val="9"/>
            <color indexed="81"/>
            <rFont val="Tahoma"/>
            <family val="2"/>
          </rPr>
          <t xml:space="preserve">[Date Format: dd'/'MM'/'yyyy]
</t>
        </r>
      </text>
    </comment>
    <comment ref="E24" authorId="0" shapeId="0" xr:uid="{A057C76E-2ABF-49AE-9913-6ED33A7C51A3}">
      <text>
        <r>
          <rPr>
            <b/>
            <sz val="9"/>
            <color indexed="81"/>
            <rFont val="Tahoma"/>
            <family val="2"/>
          </rPr>
          <t xml:space="preserve">[Date Format: dd'/'MM'/'yyyy]
</t>
        </r>
      </text>
    </comment>
    <comment ref="F24" authorId="0" shapeId="0" xr:uid="{ACB95FD9-69EE-4C79-AEF6-9F7723A74CC4}">
      <text>
        <r>
          <rPr>
            <b/>
            <sz val="9"/>
            <color indexed="81"/>
            <rFont val="Tahoma"/>
            <family val="2"/>
          </rPr>
          <t xml:space="preserve">[Date Format: dd'/'MM'/'yyyy]
</t>
        </r>
      </text>
    </comment>
    <comment ref="G24" authorId="0" shapeId="0" xr:uid="{35E450B5-F118-4982-8EAC-FE786FDF0B35}">
      <text>
        <r>
          <rPr>
            <b/>
            <sz val="9"/>
            <color indexed="81"/>
            <rFont val="Tahoma"/>
            <family val="2"/>
          </rPr>
          <t xml:space="preserve">[Date Format: dd'/'MM'/'yyyy]
</t>
        </r>
      </text>
    </comment>
    <comment ref="H24" authorId="0" shapeId="0" xr:uid="{4FA82C82-4600-4160-BCC0-FFFEBFC875BF}">
      <text>
        <r>
          <rPr>
            <b/>
            <sz val="9"/>
            <color indexed="81"/>
            <rFont val="Tahoma"/>
            <family val="2"/>
          </rPr>
          <t xml:space="preserve">[Date Format: dd'/'MM'/'yyyy]
</t>
        </r>
      </text>
    </comment>
    <comment ref="I24" authorId="0" shapeId="0" xr:uid="{78978C46-06EC-4F6F-829D-C46EE3749A19}">
      <text>
        <r>
          <rPr>
            <b/>
            <sz val="9"/>
            <color indexed="81"/>
            <rFont val="Tahoma"/>
            <family val="2"/>
          </rPr>
          <t xml:space="preserve">[Date Format: dd'/'MM'/'yyyy]
</t>
        </r>
      </text>
    </comment>
    <comment ref="J24" authorId="0" shapeId="0" xr:uid="{28B2B90E-6510-498E-873E-6A417BC5B7C6}">
      <text>
        <r>
          <rPr>
            <b/>
            <sz val="9"/>
            <color indexed="81"/>
            <rFont val="Tahoma"/>
            <family val="2"/>
          </rPr>
          <t xml:space="preserve">[Date Format: dd'/'MM'/'yyyy]
</t>
        </r>
      </text>
    </comment>
    <comment ref="K24" authorId="0" shapeId="0" xr:uid="{807451D0-2AC1-42D9-938F-2E240E205F9E}">
      <text>
        <r>
          <rPr>
            <b/>
            <sz val="9"/>
            <color indexed="81"/>
            <rFont val="Tahoma"/>
            <family val="2"/>
          </rPr>
          <t xml:space="preserve">[Date Format: dd'/'MM'/'yyyy]
</t>
        </r>
      </text>
    </comment>
    <comment ref="L24" authorId="0" shapeId="0" xr:uid="{90BBA415-C8C0-4AD1-97B0-ED6D2407E38A}">
      <text>
        <r>
          <rPr>
            <b/>
            <sz val="9"/>
            <color indexed="81"/>
            <rFont val="Tahoma"/>
            <family val="2"/>
          </rPr>
          <t xml:space="preserve">[Date Format: dd'/'MM'/'yyyy]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10" authorId="0" shapeId="0" xr:uid="{06EF0F9D-32C1-4F12-9ED3-F6ABB256EA27}">
      <text>
        <r>
          <rPr>
            <b/>
            <sz val="9"/>
            <color indexed="81"/>
            <rFont val="Tahoma"/>
            <family val="2"/>
          </rPr>
          <t xml:space="preserve">[Date Format: dd'/'MM'/'yyyy]
</t>
        </r>
      </text>
    </comment>
    <comment ref="E11" authorId="0" shapeId="0" xr:uid="{6A136841-E11D-444F-BB1B-99F28CAD9B2E}">
      <text>
        <r>
          <rPr>
            <b/>
            <sz val="9"/>
            <color indexed="81"/>
            <rFont val="Tahoma"/>
            <family val="2"/>
          </rPr>
          <t xml:space="preserve">[Date Format: dd'/'MM'/'yyyy]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10" authorId="0" shapeId="0" xr:uid="{B1F3179A-3653-4D28-BCDB-5817AEEBD1AE}">
      <text>
        <r>
          <rPr>
            <b/>
            <sz val="9"/>
            <color indexed="81"/>
            <rFont val="Tahoma"/>
            <family val="2"/>
          </rPr>
          <t xml:space="preserve">[Date Format: dd'/'MM'/'yyyy]
</t>
        </r>
      </text>
    </comment>
    <comment ref="E11" authorId="0" shapeId="0" xr:uid="{F0B5F8BE-ADBC-496E-A573-A722F3EA4A75}">
      <text>
        <r>
          <rPr>
            <b/>
            <sz val="9"/>
            <color indexed="81"/>
            <rFont val="Tahoma"/>
            <family val="2"/>
          </rPr>
          <t xml:space="preserve">[Date Format: dd'/'MM'/'yyyy]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10" authorId="0" shapeId="0" xr:uid="{D111E037-C02C-4CB5-A46D-53D677E126A8}">
      <text>
        <r>
          <rPr>
            <b/>
            <sz val="9"/>
            <color indexed="81"/>
            <rFont val="Tahoma"/>
            <family val="2"/>
          </rPr>
          <t xml:space="preserve">[Date Format: dd'/'MM'/'yyyy]
</t>
        </r>
      </text>
    </comment>
    <comment ref="E11" authorId="0" shapeId="0" xr:uid="{6FB11626-5A48-449A-B6BD-4EC4527549B6}">
      <text>
        <r>
          <rPr>
            <b/>
            <sz val="9"/>
            <color indexed="81"/>
            <rFont val="Tahoma"/>
            <family val="2"/>
          </rPr>
          <t xml:space="preserve">[Date Format: dd'/'MM'/'yyyy]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10" authorId="0" shapeId="0" xr:uid="{2711D6C4-1D2E-4A54-AB84-60A6187EE4F7}">
      <text>
        <r>
          <rPr>
            <b/>
            <sz val="9"/>
            <color indexed="81"/>
            <rFont val="Tahoma"/>
            <family val="2"/>
          </rPr>
          <t xml:space="preserve">[Date Format: dd'/'MM'/'yyyy]
</t>
        </r>
      </text>
    </comment>
    <comment ref="E11" authorId="0" shapeId="0" xr:uid="{62BF1073-0172-409C-8545-664134A70F2C}">
      <text>
        <r>
          <rPr>
            <b/>
            <sz val="9"/>
            <color indexed="81"/>
            <rFont val="Tahoma"/>
            <family val="2"/>
          </rPr>
          <t xml:space="preserve">[Date Format: dd'/'MM'/'yyyy]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10" authorId="0" shapeId="0" xr:uid="{35FE57B4-162B-4D38-A01D-0B9B23177B1A}">
      <text>
        <r>
          <rPr>
            <b/>
            <sz val="9"/>
            <color indexed="81"/>
            <rFont val="Tahoma"/>
            <family val="2"/>
          </rPr>
          <t xml:space="preserve">[Date Format: dd'/'MM'/'yyyy]
</t>
        </r>
      </text>
    </comment>
    <comment ref="E11" authorId="0" shapeId="0" xr:uid="{DC6D601A-E682-4B5A-8C99-B2E970F2E1C8}">
      <text>
        <r>
          <rPr>
            <b/>
            <sz val="9"/>
            <color indexed="81"/>
            <rFont val="Tahoma"/>
            <family val="2"/>
          </rPr>
          <t xml:space="preserve">[Date Format: dd'/'MM'/'yyyy]
</t>
        </r>
      </text>
    </comment>
    <comment ref="E29" authorId="0" shapeId="0" xr:uid="{1205B3D4-F7B7-4350-81FF-C7D586FBDEA7}">
      <text>
        <r>
          <rPr>
            <b/>
            <sz val="9"/>
            <color indexed="81"/>
            <rFont val="Tahoma"/>
            <family val="2"/>
          </rPr>
          <t xml:space="preserve">[Date Format: dd'/'MM'/'yyyy]
</t>
        </r>
      </text>
    </comment>
    <comment ref="F29" authorId="0" shapeId="0" xr:uid="{3A681D28-F9ED-4654-ABEC-4687DB135967}">
      <text>
        <r>
          <rPr>
            <b/>
            <sz val="9"/>
            <color indexed="81"/>
            <rFont val="Tahoma"/>
            <family val="2"/>
          </rPr>
          <t xml:space="preserve">[Date Format: dd'/'MM'/'yyyy]
</t>
        </r>
      </text>
    </comment>
    <comment ref="G29" authorId="0" shapeId="0" xr:uid="{98C0C036-0ADB-420B-9E02-10EC5D49E62C}">
      <text>
        <r>
          <rPr>
            <b/>
            <sz val="9"/>
            <color indexed="81"/>
            <rFont val="Tahoma"/>
            <family val="2"/>
          </rPr>
          <t xml:space="preserve">[Date Format: dd'/'MM'/'yyyy]
</t>
        </r>
      </text>
    </comment>
    <comment ref="H29" authorId="0" shapeId="0" xr:uid="{B999FF59-D3A6-40C8-A436-C713F92B82E2}">
      <text>
        <r>
          <rPr>
            <b/>
            <sz val="9"/>
            <color indexed="81"/>
            <rFont val="Tahoma"/>
            <family val="2"/>
          </rPr>
          <t xml:space="preserve">[Date Format: dd'/'MM'/'yyyy]
</t>
        </r>
      </text>
    </comment>
    <comment ref="I29" authorId="0" shapeId="0" xr:uid="{E414F4C3-CE74-49C4-886B-67ECE71CEAD2}">
      <text>
        <r>
          <rPr>
            <b/>
            <sz val="9"/>
            <color indexed="81"/>
            <rFont val="Tahoma"/>
            <family val="2"/>
          </rPr>
          <t xml:space="preserve">[Date Format: dd'/'MM'/'yyyy]
</t>
        </r>
      </text>
    </comment>
    <comment ref="J29" authorId="0" shapeId="0" xr:uid="{E03C8089-5D72-4AB5-BFEF-FB89E4CDD287}">
      <text>
        <r>
          <rPr>
            <b/>
            <sz val="9"/>
            <color indexed="81"/>
            <rFont val="Tahoma"/>
            <family val="2"/>
          </rPr>
          <t xml:space="preserve">[Date Format: dd'/'MM'/'yyyy]
</t>
        </r>
      </text>
    </comment>
    <comment ref="K29" authorId="0" shapeId="0" xr:uid="{252B6041-F4A2-4CBC-9E30-5912FD3B719B}">
      <text>
        <r>
          <rPr>
            <b/>
            <sz val="9"/>
            <color indexed="81"/>
            <rFont val="Tahoma"/>
            <family val="2"/>
          </rPr>
          <t xml:space="preserve">[Date Format: dd'/'MM'/'yyyy]
</t>
        </r>
      </text>
    </comment>
    <comment ref="L29" authorId="0" shapeId="0" xr:uid="{67BA6B51-AD8B-4919-BCAE-5AD9953DC698}">
      <text>
        <r>
          <rPr>
            <b/>
            <sz val="9"/>
            <color indexed="81"/>
            <rFont val="Tahoma"/>
            <family val="2"/>
          </rPr>
          <t xml:space="preserve">[Date Format: dd'/'MM'/'yyyy]
</t>
        </r>
      </text>
    </comment>
    <comment ref="M29" authorId="0" shapeId="0" xr:uid="{E9F33D44-01C8-41C7-8E65-D74EB1611D2C}">
      <text>
        <r>
          <rPr>
            <b/>
            <sz val="9"/>
            <color indexed="81"/>
            <rFont val="Tahoma"/>
            <family val="2"/>
          </rPr>
          <t xml:space="preserve">[Date Format: dd'/'MM'/'yyyy]
</t>
        </r>
      </text>
    </comment>
    <comment ref="N29" authorId="0" shapeId="0" xr:uid="{8D8C581B-B662-4CA2-A479-1B1D165BD0CF}">
      <text>
        <r>
          <rPr>
            <b/>
            <sz val="9"/>
            <color indexed="81"/>
            <rFont val="Tahoma"/>
            <family val="2"/>
          </rPr>
          <t xml:space="preserve">[Date Format: dd'/'MM'/'yyyy]
</t>
        </r>
      </text>
    </comment>
    <comment ref="E30" authorId="0" shapeId="0" xr:uid="{69B12276-DE34-44D0-8B6B-5B459B2A452E}">
      <text>
        <r>
          <rPr>
            <b/>
            <sz val="9"/>
            <color indexed="81"/>
            <rFont val="Tahoma"/>
            <family val="2"/>
          </rPr>
          <t xml:space="preserve">[Date Format: dd'/'MM'/'yyyy]
</t>
        </r>
      </text>
    </comment>
    <comment ref="F30" authorId="0" shapeId="0" xr:uid="{3942A674-933A-4B90-B570-5582040C4E5A}">
      <text>
        <r>
          <rPr>
            <b/>
            <sz val="9"/>
            <color indexed="81"/>
            <rFont val="Tahoma"/>
            <family val="2"/>
          </rPr>
          <t xml:space="preserve">[Date Format: dd'/'MM'/'yyyy]
</t>
        </r>
      </text>
    </comment>
    <comment ref="G30" authorId="0" shapeId="0" xr:uid="{98EED07C-C2BF-4CF8-A9B3-49B45C6B9F94}">
      <text>
        <r>
          <rPr>
            <b/>
            <sz val="9"/>
            <color indexed="81"/>
            <rFont val="Tahoma"/>
            <family val="2"/>
          </rPr>
          <t xml:space="preserve">[Date Format: dd'/'MM'/'yyyy]
</t>
        </r>
      </text>
    </comment>
    <comment ref="H30" authorId="0" shapeId="0" xr:uid="{752BF75D-D0AC-4BFE-A7FD-3D65418755B8}">
      <text>
        <r>
          <rPr>
            <b/>
            <sz val="9"/>
            <color indexed="81"/>
            <rFont val="Tahoma"/>
            <family val="2"/>
          </rPr>
          <t xml:space="preserve">[Date Format: dd'/'MM'/'yyyy]
</t>
        </r>
      </text>
    </comment>
    <comment ref="I30" authorId="0" shapeId="0" xr:uid="{2530F702-F40A-4D4A-8667-24F405FC069E}">
      <text>
        <r>
          <rPr>
            <b/>
            <sz val="9"/>
            <color indexed="81"/>
            <rFont val="Tahoma"/>
            <family val="2"/>
          </rPr>
          <t xml:space="preserve">[Date Format: dd'/'MM'/'yyyy]
</t>
        </r>
      </text>
    </comment>
    <comment ref="J30" authorId="0" shapeId="0" xr:uid="{90833CCA-7BC5-4271-BF82-44738115C8B8}">
      <text>
        <r>
          <rPr>
            <b/>
            <sz val="9"/>
            <color indexed="81"/>
            <rFont val="Tahoma"/>
            <family val="2"/>
          </rPr>
          <t xml:space="preserve">[Date Format: dd'/'MM'/'yyyy]
</t>
        </r>
      </text>
    </comment>
    <comment ref="K30" authorId="0" shapeId="0" xr:uid="{B82B9287-2D62-4A42-BCD0-679DDDD87981}">
      <text>
        <r>
          <rPr>
            <b/>
            <sz val="9"/>
            <color indexed="81"/>
            <rFont val="Tahoma"/>
            <family val="2"/>
          </rPr>
          <t xml:space="preserve">[Date Format: dd'/'MM'/'yyyy]
</t>
        </r>
      </text>
    </comment>
    <comment ref="L30" authorId="0" shapeId="0" xr:uid="{F44FED26-7548-4273-990A-53D53A7C8B32}">
      <text>
        <r>
          <rPr>
            <b/>
            <sz val="9"/>
            <color indexed="81"/>
            <rFont val="Tahoma"/>
            <family val="2"/>
          </rPr>
          <t xml:space="preserve">[Date Format: dd'/'MM'/'yyyy]
</t>
        </r>
      </text>
    </comment>
    <comment ref="M30" authorId="0" shapeId="0" xr:uid="{66248F0E-1162-41D1-97FD-9D1E87EF15AE}">
      <text>
        <r>
          <rPr>
            <b/>
            <sz val="9"/>
            <color indexed="81"/>
            <rFont val="Tahoma"/>
            <family val="2"/>
          </rPr>
          <t xml:space="preserve">[Date Format: dd'/'MM'/'yyyy]
</t>
        </r>
      </text>
    </comment>
    <comment ref="N30" authorId="0" shapeId="0" xr:uid="{3F2AAE6E-2872-4018-8F29-DA4DC748E311}">
      <text>
        <r>
          <rPr>
            <b/>
            <sz val="9"/>
            <color indexed="81"/>
            <rFont val="Tahoma"/>
            <family val="2"/>
          </rPr>
          <t xml:space="preserve">[Date Format: dd'/'MM'/'yyyy]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21" authorId="0" shapeId="0" xr:uid="{4DC02405-CC0C-4BA3-A96C-76A42AC2061D}">
      <text>
        <r>
          <rPr>
            <b/>
            <sz val="9"/>
            <color indexed="81"/>
            <rFont val="Tahoma"/>
            <family val="2"/>
          </rPr>
          <t xml:space="preserve">[Date Format: dd'/'MM'/'yyyy]
</t>
        </r>
      </text>
    </comment>
    <comment ref="E22" authorId="0" shapeId="0" xr:uid="{BC9252E3-ED66-46D4-BD97-961B95737FF9}">
      <text>
        <r>
          <rPr>
            <b/>
            <sz val="9"/>
            <color indexed="81"/>
            <rFont val="Tahoma"/>
            <family val="2"/>
          </rPr>
          <t xml:space="preserve">[Date Format: dd'/'MM'/'yyyy]
</t>
        </r>
      </text>
    </comment>
    <comment ref="D62" authorId="0" shapeId="0" xr:uid="{E38ECD28-B770-43E8-BB3D-8A0452D2E5F1}">
      <text>
        <r>
          <rPr>
            <b/>
            <sz val="9"/>
            <color indexed="81"/>
            <rFont val="Tahoma"/>
            <family val="2"/>
          </rPr>
          <t xml:space="preserve">This value is subtracted from Total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21" authorId="0" shapeId="0" xr:uid="{677BCC65-313E-403B-8A1A-3E445B50B15B}">
      <text>
        <r>
          <rPr>
            <b/>
            <sz val="9"/>
            <color indexed="81"/>
            <rFont val="Tahoma"/>
            <family val="2"/>
          </rPr>
          <t xml:space="preserve">[Date Format: dd'/'MM'/'yyyy]
</t>
        </r>
      </text>
    </comment>
    <comment ref="E22" authorId="0" shapeId="0" xr:uid="{6D18DC1D-6F10-4CDD-8BC2-5A2CA703632B}">
      <text>
        <r>
          <rPr>
            <b/>
            <sz val="9"/>
            <color indexed="81"/>
            <rFont val="Tahoma"/>
            <family val="2"/>
          </rPr>
          <t xml:space="preserve">[Date Format: dd'/'MM'/'yyyy]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Pooi Ling</author>
  </authors>
  <commentList>
    <comment ref="E21" authorId="0" shapeId="0" xr:uid="{AB29C8FA-B640-4CF5-A8A4-4FFA872A233F}">
      <text>
        <r>
          <rPr>
            <b/>
            <sz val="9"/>
            <color indexed="81"/>
            <rFont val="Tahoma"/>
            <family val="2"/>
          </rPr>
          <t xml:space="preserve">[Date Format: dd'/'MM'/'yyyy]
</t>
        </r>
      </text>
    </comment>
    <comment ref="E22" authorId="0" shapeId="0" xr:uid="{52093FBD-FAAB-4620-B99F-A9A341E3396F}">
      <text>
        <r>
          <rPr>
            <b/>
            <sz val="9"/>
            <color indexed="81"/>
            <rFont val="Tahoma"/>
            <family val="2"/>
          </rPr>
          <t xml:space="preserve">[Date Format: dd'/'MM'/'yyyy]
</t>
        </r>
      </text>
    </comment>
    <comment ref="D28" authorId="0" shapeId="0" xr:uid="{04AEC5B5-8EF4-4DED-9311-89F00D6A611C}">
      <text>
        <r>
          <rPr>
            <b/>
            <sz val="9"/>
            <color indexed="81"/>
            <rFont val="Tahoma"/>
            <family val="2"/>
          </rPr>
          <t xml:space="preserve">This value is subtracted from Total
</t>
        </r>
      </text>
    </comment>
    <comment ref="D31" authorId="0" shapeId="0" xr:uid="{07E66752-B3D5-4FAB-A268-415FB68AB7D4}">
      <text>
        <r>
          <rPr>
            <b/>
            <sz val="9"/>
            <color indexed="81"/>
            <rFont val="Tahoma"/>
            <family val="2"/>
          </rPr>
          <t xml:space="preserve">This value is subtracted from Total
</t>
        </r>
      </text>
    </comment>
    <comment ref="D32" authorId="0" shapeId="0" xr:uid="{B851A007-859E-499D-8CC3-B7D87E2C6B22}">
      <text>
        <r>
          <rPr>
            <b/>
            <sz val="9"/>
            <color indexed="81"/>
            <rFont val="Tahoma"/>
            <family val="2"/>
          </rPr>
          <t xml:space="preserve">This value is subtracted from Total
</t>
        </r>
      </text>
    </comment>
    <comment ref="D33" authorId="0" shapeId="0" xr:uid="{9202540A-57F4-4B32-BE07-FCF7752BD043}">
      <text>
        <r>
          <rPr>
            <b/>
            <sz val="9"/>
            <color indexed="81"/>
            <rFont val="Tahoma"/>
            <family val="2"/>
          </rPr>
          <t xml:space="preserve">This value is subtracted from Total
</t>
        </r>
      </text>
    </comment>
    <comment ref="D34" authorId="0" shapeId="0" xr:uid="{2F3083C9-A802-4EE3-B54C-CF3BD6CD42AD}">
      <text>
        <r>
          <rPr>
            <b/>
            <sz val="9"/>
            <color indexed="81"/>
            <rFont val="Tahoma"/>
            <family val="2"/>
          </rPr>
          <t xml:space="preserve">This value is subtracted from Total
</t>
        </r>
      </text>
    </comment>
    <comment ref="D37" authorId="0" shapeId="0" xr:uid="{BD16B4BC-4F1B-4E09-9AA4-EFF6442CACB7}">
      <text>
        <r>
          <rPr>
            <b/>
            <sz val="9"/>
            <color indexed="81"/>
            <rFont val="Tahoma"/>
            <family val="2"/>
          </rPr>
          <t xml:space="preserve">This value is subtracted from Total
</t>
        </r>
      </text>
    </comment>
    <comment ref="D41" authorId="0" shapeId="0" xr:uid="{E487462E-2D2C-4B69-AC81-27E96658A398}">
      <text>
        <r>
          <rPr>
            <b/>
            <sz val="9"/>
            <color indexed="81"/>
            <rFont val="Tahoma"/>
            <family val="2"/>
          </rPr>
          <t xml:space="preserve">This value is subtracted from Total
</t>
        </r>
      </text>
    </comment>
    <comment ref="D42" authorId="0" shapeId="0" xr:uid="{69289D31-A121-4DE6-8249-397018ECE1E7}">
      <text>
        <r>
          <rPr>
            <b/>
            <sz val="9"/>
            <color indexed="81"/>
            <rFont val="Tahoma"/>
            <family val="2"/>
          </rPr>
          <t xml:space="preserve">This value is subtracted from Total
</t>
        </r>
      </text>
    </comment>
  </commentList>
</comments>
</file>

<file path=xl/sharedStrings.xml><?xml version="1.0" encoding="utf-8"?>
<sst xmlns="http://schemas.openxmlformats.org/spreadsheetml/2006/main" count="3900" uniqueCount="3224">
  <si>
    <t>#LEND#</t>
  </si>
  <si>
    <t>#SEND#</t>
  </si>
  <si>
    <t>{9D464D58-4FAD-4758-A826-6A433BFB4418}</t>
  </si>
  <si>
    <t>&lt;PrefixNamespace&gt;_x000D_
  &lt;add key="Prefix" value="cmp" /&gt;_x000D_
  &lt;add key="Namespace" value="" /&gt;_x000D_
  &lt;add key="Scheme" value="" /&gt;_x000D_
  &lt;add key="SchemaFileName" value="" /&gt;_x000D_
&lt;/PrefixNamespace&gt;</t>
  </si>
  <si>
    <t>&lt;GroupSheets&gt;
&lt;Sheet GroupName="Finance" SheetName="Financial Pos Curr Non Curr" Name="[210000] Statement of financial position, current/non-current" color="1" DependantSelection=""/&gt;
&lt;Sheet GroupName="Finance" SheetName="Financial Pos Ord of Liq" Name="[220000] Statement of financial position, order of liquidity"  color="1" DependantSelection=""/&gt;
&lt;Sheet GroupName="Income Statement" SheetName="Income Statement - Function" Name="[310000] Income statement, by function of expense" color="2" DependantSelection="[800210] Notes - Analysis of lncome and expense by function"/&gt;
&lt;Sheet GroupName="Income Statement" SheetName="Income Statement - Nature" Name="[320000] Income statement, by nature of expense" color="2" DependantSelection="[800220] Notes - Analysis of lncome and expense by nature"/&gt;
&lt;Sheet GroupName="Analysis of Income Statement" SheetName="Analysis of IS - Function" Name="[800210] Notes - Analysis of lncome and expense by function" color="3" DependantSelection=""/&gt;
&lt;Sheet GroupName="Analysis of Income Statement" SheetName="Analysis of IS - Nature" Name="[800220] Notes - Analysis of lncome and expense by nature" color="3" DependantSelection=""/&gt;
&lt;Sheet GroupName="SCI" SheetName="SCI - Net of Tax" Name="[410000] Statement of comprehensive income, OCI components presented net of tax" color="4" DependantSelection=""/&gt;
&lt;Sheet GroupName="SCI" SheetName="SCI - before tax" Name="[420000] Statement of comprehensive income, OCI components presented before tax" color="4" DependantSelection=""/&gt;
&lt;Sheet GroupName="Cash Flow" SheetName="Cash Flow - Direct" Name="[510000] Statement of cash flows, direct method"  color="5" DependantSelection=""/&gt;
&lt;Sheet GroupName="Cash Flow" SheetName="Cash Flow - Indirect" Name="[520000] Statement of cash flows, indirect method" color="5" DependantSelection=""/&gt;
&lt;/GroupSheets&gt;</t>
  </si>
  <si>
    <t>AFN</t>
  </si>
  <si>
    <t>ALL</t>
  </si>
  <si>
    <t>DZD</t>
  </si>
  <si>
    <t>AOA</t>
  </si>
  <si>
    <t>ARS</t>
  </si>
  <si>
    <t>AMD</t>
  </si>
  <si>
    <t>AWG</t>
  </si>
  <si>
    <t>AUD</t>
  </si>
  <si>
    <t>AZN</t>
  </si>
  <si>
    <t>BSD</t>
  </si>
  <si>
    <t>BHD</t>
  </si>
  <si>
    <t>BDT</t>
  </si>
  <si>
    <t>BBD</t>
  </si>
  <si>
    <t>BYR</t>
  </si>
  <si>
    <t>BZD</t>
  </si>
  <si>
    <t>BMD</t>
  </si>
  <si>
    <t>BTN</t>
  </si>
  <si>
    <t>BOB</t>
  </si>
  <si>
    <t>BAM</t>
  </si>
  <si>
    <t>BWP</t>
  </si>
  <si>
    <t>BRL</t>
  </si>
  <si>
    <t>BND</t>
  </si>
  <si>
    <t>BGN</t>
  </si>
  <si>
    <t>BIF</t>
  </si>
  <si>
    <t>KHR</t>
  </si>
  <si>
    <t>CAD</t>
  </si>
  <si>
    <t>CVE</t>
  </si>
  <si>
    <t>KYD</t>
  </si>
  <si>
    <t>CLP</t>
  </si>
  <si>
    <t>CNY</t>
  </si>
  <si>
    <t>COP</t>
  </si>
  <si>
    <t>XOF</t>
  </si>
  <si>
    <t>XAF</t>
  </si>
  <si>
    <t>KMF</t>
  </si>
  <si>
    <t>XPF</t>
  </si>
  <si>
    <t>CDF</t>
  </si>
  <si>
    <t>CRC</t>
  </si>
  <si>
    <t>HRK</t>
  </si>
  <si>
    <t>CUP</t>
  </si>
  <si>
    <t>CYP</t>
  </si>
  <si>
    <t>CZK</t>
  </si>
  <si>
    <t>DKK</t>
  </si>
  <si>
    <t>DJF</t>
  </si>
  <si>
    <t>DOP</t>
  </si>
  <si>
    <t>XCD</t>
  </si>
  <si>
    <t>EGP</t>
  </si>
  <si>
    <t>SVC</t>
  </si>
  <si>
    <t>ERN</t>
  </si>
  <si>
    <t>EEK</t>
  </si>
  <si>
    <t>ETB</t>
  </si>
  <si>
    <t>EUR</t>
  </si>
  <si>
    <t>FKP</t>
  </si>
  <si>
    <t>FJD</t>
  </si>
  <si>
    <t>GMD</t>
  </si>
  <si>
    <t>GEL</t>
  </si>
  <si>
    <t>GHS</t>
  </si>
  <si>
    <t>GIP</t>
  </si>
  <si>
    <t>XAU</t>
  </si>
  <si>
    <t>GTQ</t>
  </si>
  <si>
    <t>GGP</t>
  </si>
  <si>
    <t>GNF</t>
  </si>
  <si>
    <t>GYD</t>
  </si>
  <si>
    <t>HTG</t>
  </si>
  <si>
    <t>HNL</t>
  </si>
  <si>
    <t>HKD</t>
  </si>
  <si>
    <t>HUF</t>
  </si>
  <si>
    <t>ISK</t>
  </si>
  <si>
    <t>INR</t>
  </si>
  <si>
    <t>IDR</t>
  </si>
  <si>
    <t>XDR</t>
  </si>
  <si>
    <t>IRR</t>
  </si>
  <si>
    <t>IQD</t>
  </si>
  <si>
    <t>IMP</t>
  </si>
  <si>
    <t>ILS</t>
  </si>
  <si>
    <t>JMD</t>
  </si>
  <si>
    <t>JPY</t>
  </si>
  <si>
    <t>JEP</t>
  </si>
  <si>
    <t>JOD</t>
  </si>
  <si>
    <t>KZT</t>
  </si>
  <si>
    <t>KES</t>
  </si>
  <si>
    <t>KPW</t>
  </si>
  <si>
    <t>KRW</t>
  </si>
  <si>
    <t>KWD</t>
  </si>
  <si>
    <t>KGS</t>
  </si>
  <si>
    <t>LAK</t>
  </si>
  <si>
    <t>LVL</t>
  </si>
  <si>
    <t>LBP</t>
  </si>
  <si>
    <t>LSL</t>
  </si>
  <si>
    <t>LRD</t>
  </si>
  <si>
    <t>LYD</t>
  </si>
  <si>
    <t>LTL</t>
  </si>
  <si>
    <t>MOP</t>
  </si>
  <si>
    <t>MKD</t>
  </si>
  <si>
    <t>MGA</t>
  </si>
  <si>
    <t>MWK</t>
  </si>
  <si>
    <t>MVR</t>
  </si>
  <si>
    <t>MTL</t>
  </si>
  <si>
    <t>MRO</t>
  </si>
  <si>
    <t>MUR</t>
  </si>
  <si>
    <t>MXN</t>
  </si>
  <si>
    <t>MDL</t>
  </si>
  <si>
    <t>MNT</t>
  </si>
  <si>
    <t>MAD</t>
  </si>
  <si>
    <t>MZN</t>
  </si>
  <si>
    <t>MMK</t>
  </si>
  <si>
    <t>NAD</t>
  </si>
  <si>
    <t>NPR</t>
  </si>
  <si>
    <t>ANG</t>
  </si>
  <si>
    <t>NZD</t>
  </si>
  <si>
    <t>NIO</t>
  </si>
  <si>
    <t>NGN</t>
  </si>
  <si>
    <t>NOK</t>
  </si>
  <si>
    <t>OMR</t>
  </si>
  <si>
    <t>PKR</t>
  </si>
  <si>
    <t>XPD</t>
  </si>
  <si>
    <t>PAB</t>
  </si>
  <si>
    <t>PGK</t>
  </si>
  <si>
    <t>PYG</t>
  </si>
  <si>
    <t>PEN</t>
  </si>
  <si>
    <t>PHP</t>
  </si>
  <si>
    <t>XPT</t>
  </si>
  <si>
    <t>PLN</t>
  </si>
  <si>
    <t>QAR</t>
  </si>
  <si>
    <t>RON</t>
  </si>
  <si>
    <t>RUB</t>
  </si>
  <si>
    <t>RWF</t>
  </si>
  <si>
    <t>SHP</t>
  </si>
  <si>
    <t>WST</t>
  </si>
  <si>
    <t>STD</t>
  </si>
  <si>
    <t>SAR</t>
  </si>
  <si>
    <t>SPL</t>
  </si>
  <si>
    <t>RSD</t>
  </si>
  <si>
    <t>SCR</t>
  </si>
  <si>
    <t>SLL</t>
  </si>
  <si>
    <t>XAG</t>
  </si>
  <si>
    <t>SGD</t>
  </si>
  <si>
    <t>SBD</t>
  </si>
  <si>
    <t>SOS</t>
  </si>
  <si>
    <t>ZAR</t>
  </si>
  <si>
    <t>LKR</t>
  </si>
  <si>
    <t>SRD</t>
  </si>
  <si>
    <t>SZL</t>
  </si>
  <si>
    <t>SEK</t>
  </si>
  <si>
    <t>CHF</t>
  </si>
  <si>
    <t>SYP</t>
  </si>
  <si>
    <t>TWD</t>
  </si>
  <si>
    <t>TJS</t>
  </si>
  <si>
    <t>TZS</t>
  </si>
  <si>
    <t>THB</t>
  </si>
  <si>
    <t>TOP</t>
  </si>
  <si>
    <t>TTD</t>
  </si>
  <si>
    <t>TND</t>
  </si>
  <si>
    <t>TRY</t>
  </si>
  <si>
    <t>TMM</t>
  </si>
  <si>
    <t>TVD</t>
  </si>
  <si>
    <t>UGX</t>
  </si>
  <si>
    <t>UAH</t>
  </si>
  <si>
    <t>AED</t>
  </si>
  <si>
    <t>GBP</t>
  </si>
  <si>
    <t>USD</t>
  </si>
  <si>
    <t>UYU</t>
  </si>
  <si>
    <t>UZS</t>
  </si>
  <si>
    <t>VUV</t>
  </si>
  <si>
    <t>VEB</t>
  </si>
  <si>
    <t>VEF</t>
  </si>
  <si>
    <t>VND</t>
  </si>
  <si>
    <t>YER</t>
  </si>
  <si>
    <t>ZMK</t>
  </si>
  <si>
    <t>ZWD</t>
  </si>
  <si>
    <t>MYR</t>
  </si>
  <si>
    <t>AF</t>
  </si>
  <si>
    <t>AX</t>
  </si>
  <si>
    <t>AL</t>
  </si>
  <si>
    <t>DZ</t>
  </si>
  <si>
    <t>AS</t>
  </si>
  <si>
    <t>AD</t>
  </si>
  <si>
    <t>AO</t>
  </si>
  <si>
    <t>AI</t>
  </si>
  <si>
    <t>AQ</t>
  </si>
  <si>
    <t>AG</t>
  </si>
  <si>
    <t>AR</t>
  </si>
  <si>
    <t>AM</t>
  </si>
  <si>
    <t>AW</t>
  </si>
  <si>
    <t>AU</t>
  </si>
  <si>
    <t>AT</t>
  </si>
  <si>
    <t>AZ</t>
  </si>
  <si>
    <t>BS</t>
  </si>
  <si>
    <t>BH</t>
  </si>
  <si>
    <t>BD</t>
  </si>
  <si>
    <t>BB</t>
  </si>
  <si>
    <t>BY</t>
  </si>
  <si>
    <t>BE</t>
  </si>
  <si>
    <t>BZ</t>
  </si>
  <si>
    <t>BJ</t>
  </si>
  <si>
    <t>BM</t>
  </si>
  <si>
    <t>BT</t>
  </si>
  <si>
    <t>BO</t>
  </si>
  <si>
    <t>BQ</t>
  </si>
  <si>
    <t>BA</t>
  </si>
  <si>
    <t>BW</t>
  </si>
  <si>
    <t>BV</t>
  </si>
  <si>
    <t>BR</t>
  </si>
  <si>
    <t>IO</t>
  </si>
  <si>
    <t>BN</t>
  </si>
  <si>
    <t>BG</t>
  </si>
  <si>
    <t>BF</t>
  </si>
  <si>
    <t>BI</t>
  </si>
  <si>
    <t>KH</t>
  </si>
  <si>
    <t>CM</t>
  </si>
  <si>
    <t>CA</t>
  </si>
  <si>
    <t>CV</t>
  </si>
  <si>
    <t>KY</t>
  </si>
  <si>
    <t>CF</t>
  </si>
  <si>
    <t>TD</t>
  </si>
  <si>
    <t>CL</t>
  </si>
  <si>
    <t>CN</t>
  </si>
  <si>
    <t>CX</t>
  </si>
  <si>
    <t>CC</t>
  </si>
  <si>
    <t>CO</t>
  </si>
  <si>
    <t>KM</t>
  </si>
  <si>
    <t>CG</t>
  </si>
  <si>
    <t>CD</t>
  </si>
  <si>
    <t>CK</t>
  </si>
  <si>
    <t>CR</t>
  </si>
  <si>
    <t>CI</t>
  </si>
  <si>
    <t>HR</t>
  </si>
  <si>
    <t>CU</t>
  </si>
  <si>
    <t>CW</t>
  </si>
  <si>
    <t>CY</t>
  </si>
  <si>
    <t>CZ</t>
  </si>
  <si>
    <t>DK</t>
  </si>
  <si>
    <t>DJ</t>
  </si>
  <si>
    <t>DM</t>
  </si>
  <si>
    <t>DO</t>
  </si>
  <si>
    <t>EC</t>
  </si>
  <si>
    <t>EG</t>
  </si>
  <si>
    <t>SV</t>
  </si>
  <si>
    <t>GQ</t>
  </si>
  <si>
    <t>ER</t>
  </si>
  <si>
    <t>EE</t>
  </si>
  <si>
    <t>ET</t>
  </si>
  <si>
    <t>FK</t>
  </si>
  <si>
    <t>FO</t>
  </si>
  <si>
    <t>FJ</t>
  </si>
  <si>
    <t>FI</t>
  </si>
  <si>
    <t>FR</t>
  </si>
  <si>
    <t>GF</t>
  </si>
  <si>
    <t>PF</t>
  </si>
  <si>
    <t>TF</t>
  </si>
  <si>
    <t>GA</t>
  </si>
  <si>
    <t>GM</t>
  </si>
  <si>
    <t>GE</t>
  </si>
  <si>
    <t>DE</t>
  </si>
  <si>
    <t>GH</t>
  </si>
  <si>
    <t>GI</t>
  </si>
  <si>
    <t>GR</t>
  </si>
  <si>
    <t>GL</t>
  </si>
  <si>
    <t>GD</t>
  </si>
  <si>
    <t>GP</t>
  </si>
  <si>
    <t>GU</t>
  </si>
  <si>
    <t>GT</t>
  </si>
  <si>
    <t>GG</t>
  </si>
  <si>
    <t>GN</t>
  </si>
  <si>
    <t>GW</t>
  </si>
  <si>
    <t>GY</t>
  </si>
  <si>
    <t>HT</t>
  </si>
  <si>
    <t>HM</t>
  </si>
  <si>
    <t>VA</t>
  </si>
  <si>
    <t>HN</t>
  </si>
  <si>
    <t>HK</t>
  </si>
  <si>
    <t>HU</t>
  </si>
  <si>
    <t>IS</t>
  </si>
  <si>
    <t>IN</t>
  </si>
  <si>
    <t>ID</t>
  </si>
  <si>
    <t>IR</t>
  </si>
  <si>
    <t>IQ</t>
  </si>
  <si>
    <t>IE</t>
  </si>
  <si>
    <t>IM</t>
  </si>
  <si>
    <t>IL</t>
  </si>
  <si>
    <t>IT</t>
  </si>
  <si>
    <t>JM</t>
  </si>
  <si>
    <t>JP</t>
  </si>
  <si>
    <t>JE</t>
  </si>
  <si>
    <t>JO</t>
  </si>
  <si>
    <t>KZ</t>
  </si>
  <si>
    <t>KE</t>
  </si>
  <si>
    <t>KI</t>
  </si>
  <si>
    <t>KP</t>
  </si>
  <si>
    <t>KR</t>
  </si>
  <si>
    <t>KW</t>
  </si>
  <si>
    <t>KG</t>
  </si>
  <si>
    <t>LA</t>
  </si>
  <si>
    <t>LV</t>
  </si>
  <si>
    <t>LB</t>
  </si>
  <si>
    <t>LS</t>
  </si>
  <si>
    <t>LR</t>
  </si>
  <si>
    <t>LY</t>
  </si>
  <si>
    <t>LI</t>
  </si>
  <si>
    <t>LT</t>
  </si>
  <si>
    <t>LU</t>
  </si>
  <si>
    <t>MO</t>
  </si>
  <si>
    <t>MK</t>
  </si>
  <si>
    <t>MG</t>
  </si>
  <si>
    <t>MW</t>
  </si>
  <si>
    <t>MY</t>
  </si>
  <si>
    <t>MV</t>
  </si>
  <si>
    <t>ML</t>
  </si>
  <si>
    <t>MT</t>
  </si>
  <si>
    <t>MH</t>
  </si>
  <si>
    <t>MQ</t>
  </si>
  <si>
    <t>MR</t>
  </si>
  <si>
    <t>MU</t>
  </si>
  <si>
    <t>YT</t>
  </si>
  <si>
    <t>MX</t>
  </si>
  <si>
    <t>FM</t>
  </si>
  <si>
    <t>MD</t>
  </si>
  <si>
    <t>MC</t>
  </si>
  <si>
    <t>MN</t>
  </si>
  <si>
    <t>ME</t>
  </si>
  <si>
    <t>MS</t>
  </si>
  <si>
    <t>MA</t>
  </si>
  <si>
    <t>MZ</t>
  </si>
  <si>
    <t>MM</t>
  </si>
  <si>
    <t>NA</t>
  </si>
  <si>
    <t>NR</t>
  </si>
  <si>
    <t>NP</t>
  </si>
  <si>
    <t>NL</t>
  </si>
  <si>
    <t>NC</t>
  </si>
  <si>
    <t>NZ</t>
  </si>
  <si>
    <t>NI</t>
  </si>
  <si>
    <t>NE</t>
  </si>
  <si>
    <t>NG</t>
  </si>
  <si>
    <t>NU</t>
  </si>
  <si>
    <t>NF</t>
  </si>
  <si>
    <t>MP</t>
  </si>
  <si>
    <t>NO</t>
  </si>
  <si>
    <t>OM</t>
  </si>
  <si>
    <t>PK</t>
  </si>
  <si>
    <t>PW</t>
  </si>
  <si>
    <t>PS</t>
  </si>
  <si>
    <t>PA</t>
  </si>
  <si>
    <t>PG</t>
  </si>
  <si>
    <t>PY</t>
  </si>
  <si>
    <t>PE</t>
  </si>
  <si>
    <t>PH</t>
  </si>
  <si>
    <t>PN</t>
  </si>
  <si>
    <t>PL</t>
  </si>
  <si>
    <t>PT</t>
  </si>
  <si>
    <t>PR</t>
  </si>
  <si>
    <t>QA</t>
  </si>
  <si>
    <t>RE</t>
  </si>
  <si>
    <t>RO</t>
  </si>
  <si>
    <t>RU</t>
  </si>
  <si>
    <t>RW</t>
  </si>
  <si>
    <t>BL</t>
  </si>
  <si>
    <t>SH</t>
  </si>
  <si>
    <t>KN</t>
  </si>
  <si>
    <t>LC</t>
  </si>
  <si>
    <t>MF</t>
  </si>
  <si>
    <t>PM</t>
  </si>
  <si>
    <t>VC</t>
  </si>
  <si>
    <t>WS</t>
  </si>
  <si>
    <t>SM</t>
  </si>
  <si>
    <t>ST</t>
  </si>
  <si>
    <t>SA</t>
  </si>
  <si>
    <t>SN</t>
  </si>
  <si>
    <t>RS</t>
  </si>
  <si>
    <t>SC</t>
  </si>
  <si>
    <t>SL</t>
  </si>
  <si>
    <t>SG</t>
  </si>
  <si>
    <t>SX</t>
  </si>
  <si>
    <t>SK</t>
  </si>
  <si>
    <t>SI</t>
  </si>
  <si>
    <t>SB</t>
  </si>
  <si>
    <t>SO</t>
  </si>
  <si>
    <t>ZA</t>
  </si>
  <si>
    <t>GS</t>
  </si>
  <si>
    <t>SS</t>
  </si>
  <si>
    <t>ES</t>
  </si>
  <si>
    <t>LK</t>
  </si>
  <si>
    <t>SD</t>
  </si>
  <si>
    <t>SR</t>
  </si>
  <si>
    <t>SJ</t>
  </si>
  <si>
    <t>SZ</t>
  </si>
  <si>
    <t>SE</t>
  </si>
  <si>
    <t>CH</t>
  </si>
  <si>
    <t>SY</t>
  </si>
  <si>
    <t>TW</t>
  </si>
  <si>
    <t>TJ</t>
  </si>
  <si>
    <t>TZ</t>
  </si>
  <si>
    <t>TH</t>
  </si>
  <si>
    <t>TL</t>
  </si>
  <si>
    <t>TG</t>
  </si>
  <si>
    <t>TK</t>
  </si>
  <si>
    <t>TO</t>
  </si>
  <si>
    <t>TT</t>
  </si>
  <si>
    <t>TN</t>
  </si>
  <si>
    <t>TR</t>
  </si>
  <si>
    <t>TM</t>
  </si>
  <si>
    <t>TC</t>
  </si>
  <si>
    <t>TV</t>
  </si>
  <si>
    <t>UG</t>
  </si>
  <si>
    <t>UA</t>
  </si>
  <si>
    <t>AE</t>
  </si>
  <si>
    <t>GB</t>
  </si>
  <si>
    <t>US</t>
  </si>
  <si>
    <t>UM</t>
  </si>
  <si>
    <t>UY</t>
  </si>
  <si>
    <t>UZ</t>
  </si>
  <si>
    <t>VU</t>
  </si>
  <si>
    <t>VE</t>
  </si>
  <si>
    <t>VN</t>
  </si>
  <si>
    <t>VG</t>
  </si>
  <si>
    <t>VI</t>
  </si>
  <si>
    <t>WF</t>
  </si>
  <si>
    <t>EH</t>
  </si>
  <si>
    <t>YE</t>
  </si>
  <si>
    <t>ZM</t>
  </si>
  <si>
    <t>ZW</t>
  </si>
  <si>
    <t>ssmt-cor_2022-12-31.xsd#ssmt_AmountOfIndebtednessInForeignCurrency</t>
  </si>
  <si>
    <t>ssmt-cor_2022-12-31.xsd#ssmt_EquivalentAmountOfIndebtednessOfForeignCurrencyInLocalCurrency</t>
  </si>
  <si>
    <t>Amount of the indebtedness in foreign currency</t>
  </si>
  <si>
    <t>Equivalent amount of the indebtedness of foreign currency in MYR</t>
  </si>
  <si>
    <t>ssmt-dei_NewCompanyRegistrationNumber</t>
  </si>
  <si>
    <t>202201041807</t>
  </si>
  <si>
    <t>ssmt-dei_CompanyRegistrationNumber</t>
  </si>
  <si>
    <t/>
  </si>
  <si>
    <t>ssmt-dei_NameOfReportingEntity</t>
  </si>
  <si>
    <t>OMESTI HEALTHCARE SDN. BHD</t>
  </si>
  <si>
    <t>ssmt-dei_FormerNameOfCompany</t>
  </si>
  <si>
    <t>ssmt-dei_OriginOfCompany</t>
  </si>
  <si>
    <t>Incorporated in Malaysia</t>
  </si>
  <si>
    <t>ssmt-dei_StatusOfCompany</t>
  </si>
  <si>
    <t>Private company</t>
  </si>
  <si>
    <t>ssmt-dei_TypeOfCompany</t>
  </si>
  <si>
    <t>Company limited by shares</t>
  </si>
  <si>
    <t>ssmt-dei_ApplicationOfSubmission</t>
  </si>
  <si>
    <t>Ordinary filing</t>
  </si>
  <si>
    <t>ssmt-dei_StatutoryDeclarationForRectification</t>
  </si>
  <si>
    <t>ssmt-dei_CourtOrderReferenceNumber</t>
  </si>
  <si>
    <t>ssmt-dei_DisclosureOfFinancialStatementsPreparationForCurrentSubmission</t>
  </si>
  <si>
    <t>First time preparation of financial statements after incorporation</t>
  </si>
  <si>
    <t>ssmt-dei_CompanyCurrentFinancialYearStartDate</t>
  </si>
  <si>
    <t>09/11/2022</t>
  </si>
  <si>
    <t>ssmt-dei_CompanyCurrentFinancialYearEndDate</t>
  </si>
  <si>
    <t>31/03/2024</t>
  </si>
  <si>
    <t>ssmt-dei_CompanyPreviousFinancialYearStartDate</t>
  </si>
  <si>
    <t>ssmt-dei_CompanyPreviousFinancialYearEndDate</t>
  </si>
  <si>
    <t>ssmt-dei_StatusOfCarryingOnBusinessDuringFinancialYear</t>
  </si>
  <si>
    <t>Carrying on business activities</t>
  </si>
  <si>
    <t>ssmt-dei_DisclosureOfFinancialStatementsAuditStatus</t>
  </si>
  <si>
    <t>Audited</t>
  </si>
  <si>
    <t>ssmt-dei_AuditExemptionCategory</t>
  </si>
  <si>
    <t>ssmt-dei_BasisOfAccountingStandardsAppliedToPrepareFinancialStatements</t>
  </si>
  <si>
    <t>Malaysian Financial Reporting Standards</t>
  </si>
  <si>
    <t>ssmt-dei_DisclosureOfOtherAccountingStandardsApplied</t>
  </si>
  <si>
    <t>ssmt-dei_TypeOfSubmission</t>
  </si>
  <si>
    <t>FS-MFRS</t>
  </si>
  <si>
    <t>MPERS:ssmt-dei-ee-mpers_NatureOfFinancialStatements,MFRS:ssmt-dei-ee-mfrs_NatureOfFinancialStatements,FS1965:ssmt-dei-1965_NatureOfFinancialStatements</t>
  </si>
  <si>
    <t>Separate</t>
  </si>
  <si>
    <t>ssmt-dei-ee-mfrs_NatureOfFinancialStatements</t>
  </si>
  <si>
    <t>ssmt-dei_DescriptionOfPresentationCurrency</t>
  </si>
  <si>
    <t>Malaysian Ringgit (MYR)</t>
  </si>
  <si>
    <t>ssmt-dei_DescriptionOfFunctionalCurrency</t>
  </si>
  <si>
    <t>ssmt-dei_LevelOfRoundingUsedInFinancialStatements</t>
  </si>
  <si>
    <t>Actuals</t>
  </si>
  <si>
    <t>ssmt-dei_NameAndVersionOfSoftwareUsedToGenerateXBRLFile</t>
  </si>
  <si>
    <t>MBRS_Preparation_Tool v2.2</t>
  </si>
  <si>
    <t>ssmt-dei_TaxonomyVersion</t>
  </si>
  <si>
    <t>SSMxT_2022v1.0</t>
  </si>
  <si>
    <t>ssmt_DisclosureOnWhetherCompanysSharesAreTradedOnAnyOfficialStockExchange</t>
  </si>
  <si>
    <t>Not-listed</t>
  </si>
  <si>
    <t>ssmt_DisclosureOfWhetherCompanyRegulatedByBankNegaraMalaysiaAtFinancialYearEnd</t>
  </si>
  <si>
    <t>Company not regulated by Bank Negara Malaysia</t>
  </si>
  <si>
    <t>ssmt_DescriptionOnWhetherCompanyHadAppliedForAnyExemptionWaiverReliefOrExtensionOfTimeWithRegardToAnnualReturnOrFinancialStatementsAndReportsFromRegistrarOrMinister</t>
  </si>
  <si>
    <t>No</t>
  </si>
  <si>
    <t>ssmt_MethodUsedForPreparingStatementOfFinancialPosition</t>
  </si>
  <si>
    <t>Current-Noncurrent</t>
  </si>
  <si>
    <t>ssmt_MethodUsedForPreparingStatementOfProfitOrLoss</t>
  </si>
  <si>
    <t>Function of expense</t>
  </si>
  <si>
    <t>ssmt_MethodUsedForPreparingStatementOfComprehensiveIncome</t>
  </si>
  <si>
    <t>After tax</t>
  </si>
  <si>
    <t>ssmt_MethodUsedForRepresentingChangesInAnEntitysEquity</t>
  </si>
  <si>
    <t>ssmt_MethodUsedForPreparingStatementOfCashFlows</t>
  </si>
  <si>
    <t>ssmt_DisclosureOnWhetherComparativePeriodValuesAreRestated</t>
  </si>
  <si>
    <t>TaxonomyVersion</t>
  </si>
  <si>
    <t>1.0</t>
  </si>
  <si>
    <t>TaxonomyPath</t>
  </si>
  <si>
    <t>https/mbrs.ssm.com.my/taxonomy/SSMxT2022v1.0/rep/ssm/ca-2016/fs/mfrs/ssmt-fs-mfrs_2022-12-31_entry_point.xsd</t>
  </si>
  <si>
    <t>ToolLanguage</t>
  </si>
  <si>
    <t>en</t>
  </si>
  <si>
    <t>PackageName</t>
  </si>
  <si>
    <t>FS</t>
  </si>
  <si>
    <t>CreateTemplate</t>
  </si>
  <si>
    <t>1</t>
  </si>
  <si>
    <t>IsImport</t>
  </si>
  <si>
    <t>0</t>
  </si>
  <si>
    <t>MYR'Actuals</t>
  </si>
  <si>
    <t>94adab2f-47b2-478b-9c09-8784a5580d8b:~:AtleastOneValueInAnyLayout:~:True:~:&lt;?xml version="1.0" encoding="utf-16"?&gt;_x000D_
&lt;Customization xmlns:xsd="http://www.w3.org/2001/XMLSchema" xmlns:xsi="http://www.w3.org/2001/XMLSchema-instance" ComparitiveDate="False" LayoutByDate="False" LayoutByCompany="False" ShowAllDomains="False" TotalDomain="True" DefaultDates="1" /&gt;:~:http://xbrl.ssm.com.my/role/ssm/rol_ssmt-dei-fs-mfrs_2022-12-31/ssmt-dei-fs-mfrs_2022-12-31_role-010000:~:None</t>
  </si>
  <si>
    <t>141a006a-82dc-4ee3-b4d8-0b92b6354a75:~:FilingInfo_1:~:NotMandatory:~:False:~:0:~:True:~:&lt;?xml version="1.0" encoding="utf-16"?&gt;_x000D_
&lt;Customization xmlns:xsd="http://www.w3.org/2001/XMLSchema" xmlns:xsi="http://www.w3.org/2001/XMLSchema-instance" ComparitiveDate="False" LayoutByDate="False" LayoutByCompany="False" ShowAllDomains="False" TotalDomain="True" DefaultDates="1" /&gt;:~:LytLin:~::~:False:~:True:~:ssmt-dei-cor_2022-12-31.xsd#ssmt-dei_FilingInformationAbstract@http://www.xbrl.org/2003/role/label:~:</t>
  </si>
  <si>
    <t>#PRIM#</t>
  </si>
  <si>
    <t>#TABLE#</t>
  </si>
  <si>
    <t>#LAYOUTSCSR#</t>
  </si>
  <si>
    <t>#LAYOUTECSR#</t>
  </si>
  <si>
    <t>#LAYOUTSCER#</t>
  </si>
  <si>
    <t>#LAYOUTECER#</t>
  </si>
  <si>
    <t>ssmt-dei-cor_2022-12-31.xsd#ssmt-dei_FilingInformationAbstract</t>
  </si>
  <si>
    <t>ssmt-dei-cor_2022-12-31.xsd#ssmt-dei_GeneralFilingInformationAbstract</t>
  </si>
  <si>
    <t>ssmt-dei-cor_2022-12-31.xsd#ssmt-dei_NewCompanyRegistrationNumber</t>
  </si>
  <si>
    <t>ssmt-dei-cor_2022-12-31.xsd#ssmt-dei_CompanyRegistrationNumber</t>
  </si>
  <si>
    <t>ssmt-dei-cor_2022-12-31.xsd#ssmt-dei_NameOfReportingEntity</t>
  </si>
  <si>
    <t>ssmt-dei-cor_2022-12-31.xsd#ssmt-dei_FormerNameOfCompany</t>
  </si>
  <si>
    <t>ssmt-dei-cor_2022-12-31.xsd#ssmt-dei_OriginOfCompany</t>
  </si>
  <si>
    <t>ssmt-dei-cor_2022-12-31.xsd#ssmt-dei_StatusOfCompany</t>
  </si>
  <si>
    <t>ssmt-dei-cor_2022-12-31.xsd#ssmt-dei_TypeOfCompany</t>
  </si>
  <si>
    <t>ssmt-dei-cor_2022-12-31.xsd#ssmt-dei_ApplicationOfSubmission</t>
  </si>
  <si>
    <t>ssmt-dei-cor_2022-12-31.xsd#ssmt-dei_StatutoryDeclarationForRectification</t>
  </si>
  <si>
    <t>ssmt-dei-cor_2022-12-31.xsd#ssmt-dei_CourtOrderReferenceNumber</t>
  </si>
  <si>
    <t>ssmt-dei-cor_2022-12-31.xsd#ssmt-dei_DisclosureOfFinancialStatementsPreparationForCurrentSubmission</t>
  </si>
  <si>
    <t>ssmt-dei-cor_2022-12-31.xsd#ssmt-dei_CompanyCurrentFinancialYearStartDate</t>
  </si>
  <si>
    <t>ssmt-dei-cor_2022-12-31.xsd#ssmt-dei_CompanyCurrentFinancialYearEndDate</t>
  </si>
  <si>
    <t>ssmt-dei-cor_2022-12-31.xsd#ssmt-dei_CompanyPreviousFinancialYearStartDate</t>
  </si>
  <si>
    <t>ssmt-dei-cor_2022-12-31.xsd#ssmt-dei_CompanyPreviousFinancialYearEndDate</t>
  </si>
  <si>
    <t>ssmt-dei-cor_2022-12-31.xsd#ssmt-dei_StatusOfCarryingOnBusinessDuringFinancialYear</t>
  </si>
  <si>
    <t>ssmt-dei-cor_2022-12-31.xsd#ssmt-dei_DisclosureOfFinancialStatementsAuditStatus</t>
  </si>
  <si>
    <t>ssmt-dei-cor_2022-12-31.xsd#ssmt-dei_AuditExemptionCategory</t>
  </si>
  <si>
    <t>ssmt-dei-cor_2022-12-31.xsd#ssmt-dei_BasisOfAccountingStandardsAppliedToPrepareFinancialStatements</t>
  </si>
  <si>
    <t>ssmt-dei-cor_2022-12-31.xsd#ssmt-dei_DisclosureOfOtherAccountingStandardsApplied</t>
  </si>
  <si>
    <t>ssmt-dei-cor_2022-12-31.xsd#ssmt-dei_TypeOfSubmission</t>
  </si>
  <si>
    <t>ssmt-dei-ee-mfrs_2022-12-31.xsd#ssmt-dei-ee-mfrs_NatureOfFinancialStatements</t>
  </si>
  <si>
    <t>ssmt-dei-cor_2022-12-31.xsd#ssmt-dei_DescriptionOfPresentationCurrency</t>
  </si>
  <si>
    <t>ssmt-dei-cor_2022-12-31.xsd#ssmt-dei_DescriptionOfFunctionalCurrency</t>
  </si>
  <si>
    <t>ssmt-dei-cor_2022-12-31.xsd#ssmt-dei_LevelOfRoundingUsedInFinancialStatements</t>
  </si>
  <si>
    <t>ssmt-dei-cor_2022-12-31.xsd#ssmt-dei_NameAndVersionOfSoftwareUsedToGenerateXBRLFile</t>
  </si>
  <si>
    <t>ssmt-dei-cor_2022-12-31.xsd#ssmt-dei_TaxonomyVersion</t>
  </si>
  <si>
    <t>Filing Information</t>
  </si>
  <si>
    <t>General Filing Information</t>
  </si>
  <si>
    <t>Company registration number</t>
  </si>
  <si>
    <t>Former name of the company</t>
  </si>
  <si>
    <t>Statutory Declaration for rectification</t>
  </si>
  <si>
    <t>Court Order reference number</t>
  </si>
  <si>
    <t>Company's previous financial year start date</t>
  </si>
  <si>
    <t>Company's previous financial year end date</t>
  </si>
  <si>
    <t>Audit exemption category</t>
  </si>
  <si>
    <t>Disclosure of other accounting standards applied</t>
  </si>
  <si>
    <t>Description of functional currency</t>
  </si>
  <si>
    <t>Edit Filing Information</t>
  </si>
  <si>
    <r>
      <t>*</t>
    </r>
    <r>
      <rPr>
        <sz val="10"/>
        <color indexed="8"/>
        <rFont val="Verdana"/>
        <family val="2"/>
      </rPr>
      <t>New Company registration number</t>
    </r>
  </si>
  <si>
    <r>
      <t>*</t>
    </r>
    <r>
      <rPr>
        <sz val="10"/>
        <color indexed="8"/>
        <rFont val="Verdana"/>
        <family val="2"/>
      </rPr>
      <t>Name of company</t>
    </r>
  </si>
  <si>
    <r>
      <t>*</t>
    </r>
    <r>
      <rPr>
        <sz val="10"/>
        <color indexed="8"/>
        <rFont val="Verdana"/>
        <family val="2"/>
      </rPr>
      <t>Origin of company</t>
    </r>
  </si>
  <si>
    <r>
      <t>*</t>
    </r>
    <r>
      <rPr>
        <sz val="10"/>
        <color indexed="8"/>
        <rFont val="Verdana"/>
        <family val="2"/>
      </rPr>
      <t>Status of company</t>
    </r>
  </si>
  <si>
    <r>
      <t>*</t>
    </r>
    <r>
      <rPr>
        <sz val="10"/>
        <color indexed="8"/>
        <rFont val="Verdana"/>
        <family val="2"/>
      </rPr>
      <t>Types of company</t>
    </r>
  </si>
  <si>
    <r>
      <t>*</t>
    </r>
    <r>
      <rPr>
        <sz val="10"/>
        <color indexed="8"/>
        <rFont val="Verdana"/>
        <family val="2"/>
      </rPr>
      <t>Application of submission</t>
    </r>
  </si>
  <si>
    <r>
      <t>*</t>
    </r>
    <r>
      <rPr>
        <sz val="10"/>
        <color indexed="8"/>
        <rFont val="Verdana"/>
        <family val="2"/>
      </rPr>
      <t>Disclosure of financial statements preparation for current submission</t>
    </r>
  </si>
  <si>
    <r>
      <t>*</t>
    </r>
    <r>
      <rPr>
        <sz val="10"/>
        <color indexed="8"/>
        <rFont val="Verdana"/>
        <family val="2"/>
      </rPr>
      <t>Company's current financial year start date</t>
    </r>
  </si>
  <si>
    <r>
      <t>*</t>
    </r>
    <r>
      <rPr>
        <sz val="10"/>
        <color indexed="8"/>
        <rFont val="Verdana"/>
        <family val="2"/>
      </rPr>
      <t>Company's current financial year end date</t>
    </r>
  </si>
  <si>
    <r>
      <t>*</t>
    </r>
    <r>
      <rPr>
        <sz val="10"/>
        <color indexed="8"/>
        <rFont val="Verdana"/>
        <family val="2"/>
      </rPr>
      <t>Status of carrying on business during the financial year</t>
    </r>
  </si>
  <si>
    <r>
      <t>*</t>
    </r>
    <r>
      <rPr>
        <sz val="10"/>
        <color indexed="8"/>
        <rFont val="Verdana"/>
        <family val="2"/>
      </rPr>
      <t>Disclosure of financial statements audit status</t>
    </r>
  </si>
  <si>
    <r>
      <t>*</t>
    </r>
    <r>
      <rPr>
        <sz val="10"/>
        <color indexed="8"/>
        <rFont val="Verdana"/>
        <family val="2"/>
      </rPr>
      <t>Basis of accounting standards applied to prepare the financial statements</t>
    </r>
  </si>
  <si>
    <r>
      <t>*</t>
    </r>
    <r>
      <rPr>
        <sz val="10"/>
        <color indexed="8"/>
        <rFont val="Verdana"/>
        <family val="2"/>
      </rPr>
      <t>Type of submission</t>
    </r>
  </si>
  <si>
    <r>
      <t>*</t>
    </r>
    <r>
      <rPr>
        <sz val="10"/>
        <color indexed="8"/>
        <rFont val="Verdana"/>
        <family val="2"/>
      </rPr>
      <t>Nature of financial statements</t>
    </r>
  </si>
  <si>
    <r>
      <t>*</t>
    </r>
    <r>
      <rPr>
        <sz val="10"/>
        <color indexed="8"/>
        <rFont val="Verdana"/>
        <family val="2"/>
      </rPr>
      <t>Description of presentation currency</t>
    </r>
  </si>
  <si>
    <r>
      <t>*</t>
    </r>
    <r>
      <rPr>
        <sz val="10"/>
        <color indexed="8"/>
        <rFont val="Verdana"/>
        <family val="2"/>
      </rPr>
      <t>Level of rounding used in financial statements</t>
    </r>
  </si>
  <si>
    <r>
      <t>*</t>
    </r>
    <r>
      <rPr>
        <sz val="10"/>
        <color indexed="8"/>
        <rFont val="Verdana"/>
        <family val="2"/>
      </rPr>
      <t>Name and version of software used to generate XBRL file</t>
    </r>
  </si>
  <si>
    <r>
      <t>*</t>
    </r>
    <r>
      <rPr>
        <sz val="10"/>
        <color indexed="8"/>
        <rFont val="Verdana"/>
        <family val="2"/>
      </rPr>
      <t>Taxonomy version</t>
    </r>
  </si>
  <si>
    <t>FS-MFRS  Filing Information</t>
  </si>
  <si>
    <r>
      <t>*</t>
    </r>
    <r>
      <rPr>
        <sz val="10"/>
        <color indexed="8"/>
        <rFont val="Verdana"/>
        <family val="2"/>
      </rPr>
      <t xml:space="preserve"> denotes mandatory items to be reported</t>
    </r>
  </si>
  <si>
    <t>fcf18eed-4add-43c4-92c4-5ade0e04749b:~:AtleastOneValueInAnyLayout:~:True:~:&lt;?xml version="1.0" encoding="utf-16"?&gt;_x000D_
&lt;Customization xmlns:xsd="http://www.w3.org/2001/XMLSchema" xmlns:xsi="http://www.w3.org/2001/XMLSchema-instance" ComparitiveDate="False" LayoutByDate="False" LayoutByCompany="False" ShowAllDomains="True" TotalDomain="False" DefaultDates="1" /&gt;:~:http://xbrl.ssm.com.my/role/ssm/rol_ssmt-fs-mfrs_2022-12-31/ssmt-fs-mfrs_2022-12-31_role-020000:~:None</t>
  </si>
  <si>
    <t>44f2209b-6884-4010-8326-4e754abf112c:~:SOF_1:~:NotMandatory:~:False:~:0:~:True:~:&lt;?xml version="1.0" encoding="utf-16"?&gt;_x000D_
&lt;Customization xmlns:xsd="http://www.w3.org/2001/XMLSchema" xmlns:xsi="http://www.w3.org/2001/XMLSchema-instance" ComparitiveDate="False" LayoutByDate="False" LayoutByCompany="False" ShowAllDomains="True" TotalDomain="False" DefaultDates="1" /&gt;:~:LytLin:~::~:False:~:True:~:ssmt-cor_2022-12-31.xsd#ssmt_DisclosureOnScopeOfFilingAbstract@http://www.xbrl.org/2003/role/label:~:</t>
  </si>
  <si>
    <t>#STDTENDTDATE#</t>
  </si>
  <si>
    <t>#UNITSCALE#</t>
  </si>
  <si>
    <t>#STDT#</t>
  </si>
  <si>
    <t>#ENDT#</t>
  </si>
  <si>
    <t>ssmt-cor_2022-12-31.xsd#ssmt_DisclosureOnScopeOfFilingAbstract</t>
  </si>
  <si>
    <t>ssmt-cor_2022-12-31.xsd#ssmt_ParticularsOfFinancialStatementsAndReportsAbstract</t>
  </si>
  <si>
    <t>ssmt-cor_2022-12-31.xsd#ssmt_DateOfFinancialStatementsApprovedByBoardOfDirectors</t>
  </si>
  <si>
    <t>ssmt-cor_2022-12-31.xsd#ssmt_DateOfCirculationOfFinancialStatementsAndReportsToMembers</t>
  </si>
  <si>
    <t>ssmt-cor_2022-12-31.xsd#ssmt_DateOfFinancialStatementsAndReportsOfDirectorsAndAuditorsLaidInAnnualGeneralMeeting</t>
  </si>
  <si>
    <t>ssmt-cor_2022-12-31.xsd#ssmt_DateOfStatutoryDeclaration</t>
  </si>
  <si>
    <t>ssmt-cor_2022-12-31.xsd#ssmt_DisclosureOnWhetherCompanysSharesAreTradedOnAnyOfficialStockExchange</t>
  </si>
  <si>
    <t>ssmt-cor_2022-12-31.xsd#ssmt_DisclosureOfRegulationAppliedDuringIncorporationOfCompany</t>
  </si>
  <si>
    <t>ssmt-cor_2022-12-31.xsd#ssmt_DisclosureOnWhetherCompanyInvolvedAsManagementCompanyUnderInterestSchemeAct2016</t>
  </si>
  <si>
    <t>ssmt-cor_2022-12-31.xsd#ssmt_DisclosureOfWhetherCompanyRegulatedByBankNegaraMalaysiaAtFinancialYearEnd</t>
  </si>
  <si>
    <t>Disclosure on scope of filing</t>
  </si>
  <si>
    <t>Particulars of Financial Statements and Reports</t>
  </si>
  <si>
    <t>Date of financial statements and reports of the directors and auditors (if applicable) laid in annual general meeting</t>
  </si>
  <si>
    <t>Disclosure on whether company's shares are traded on any official stock exchange</t>
  </si>
  <si>
    <t>Disclosure of the regulation applied during incorporation of the company</t>
  </si>
  <si>
    <t>Disclosure on whether company involved as management company under Interest Scheme Act 2016</t>
  </si>
  <si>
    <t>Disclosure of whether company regulated by Bank Negara Malaysia at the financial year end</t>
  </si>
  <si>
    <t>53291a75-a176-4942-a229-c89c103a3a72:~:SOF_2:~:NotMandatory:~:False:~:1:~:True:~:&lt;?xml version="1.0" encoding="utf-16"?&gt;_x000D_
&lt;Customization xmlns:xsd="http://www.w3.org/2001/XMLSchema" xmlns:xsi="http://www.w3.org/2001/XMLSchema-instance" ComparitiveDate="False" LayoutByDate="False" LayoutByCompany="False" ShowAllDomains="True" TotalDomain="False" DefaultDates="1" /&gt;:~:LytHyc:~:ssmt-cor_2022-12-31.xsd#ssmt_NatureOfBusinessTable:~:False:~:True:~:ssmt-cor_2022-12-31.xsd#ssmt_DisclosureOnScopeOfFilingAbstract@http://www.xbrl.org/2003/role/label::ssmt-cor_2022-12-31.xsd#ssmt_DetailsOfPrincipalActivitiesOfBusinessAbstract@http://www.xbrl.org/2003/role/label::ssmt-cor_2022-12-31.xsd#ssmt_NatureOfBusinessLineItems@http://www.xbrl.org/2003/role/label:~:ssmt-cor_2022-12-31.xsd#ssmt_NatureOfBusinessTable</t>
  </si>
  <si>
    <t>#DOM#</t>
  </si>
  <si>
    <t>ssmt-cor_2022-12-31.xsd#ssmt_MSICCode</t>
  </si>
  <si>
    <t>ssmt-cor_2022-12-31.xsd#ssmt_DescriptionOfBusiness</t>
  </si>
  <si>
    <t>ssmt-cor_2022-12-31.xsd#ssmt_NatureOfBusinessTable::ssmt-cor_2022-12-31.xsd#ssmt_NatureOfBusinessAxis::ssmt-cor_2022-12-31.xsd#ssmt_BusinessOneMember</t>
  </si>
  <si>
    <t>ssmt-cor_2022-12-31.xsd#ssmt_NatureOfBusinessTable::ssmt-cor_2022-12-31.xsd#ssmt_NatureOfBusinessAxis::ssmt-cor_2022-12-31.xsd#ssmt_BusinessTwoMember</t>
  </si>
  <si>
    <t>ssmt-cor_2022-12-31.xsd#ssmt_NatureOfBusinessTable::ssmt-cor_2022-12-31.xsd#ssmt_NatureOfBusinessAxis::ssmt-cor_2022-12-31.xsd#ssmt_BusinessThreeMember</t>
  </si>
  <si>
    <t>Business 1</t>
  </si>
  <si>
    <t>Business 2</t>
  </si>
  <si>
    <t>Business 3</t>
  </si>
  <si>
    <t>ssmt-cor_2022-12-31.xsd#ssmt_NatureOfBusinessTable::ssmt-cor_2022-12-31.xsd#ssmt_NatureOfBusinessAxis</t>
  </si>
  <si>
    <t>302066a3-da88-487a-bccd-ecec060d954d:~:SOF_3:~:NotMandatory:~:False:~:2:~:True:~:&lt;?xml version="1.0" encoding="utf-16"?&gt;_x000D_
&lt;Customization xmlns:xsd="http://www.w3.org/2001/XMLSchema" xmlns:xsi="http://www.w3.org/2001/XMLSchema-instance" ComparitiveDate="False" LayoutByDate="False" LayoutByCompany="False" ShowAllDomains="True" TotalDomain="False" DefaultDates="1" /&gt;:~:LytLin:~::~:False:~:True:~:ssmt-cor_2022-12-31.xsd#ssmt_DisclosureOnScopeOfFilingAbstract@http://www.xbrl.org/2003/role/label:~:</t>
  </si>
  <si>
    <t>ssmt-cor_2022-12-31.xsd#ssmt_ApprovedApplicationFromRegistrarOrMinisterAbstract</t>
  </si>
  <si>
    <t>ssmt-cor_2022-12-31.xsd#ssmt_DescriptionOnWhetherCompanyHadAppliedForAnyExemptionWaiverReliefOrExtensionOfTimeWithRegardToAnnualReturnOrFinancialStatementsAndReportsFromRegistrarOrMinister</t>
  </si>
  <si>
    <t>ssmt-cor_2022-12-31.xsd#ssmt_DescriptionOnWhetherCompanyHadAppliedForExemptionFromCoincidingForeignSubsidiaryFinancialYearEndWithHoldingCompany</t>
  </si>
  <si>
    <t>ssmt-cor_2022-12-31.xsd#ssmt_DescriptionOnWhetherCompanyHadAppliedFromFilingFinancialStatementsAndReportsInFullXBRLFormat</t>
  </si>
  <si>
    <t>ssmt-cor_2022-12-31.xsd#ssmt_DescriptionOnWhetherCompanyHadAppliedToWaiveLodgementOfForeignStatementsByForeignCompany</t>
  </si>
  <si>
    <t>ssmt-cor_2022-12-31.xsd#ssmt_DescriptionOnWhetherCompanyHadAppliedForReliefFromRequirementsAsToFormAndContentsOfDirectorsReport</t>
  </si>
  <si>
    <t>ssmt-cor_2022-12-31.xsd#ssmt_DescriptionOnWhetherCompanyHadAppliedForReliefFromRequirementsAsToFormAndContentsOfFinancialStatements</t>
  </si>
  <si>
    <t>ssmt-cor_2022-12-31.xsd#ssmt_DescriptionOnWhetherCompanyHadAppliedForExtensionOfTimeForCirculationOfFinancialStatementsAndReports</t>
  </si>
  <si>
    <t>ssmt-cor_2022-12-31.xsd#ssmt_DescriptionOnWhetherCompanyHadAppliedForExtensionOfTimeToLodgeFinancialStatementsAndReports</t>
  </si>
  <si>
    <t>ssmt-cor_2022-12-31.xsd#ssmt_DescriptionOnWhetherCompanyHadAppliedForExtensionOfTimeForHoldingAnnualGeneralMeeting</t>
  </si>
  <si>
    <t>ssmt-cor_2022-12-31.xsd#ssmt_DescriptionOnWhetherCompanyHadAppliedForExtensionOfTimeToLodgeAnnualReturn</t>
  </si>
  <si>
    <t>ssmt-cor_2022-12-31.xsd#ssmt_DescriptionOnWhetherCompanyHadAppliedAnyExemptionWaiverReliefOrExtensionOfTimeWithRegardsToFinancialStatementsAndReportsOrAnnualReturnToMinister</t>
  </si>
  <si>
    <t>ssmt-cor_2022-12-31.xsd#ssmt_MethodUsedForPreparingStatementOfFinancialPosition</t>
  </si>
  <si>
    <t>ssmt-cor_2022-12-31.xsd#ssmt_MethodUsedForPreparingStatementOfProfitOrLoss</t>
  </si>
  <si>
    <t>ssmt-cor_2022-12-31.xsd#ssmt_MethodUsedForPreparingStatementOfComprehensiveIncome</t>
  </si>
  <si>
    <t>ssmt-cor_2022-12-31.xsd#ssmt_MethodUsedForPreparingStatementOfCashFlows</t>
  </si>
  <si>
    <t>ssmt-cor_2022-12-31.xsd#ssmt_ChangesFromSubsequentXBRLFinancialStatementFilingAbstract</t>
  </si>
  <si>
    <t>ssmt-cor_2022-12-31.xsd#ssmt_DisclosureOnWhetherComparativePeriodValuesAreRestated</t>
  </si>
  <si>
    <t>ssmt-cor_2022-12-31.xsd#ssmt_DisclosureOnWhetherOpeningStatementChangedDueToChangesInAccountingStandards</t>
  </si>
  <si>
    <t>ssmt-cor_2022-12-31.xsd#ssmt_DisclosureOnWhetherReclassificationOfPreviousFinancialStatementsChangedDueToChangesInAccountingStandards</t>
  </si>
  <si>
    <t>ssmt-cor_2022-12-31.xsd#ssmt_DisclosureOnWhetherCompanyChangedDurationOfFinancialReportingPeriod</t>
  </si>
  <si>
    <t>Approved Application From The Registrar Or Minister</t>
  </si>
  <si>
    <t>Description on whether company had applied for any exemption, waiver, relief or extension of time with regards to annual return or financial statements and reports from Registrar or Minister</t>
  </si>
  <si>
    <t>Method used for preparing Statement of Financial Position</t>
  </si>
  <si>
    <t>Method used for preparing Statement of Profit or Loss</t>
  </si>
  <si>
    <t>Method used for preparing Statement of Comprehensive Income</t>
  </si>
  <si>
    <t>Method used for preparing Statement of Cash Flows</t>
  </si>
  <si>
    <t>Changes From Subsequent XBRL Financial Statements Filing</t>
  </si>
  <si>
    <r>
      <t>*</t>
    </r>
    <r>
      <rPr>
        <sz val="10"/>
        <color indexed="8"/>
        <rFont val="Verdana"/>
        <family val="2"/>
      </rPr>
      <t>Date of financial statements approved by Board of Directors</t>
    </r>
  </si>
  <si>
    <r>
      <t>*</t>
    </r>
    <r>
      <rPr>
        <sz val="10"/>
        <color indexed="8"/>
        <rFont val="Verdana"/>
        <family val="2"/>
      </rPr>
      <t>Date of circulation of financial statements and reports to members</t>
    </r>
  </si>
  <si>
    <r>
      <t>*</t>
    </r>
    <r>
      <rPr>
        <sz val="10"/>
        <color indexed="8"/>
        <rFont val="Verdana"/>
        <family val="2"/>
      </rPr>
      <t>Date of Statutory Declaration</t>
    </r>
  </si>
  <si>
    <r>
      <t>*</t>
    </r>
    <r>
      <rPr>
        <sz val="10"/>
        <color indexed="9"/>
        <rFont val="Verdana"/>
        <family val="2"/>
      </rPr>
      <t>MSIC Code</t>
    </r>
  </si>
  <si>
    <r>
      <t>*</t>
    </r>
    <r>
      <rPr>
        <sz val="10"/>
        <color indexed="9"/>
        <rFont val="Verdana"/>
        <family val="2"/>
      </rPr>
      <t>Description of business</t>
    </r>
  </si>
  <si>
    <r>
      <t>*</t>
    </r>
    <r>
      <rPr>
        <sz val="10"/>
        <color indexed="8"/>
        <rFont val="Verdana"/>
        <family val="2"/>
      </rPr>
      <t>Description on whether company had applied for exemption from coinciding foreign subsidiary financial year end with holding company</t>
    </r>
  </si>
  <si>
    <r>
      <t>*</t>
    </r>
    <r>
      <rPr>
        <sz val="10"/>
        <color indexed="8"/>
        <rFont val="Verdana"/>
        <family val="2"/>
      </rPr>
      <t>Description on whether company had applied for exemption from filing financial statements and reports in full XBRL format.</t>
    </r>
  </si>
  <si>
    <r>
      <t>*</t>
    </r>
    <r>
      <rPr>
        <sz val="10"/>
        <color indexed="8"/>
        <rFont val="Verdana"/>
        <family val="2"/>
      </rPr>
      <t>Description on whether company had applied to waive lodgement of financial statements by foreign company</t>
    </r>
  </si>
  <si>
    <r>
      <t>*</t>
    </r>
    <r>
      <rPr>
        <sz val="10"/>
        <color indexed="8"/>
        <rFont val="Verdana"/>
        <family val="2"/>
      </rPr>
      <t>Description on whether company had applied for relief from requirements as to form and contents of Director's report</t>
    </r>
  </si>
  <si>
    <r>
      <t>*</t>
    </r>
    <r>
      <rPr>
        <sz val="10"/>
        <color indexed="8"/>
        <rFont val="Verdana"/>
        <family val="2"/>
      </rPr>
      <t>Description on whether company had applied for relief from requirements as to form and contents of financial statements</t>
    </r>
  </si>
  <si>
    <r>
      <t>*</t>
    </r>
    <r>
      <rPr>
        <sz val="10"/>
        <color indexed="8"/>
        <rFont val="Verdana"/>
        <family val="2"/>
      </rPr>
      <t>Description on whether company had applied for extension of time for circulation of financial statements and reports</t>
    </r>
  </si>
  <si>
    <r>
      <t>*</t>
    </r>
    <r>
      <rPr>
        <sz val="10"/>
        <color indexed="8"/>
        <rFont val="Verdana"/>
        <family val="2"/>
      </rPr>
      <t>Description on whether company had applied for extension of time to lodge financial statements and reports</t>
    </r>
  </si>
  <si>
    <r>
      <t>*</t>
    </r>
    <r>
      <rPr>
        <sz val="10"/>
        <color indexed="8"/>
        <rFont val="Verdana"/>
        <family val="2"/>
      </rPr>
      <t>Description on whether company had applied for extension of time for circulation and holding annual general meeting</t>
    </r>
  </si>
  <si>
    <r>
      <t>*</t>
    </r>
    <r>
      <rPr>
        <sz val="10"/>
        <color indexed="8"/>
        <rFont val="Verdana"/>
        <family val="2"/>
      </rPr>
      <t>Description on whether company had applied for extension of time to lodge annual return</t>
    </r>
  </si>
  <si>
    <r>
      <t>*</t>
    </r>
    <r>
      <rPr>
        <sz val="10"/>
        <color indexed="8"/>
        <rFont val="Verdana"/>
        <family val="2"/>
      </rPr>
      <t>Description on whether company had applied any exemption, waiver, relief or extension of time with regards to annual return or financial statements and reports to Minister</t>
    </r>
  </si>
  <si>
    <r>
      <t>*</t>
    </r>
    <r>
      <rPr>
        <sz val="10"/>
        <color indexed="8"/>
        <rFont val="Verdana"/>
        <family val="2"/>
      </rPr>
      <t>Disclosure on whether comparative period values are restated</t>
    </r>
  </si>
  <si>
    <r>
      <t>*</t>
    </r>
    <r>
      <rPr>
        <sz val="10"/>
        <color indexed="8"/>
        <rFont val="Verdana"/>
        <family val="2"/>
      </rPr>
      <t>Disclosure on whether opening statements changed due to changes in accounting standards</t>
    </r>
  </si>
  <si>
    <r>
      <t>*</t>
    </r>
    <r>
      <rPr>
        <sz val="10"/>
        <color indexed="8"/>
        <rFont val="Verdana"/>
        <family val="2"/>
      </rPr>
      <t>Disclosure on whether reclassification of previous financial statements changed due to changes in accounting standards</t>
    </r>
  </si>
  <si>
    <r>
      <t>*</t>
    </r>
    <r>
      <rPr>
        <sz val="10"/>
        <color indexed="8"/>
        <rFont val="Verdana"/>
        <family val="2"/>
      </rPr>
      <t>Description on whether company changed the duration of financial reporting period</t>
    </r>
  </si>
  <si>
    <t>FS-MFRS  Scope of filing</t>
  </si>
  <si>
    <t>98881606-657a-4a8b-b687-c3f2446a9420:~:AtleastOneValueInAnyLayout:~:True:~:&lt;?xml version="1.0" encoding="utf-16"?&gt;_x000D_
&lt;Customization xmlns:xsd="http://www.w3.org/2001/XMLSchema" xmlns:xsi="http://www.w3.org/2001/XMLSchema-instance" ComparitiveDate="False" LayoutByDate="False" LayoutByCompany="False" ShowAllDomains="False" TotalDomain="True" DefaultDates="1" /&gt;:~:http://xbrl.ssm.com.my/role/ssm/rol_ssmt-fs-mfrs_2022-12-31/ssmt-fs-mfrs_2022-12-31_role-120000:~:None</t>
  </si>
  <si>
    <t>17413a8c-92b3-496d-8912-9c7ba4d429e8:~:DirectorsRep_1:~:NotMandatory:~:False:~:0:~:True:~:&lt;?xml version="1.0" encoding="utf-16"?&gt;_x000D_
&lt;Customization xmlns:xsd="http://www.w3.org/2001/XMLSchema" xmlns:xsi="http://www.w3.org/2001/XMLSchema-instance" ComparitiveDate="False" LayoutByDate="False" LayoutByCompany="False" ShowAllDomains="False" TotalDomain="True" DefaultDates="1" /&gt;:~:LytLin:~::~:False:~:True:~:ssmt-cor_2022-12-31.xsd#ssmt_DisclosureOnDirectorsReportAbstract@http://www.xbrl.org/2003/role/label:~:</t>
  </si>
  <si>
    <t>ssmt-cor_2022-12-31.xsd#ssmt_DisclosureOnDirectorsReportAbstract</t>
  </si>
  <si>
    <t>ssmt-cor_2022-12-31.xsd#ssmt_DirectorsReportAbstract</t>
  </si>
  <si>
    <t>ssmt-cor_2022-12-31.xsd#ssmt_DisclosureOfDirectorsReportExplanatory</t>
  </si>
  <si>
    <t>ssmt-cor_2022-12-31.xsd#ssmt_NumberOfDirectorsSigningDirectorsReport</t>
  </si>
  <si>
    <t>ssmt-cor_2022-12-31.xsd#ssmt_NameOfFirstDirectorWhoSignedDirectorsReport</t>
  </si>
  <si>
    <t>ssmt-cor_2022-12-31.xsd#ssmt_TypeOfIdentificationOfFirstDirectorWhoSignedDirectorsReport</t>
  </si>
  <si>
    <t>ssmt-cor_2022-12-31.xsd#ssmt_IdentificationNumberOfFirstDirectorWhoSignedDirectorsReport</t>
  </si>
  <si>
    <t>ssmt-cor_2022-12-31.xsd#ssmt_NameOfSecondDirectorWhoSignedDirectorsReport</t>
  </si>
  <si>
    <t>ssmt-cor_2022-12-31.xsd#ssmt_TypeOfIdentificationOfSecondDirectorWhoSignedDirectorsReport</t>
  </si>
  <si>
    <t>ssmt-cor_2022-12-31.xsd#ssmt_IdentificationNumberOfSecondDirectorWhoSignedDirectorsReport</t>
  </si>
  <si>
    <t>ssmt-cor_2022-12-31.xsd#ssmt_NameOfThirdDirectorWhoSignedDirectorsReport</t>
  </si>
  <si>
    <t>ssmt-cor_2022-12-31.xsd#ssmt_TypeOfIdentificationOfThirdDirectorWhoSignedDirectorsReport</t>
  </si>
  <si>
    <t>ssmt-cor_2022-12-31.xsd#ssmt_IdentificationNumberOfThirdDirectorWhoSignedDirectorsReport</t>
  </si>
  <si>
    <t>ssmt-cor_2022-12-31.xsd#ssmt_NameOfFourthDirectorWhoSignedDirectorsReport</t>
  </si>
  <si>
    <t>ssmt-cor_2022-12-31.xsd#ssmt_TypeOfIdentificationOfFourthDirectorWhoSignedDirectorsReport</t>
  </si>
  <si>
    <t>ssmt-cor_2022-12-31.xsd#ssmt_IdentificationNumberOfFourthDirectorWhoSignedDirectorsReport</t>
  </si>
  <si>
    <t>ssmt-cor_2022-12-31.xsd#ssmt_NameOfFifthDirectorWhoSignedDirectorsReport</t>
  </si>
  <si>
    <t>ssmt-cor_2022-12-31.xsd#ssmt_TypeOfIdentificationOfFifthDirectorWhoSignedDirectorsReport</t>
  </si>
  <si>
    <t>ssmt-cor_2022-12-31.xsd#ssmt_IdentificationNumberOfFifthDirectorWhoSignedDirectorsReport</t>
  </si>
  <si>
    <t>ssmt-cor_2022-12-31.xsd#ssmt_DisclosureOfStatusOfDividend</t>
  </si>
  <si>
    <t>ssmt-cor_2022-12-31.xsd#ssmt_DisclosureOfContingentOrOtherLiabilityBeingEnforceableWithinTwelveMonthsAfterEndOfFinancialYear</t>
  </si>
  <si>
    <t>ssmt-cor_2022-12-31.xsd#ssmt_DisclosureOfOccurenceOfAnySubstantialMaterialOrUnusualInNatureItemsTransactionsOrEvents</t>
  </si>
  <si>
    <t>ssmt-cor_2022-12-31.xsd#ssmt_DisclosureOfDirectorsReceivedOrBecomeEntitledToReceiveOtherBenefitsByReasonOfContractMadeByCompanyOrRelatedCorporation</t>
  </si>
  <si>
    <t>ssmt-cor_2022-12-31.xsd#ssmt_DateOfSigningDirectorsReport</t>
  </si>
  <si>
    <t>Disclosure on directors report</t>
  </si>
  <si>
    <t>Director's Report</t>
  </si>
  <si>
    <t>Name of second director who signed the director's report</t>
  </si>
  <si>
    <t>Type of identification of second director who signed Director's report</t>
  </si>
  <si>
    <t>Identification number of the second director who signed director's report</t>
  </si>
  <si>
    <t>Name of third director who signed the director's report</t>
  </si>
  <si>
    <t>Type of identification of third director who signed Director's report</t>
  </si>
  <si>
    <t>Identification number of the third director who signed director's report</t>
  </si>
  <si>
    <t>Name of fourth director who signed the director's report</t>
  </si>
  <si>
    <t>Type of identification of fourth director who signed Director's report</t>
  </si>
  <si>
    <t>Identification number of the fourth director who signed director's report</t>
  </si>
  <si>
    <t>Name of fifth director who signed the director's report</t>
  </si>
  <si>
    <t>Type of identification of fifth director who signed Director's report</t>
  </si>
  <si>
    <t>Identification number of the fifth director who signed director's report</t>
  </si>
  <si>
    <r>
      <t>*</t>
    </r>
    <r>
      <rPr>
        <sz val="10"/>
        <color indexed="8"/>
        <rFont val="Verdana"/>
        <family val="2"/>
      </rPr>
      <t>Disclosure of Director's Report</t>
    </r>
  </si>
  <si>
    <r>
      <t>*</t>
    </r>
    <r>
      <rPr>
        <sz val="10"/>
        <color indexed="8"/>
        <rFont val="Verdana"/>
        <family val="2"/>
      </rPr>
      <t>Number of directors signing Director's report</t>
    </r>
  </si>
  <si>
    <r>
      <t>*</t>
    </r>
    <r>
      <rPr>
        <sz val="10"/>
        <color indexed="8"/>
        <rFont val="Verdana"/>
        <family val="2"/>
      </rPr>
      <t>Name of first director who signed Director's report</t>
    </r>
  </si>
  <si>
    <r>
      <t>*</t>
    </r>
    <r>
      <rPr>
        <sz val="10"/>
        <color indexed="8"/>
        <rFont val="Verdana"/>
        <family val="2"/>
      </rPr>
      <t>Type of identification of first director who signed director's report</t>
    </r>
  </si>
  <si>
    <r>
      <t>*</t>
    </r>
    <r>
      <rPr>
        <sz val="10"/>
        <color indexed="8"/>
        <rFont val="Verdana"/>
        <family val="2"/>
      </rPr>
      <t>Identification number of the first director who signed director's report</t>
    </r>
  </si>
  <si>
    <r>
      <t>*</t>
    </r>
    <r>
      <rPr>
        <sz val="10"/>
        <color indexed="8"/>
        <rFont val="Verdana"/>
        <family val="2"/>
      </rPr>
      <t>Disclosure of status of dividend (final dividend)</t>
    </r>
  </si>
  <si>
    <r>
      <t>*</t>
    </r>
    <r>
      <rPr>
        <sz val="10"/>
        <color indexed="8"/>
        <rFont val="Verdana"/>
        <family val="2"/>
      </rPr>
      <t>Disclosure of contingent or other liability being enforceable within twelve months after the end of financial year</t>
    </r>
  </si>
  <si>
    <r>
      <t>*</t>
    </r>
    <r>
      <rPr>
        <sz val="10"/>
        <color indexed="8"/>
        <rFont val="Verdana"/>
        <family val="2"/>
      </rPr>
      <t>Disclosure of occurrence of any substantial, material or unusual in nature items, transactions or events</t>
    </r>
  </si>
  <si>
    <r>
      <t>*</t>
    </r>
    <r>
      <rPr>
        <sz val="10"/>
        <color indexed="8"/>
        <rFont val="Verdana"/>
        <family val="2"/>
      </rPr>
      <t>Disclosure of directors received or become entitled to receive other benefits by reason of contract made by company or related corporation</t>
    </r>
  </si>
  <si>
    <r>
      <t>*</t>
    </r>
    <r>
      <rPr>
        <sz val="10"/>
        <color indexed="8"/>
        <rFont val="Verdana"/>
        <family val="2"/>
      </rPr>
      <t>Date of signing director's report</t>
    </r>
  </si>
  <si>
    <t>FS-MFRS  Disclosure - Directors report</t>
  </si>
  <si>
    <t>2cd1f668-c846-48c4-881f-7a28fe7352a7:~:AtleastOneValueInAnyLayout:~:True:~:&lt;?xml version="1.0" encoding="utf-16"?&gt;_x000D_
&lt;Customization xmlns:xsd="http://www.w3.org/2001/XMLSchema" xmlns:xsi="http://www.w3.org/2001/XMLSchema-instance" ComparitiveDate="False" LayoutByDate="False" LayoutByCompany="False" ShowAllDomains="False" TotalDomain="True" DefaultDates="1" /&gt;:~:http://xbrl.ssm.com.my/role/ssm/rol_ssmt-fs-mfrs_2022-12-31/ssmt-fs-mfrs_2022-12-31_role-120200:~:None</t>
  </si>
  <si>
    <t>5df93c8f-92e1-4dc1-b3f7-2cff41c0e269:~:DirectorsBussRev_1:~:NotMandatory:~:False:~:0:~:True:~:&lt;?xml version="1.0" encoding="utf-16"?&gt;_x000D_
&lt;Customization xmlns:xsd="http://www.w3.org/2001/XMLSchema" xmlns:xsi="http://www.w3.org/2001/XMLSchema-instance" ComparitiveDate="False" LayoutByDate="False" LayoutByCompany="False" ShowAllDomains="False" TotalDomain="True" DefaultDates="1" /&gt;:~:LytLin:~::~:False:~:True:~:ssmt-cor_2022-12-31.xsd#ssmt_DisclosureOnDirectorsBusinessReviewAbstract@http://www.xbrl.org/2003/role/label:~:</t>
  </si>
  <si>
    <t>ssmt-cor_2022-12-31.xsd#ssmt_DisclosureOnDirectorsBusinessReviewAbstract</t>
  </si>
  <si>
    <t>ssmt-cor_2022-12-31.xsd#ssmt_DisclosureOfStatementByDirectorsForBusinessReviewExplanatory</t>
  </si>
  <si>
    <t>ssmt-cor_2022-12-31.xsd#ssmt_DisclosureOfBusinessReviewEitherOnEnvironmentEmployeesOrSocialAndCommunityIssues</t>
  </si>
  <si>
    <t>ssmt-cor_2022-12-31.xsd#ssmt_EnvironmentalMatters</t>
  </si>
  <si>
    <t>ssmt-cor_2022-12-31.xsd#ssmt_CompanysEmployees</t>
  </si>
  <si>
    <t>ssmt-cor_2022-12-31.xsd#ssmt_SocialAndCommunityIssues</t>
  </si>
  <si>
    <t>ssmt-cor_2022-12-31.xsd#ssmt_Others</t>
  </si>
  <si>
    <t>ssmt-cor_2022-12-31.xsd#ssmt_DisclosureOfOtherBusinessReviewApplied</t>
  </si>
  <si>
    <t>ssmt-cor_2022-12-31.xsd#ssmt_DetailsOfCompanyEmployeesAbstract</t>
  </si>
  <si>
    <t>ssmt-cor_2022-12-31.xsd#ssmt_NumberOfEmployees</t>
  </si>
  <si>
    <t>Disclosure on directors business review</t>
  </si>
  <si>
    <t>Disclosure of statement by directors for business review</t>
  </si>
  <si>
    <t>Disclosure of business review either on environmental, employees or social and community issues</t>
  </si>
  <si>
    <t>Environmental matters</t>
  </si>
  <si>
    <t>Company's employees</t>
  </si>
  <si>
    <t>Social and community issues</t>
  </si>
  <si>
    <t>Others</t>
  </si>
  <si>
    <t>Disclosure of other business review applied</t>
  </si>
  <si>
    <t>Details of company's employees</t>
  </si>
  <si>
    <r>
      <t>*</t>
    </r>
    <r>
      <rPr>
        <sz val="10"/>
        <color indexed="8"/>
        <rFont val="Verdana"/>
        <family val="2"/>
      </rPr>
      <t>Number of employees</t>
    </r>
  </si>
  <si>
    <t>FS-MFRS  Disclosure - Director business review</t>
  </si>
  <si>
    <t>d78141bd-a496-44c9-b2cc-8d38accbdb49:~:AtleastOneValueInAnyLayout:~:True:~:&lt;?xml version="1.0" encoding="utf-16"?&gt;_x000D_
&lt;Customization xmlns:xsd="http://www.w3.org/2001/XMLSchema" xmlns:xsi="http://www.w3.org/2001/XMLSchema-instance" ComparitiveDate="False" LayoutByDate="False" LayoutByCompany="False" ShowAllDomains="False" TotalDomain="True" DefaultDates="1" /&gt;:~:http://xbrl.ssm.com.my/role/ssm/rol_ssmt-fs-mfrs_2022-12-31/ssmt-fs-mfrs_2022-12-31_role-120100:~:None</t>
  </si>
  <si>
    <t>bf535f58-d1fb-47ad-8f22-e1c7aa12b2dc:~:StatOfDirectors_1:~:NotMandatory:~:False:~:0:~:True:~:&lt;?xml version="1.0" encoding="utf-16"?&gt;_x000D_
&lt;Customization xmlns:xsd="http://www.w3.org/2001/XMLSchema" xmlns:xsi="http://www.w3.org/2001/XMLSchema-instance" ComparitiveDate="False" LayoutByDate="False" LayoutByCompany="False" ShowAllDomains="False" TotalDomain="True" DefaultDates="1" /&gt;:~:LytLin:~::~:False:~:True:~:ssmt-cor_2022-12-31.xsd#ssmt_DisclosureOnStatementByDirectorsAbstract@http://www.xbrl.org/2003/role/label:~:</t>
  </si>
  <si>
    <t>ssmt-cor_2022-12-31.xsd#ssmt_DisclosureOnStatementByDirectorsAbstract</t>
  </si>
  <si>
    <t>ssmt-cor_2022-12-31.xsd#ssmt_StatementOfDirectorsAbstract</t>
  </si>
  <si>
    <t>ssmt-cor_2022-12-31.xsd#ssmt_DisclosureOfStatementByDirectorsExplanatory</t>
  </si>
  <si>
    <t>ssmt-cor_2022-12-31.xsd#ssmt_DisclosureOfDirectorsOpinionThatFinancialStatementsOrConsolidatedFinancialStatementsAreDrawnInAccordanceWithAccountingStandards</t>
  </si>
  <si>
    <t>ssmt-cor_2022-12-31.xsd#ssmt_NumberOfDirectorsSigningStatementByDirectors</t>
  </si>
  <si>
    <t>ssmt-cor_2022-12-31.xsd#ssmt_NameOfFirstDirectorWhoSignedStatementByDirectors</t>
  </si>
  <si>
    <t>ssmt-cor_2022-12-31.xsd#ssmt_DisclosureWhetherFirstDirectorIsAlsoPrimarilyResponsibleForFinancialManagementOfCompany</t>
  </si>
  <si>
    <t>ssmt-cor_2022-12-31.xsd#ssmt_TypeOfIdentificationOfFirstDirectorWhoSignedStatementByDirectors</t>
  </si>
  <si>
    <t>ssmt-cor_2022-12-31.xsd#ssmt_IdentificationNumberOfFirstDirectorWhoSignedStatementByDirectors</t>
  </si>
  <si>
    <t>ssmt-cor_2022-12-31.xsd#ssmt_NameOfSecondDirectorWhoSignedStatementByDirectors</t>
  </si>
  <si>
    <t>ssmt-cor_2022-12-31.xsd#ssmt_DisclosureWhetherSecondDirectorIsAlsoPrimarilyResponsibleForFinancialManagementOfCompany</t>
  </si>
  <si>
    <t>ssmt-cor_2022-12-31.xsd#ssmt_TypeOfIdentificationNumberOfSecondDirectorWhoSignedStatementByDirectors</t>
  </si>
  <si>
    <t>ssmt-cor_2022-12-31.xsd#ssmt_IdentificationNumberOfSecondDirectorWhoSignedStatementByDirectors</t>
  </si>
  <si>
    <t>ssmt-cor_2022-12-31.xsd#ssmt_NameOfThirdDirectorWhoSignedStatementByDirectors</t>
  </si>
  <si>
    <t>ssmt-cor_2022-12-31.xsd#ssmt_DisclosureWhetherThirdDirectorIsAlsoPrimarilyResponsibleForFinancialManagementOfTheCompany</t>
  </si>
  <si>
    <t>ssmt-cor_2022-12-31.xsd#ssmt_TypeOfIdentificationOfThirdDirectorWhoSignedStatementByDirectors</t>
  </si>
  <si>
    <t>ssmt-cor_2022-12-31.xsd#ssmt_IdentificationNumberOfThirdDirectorWhoSignedStatementByDirectors</t>
  </si>
  <si>
    <t>ssmt-cor_2022-12-31.xsd#ssmt_NameOfFourthDirectorWhoSignedStatementByDirectors</t>
  </si>
  <si>
    <t>ssmt-cor_2022-12-31.xsd#ssmt_DisclosureWhetherFourthDirectorIsAlsoPrimarilyResponsibleForFinancialManagementOfCompany</t>
  </si>
  <si>
    <t>ssmt-cor_2022-12-31.xsd#ssmt_TypeOfIdentificationOfFourthDirectorWhoSignedStatementByDirectors</t>
  </si>
  <si>
    <t>ssmt-cor_2022-12-31.xsd#ssmt_IdentificationNumberOfFourthDirectorWhoSignedStatementByDirectors</t>
  </si>
  <si>
    <t>ssmt-cor_2022-12-31.xsd#ssmt_NameOfFifthDirectorWhoSignedStatementByDirectors</t>
  </si>
  <si>
    <t>ssmt-cor_2022-12-31.xsd#ssmt_DisclosureWhetherFifthDirectorIsAlsoPrimarilyResponsibleForFinancialManagementOfCompany</t>
  </si>
  <si>
    <t>ssmt-cor_2022-12-31.xsd#ssmt_TypeOfIdentificationOfFifthDirectorWhoSignedStatementByDirectors</t>
  </si>
  <si>
    <t>ssmt-cor_2022-12-31.xsd#ssmt_IdentificationNumberOfFifthDirectorWhoSignedStatementByDirectors</t>
  </si>
  <si>
    <t>ssmt-cor_2022-12-31.xsd#ssmt_NameOfOtherPersonPrimarilyResponsibleForFinancialStatementsOfCompany</t>
  </si>
  <si>
    <t>ssmt-cor_2022-12-31.xsd#ssmt_TypeOfIdentificationOfOtherPersonPrimarilyResponsibleForFinancialStatementsOfCompany</t>
  </si>
  <si>
    <t>ssmt-cor_2022-12-31.xsd#ssmt_IdentificationNumberOfOtherPersonPrimarilyResponsibleForFinancialManagementOfCompany</t>
  </si>
  <si>
    <t>ssmt-cor_2022-12-31.xsd#ssmt_DateOfSigningStatementByDirectors</t>
  </si>
  <si>
    <t>Disclosure on statement by directors</t>
  </si>
  <si>
    <t>Statement by Directors</t>
  </si>
  <si>
    <t>Name of second director who signed Statement by Directors</t>
  </si>
  <si>
    <t>Disclosure whether the second director is also primarily responsible for financial management of the company</t>
  </si>
  <si>
    <t>Type of identification of second director who signed Statement by Directors</t>
  </si>
  <si>
    <t>Identification number of second director who signed Statement by Directors</t>
  </si>
  <si>
    <t>Name of third director who signed Statement by Directors</t>
  </si>
  <si>
    <t>Disclosure whether the third director is also primarily responsible for financial management of the company</t>
  </si>
  <si>
    <t>Type of identification of third director who signed Statement by Directors</t>
  </si>
  <si>
    <t>Identification number of third director who signed Statement by Directors</t>
  </si>
  <si>
    <t>Name of fourth director who signed Statement by Directors</t>
  </si>
  <si>
    <t>Disclosure whether the fourth director is also primarily responsible for financial management of the company</t>
  </si>
  <si>
    <t>Type of identification of fourth director who signed Statement by Directors</t>
  </si>
  <si>
    <t>Identification number of fourth director who signed Statement by Directors</t>
  </si>
  <si>
    <t>Name of fifth director who signed Statement by Directors</t>
  </si>
  <si>
    <t>Disclosure whether the fifth director is also primarily responsible for financial management of the company</t>
  </si>
  <si>
    <t>Type of identification of fifth director who signed Statement by Directors</t>
  </si>
  <si>
    <t>Identification number of fifth director who signed Statement by Directors</t>
  </si>
  <si>
    <t>Name of other person primarily responsible for financial management of the company</t>
  </si>
  <si>
    <t>Type of identification of other person primarily responsible for financial management of the company</t>
  </si>
  <si>
    <t>Identification number of other person primarily responsible for financial management of the company</t>
  </si>
  <si>
    <r>
      <t>*</t>
    </r>
    <r>
      <rPr>
        <sz val="10"/>
        <color indexed="8"/>
        <rFont val="Verdana"/>
        <family val="2"/>
      </rPr>
      <t>Disclosure of Statement by Directors</t>
    </r>
  </si>
  <si>
    <r>
      <t>*</t>
    </r>
    <r>
      <rPr>
        <sz val="10"/>
        <color indexed="8"/>
        <rFont val="Verdana"/>
        <family val="2"/>
      </rPr>
      <t>Disclosure of directors opinion that the financial statements or consolidated financial statements are drawn up in accordance with approved accounting standards and reflect true and give true and fair view of financial position and performance of the company and the group</t>
    </r>
  </si>
  <si>
    <r>
      <t>*</t>
    </r>
    <r>
      <rPr>
        <sz val="10"/>
        <color indexed="8"/>
        <rFont val="Verdana"/>
        <family val="2"/>
      </rPr>
      <t>Number of directors signing Statement by Directors</t>
    </r>
  </si>
  <si>
    <r>
      <t>*</t>
    </r>
    <r>
      <rPr>
        <sz val="10"/>
        <color indexed="8"/>
        <rFont val="Verdana"/>
        <family val="2"/>
      </rPr>
      <t>Name of first director who signed Statement by Directors</t>
    </r>
  </si>
  <si>
    <r>
      <t>*</t>
    </r>
    <r>
      <rPr>
        <sz val="10"/>
        <color indexed="8"/>
        <rFont val="Verdana"/>
        <family val="2"/>
      </rPr>
      <t>Disclosure whether the first director is also primarily responsible for financial management of the company</t>
    </r>
  </si>
  <si>
    <r>
      <t>*</t>
    </r>
    <r>
      <rPr>
        <sz val="10"/>
        <color indexed="8"/>
        <rFont val="Verdana"/>
        <family val="2"/>
      </rPr>
      <t>Type of identification of first director who signed Statement by Directors</t>
    </r>
  </si>
  <si>
    <r>
      <t>*</t>
    </r>
    <r>
      <rPr>
        <sz val="10"/>
        <color indexed="8"/>
        <rFont val="Verdana"/>
        <family val="2"/>
      </rPr>
      <t>Identification number of the first director who signed Statement by Directors</t>
    </r>
  </si>
  <si>
    <r>
      <t>*</t>
    </r>
    <r>
      <rPr>
        <sz val="10"/>
        <color indexed="8"/>
        <rFont val="Verdana"/>
        <family val="2"/>
      </rPr>
      <t>Date of signing statement by directors</t>
    </r>
  </si>
  <si>
    <t>FS-MFRS  Disclosure - Statement by directors</t>
  </si>
  <si>
    <t>9c783883-4928-43d9-8f5f-53443428684f:~:AtleastOneValueInAnyLayout:~:True:~:&lt;?xml version="1.0" encoding="utf-16"?&gt;_x000D_
&lt;Customization xmlns:xsd="http://www.w3.org/2001/XMLSchema" xmlns:xsi="http://www.w3.org/2001/XMLSchema-instance" ComparitiveDate="False" LayoutByDate="False" LayoutByCompany="False" ShowAllDomains="False" TotalDomain="True" DefaultDates="1" /&gt;:~:http://xbrl.ssm.com.my/role/ssm/rol_ssmt-fs-mfrs_2022-12-31/ssmt-fs-mfrs_2022-12-31_role-110000:~:None</t>
  </si>
  <si>
    <t>73159b24-6696-42dd-9b65-9807cc97d298:~:InvolInSE_1:~:NotMandatory:~:False:~:0:~:True:~:&lt;?xml version="1.0" encoding="utf-16"?&gt;_x000D_
&lt;Customization xmlns:xsd="http://www.w3.org/2001/XMLSchema" xmlns:xsi="http://www.w3.org/2001/XMLSchema-instance" ComparitiveDate="False" LayoutByDate="False" LayoutByCompany="False" ShowAllDomains="False" TotalDomain="True" DefaultDates="1" /&gt;:~:LytLin:~::~:False:~:True:~:ssmt-cor_2022-12-31.xsd#ssmt_DisclosureOnInvolvementInStockExchangeAbstract@http://www.xbrl.org/2003/role/label:~:</t>
  </si>
  <si>
    <t>ssmt-cor_2022-12-31.xsd#ssmt_DisclosureOnInvolvementInStockExchangeAbstract</t>
  </si>
  <si>
    <t>ssmt-cor_2022-12-31.xsd#ssmt_DateOfCompanyListedOnStockExchange</t>
  </si>
  <si>
    <t>ssmt-cor_2022-12-31.xsd#ssmt_TypeOfExchangeOnWhichCompanyIsListed</t>
  </si>
  <si>
    <t>ssmt-cor_2022-12-31.xsd#ssmt_DisclosureOfForeignStockExchange</t>
  </si>
  <si>
    <t>ssmt-cor_2022-12-31.xsd#ssmt_TypeOfMarketListedOnBursaMalaysia</t>
  </si>
  <si>
    <t>ssmt-cor_2022-12-31.xsd#ssmt_DisclosureOfSecuritiesListingOnShariahCompliantSecuritiesList</t>
  </si>
  <si>
    <t>ssmt-cor_2022-12-31.xsd#ssmt_ExplanationOfOtherSecuritiesListedOnShariahComplaintSecuritiesList</t>
  </si>
  <si>
    <t>ssmt-cor_2022-12-31.xsd#ssmt_DateOfDelistingOfShares</t>
  </si>
  <si>
    <t>ssmt-cor_2022-12-31.xsd#ssmt_TypeOfExchangeFromWhichSharesWereDelisted</t>
  </si>
  <si>
    <t>ssmt-cor_2022-12-31.xsd#ssmt_DisclosureOfForeignStockExchangeWhichCompanyWereDelisted</t>
  </si>
  <si>
    <t>Disclosure on involvement in stock exchange</t>
  </si>
  <si>
    <t>Disclosure of foreign stock exchange</t>
  </si>
  <si>
    <t>Type of market listed in Bursa Malaysia</t>
  </si>
  <si>
    <t xml:space="preserve">Explanation of other securities listed on Shari’ah compliant Securities list </t>
  </si>
  <si>
    <t>Date of delisting of shares</t>
  </si>
  <si>
    <t>Type of exchange from which shares were delisted</t>
  </si>
  <si>
    <t>Disclosure of foreign stock exchange which the company were delisted</t>
  </si>
  <si>
    <r>
      <t>*</t>
    </r>
    <r>
      <rPr>
        <sz val="10"/>
        <color indexed="8"/>
        <rFont val="Verdana"/>
        <family val="2"/>
      </rPr>
      <t>Date of company listed in Stock Exchange</t>
    </r>
  </si>
  <si>
    <r>
      <t>*</t>
    </r>
    <r>
      <rPr>
        <sz val="10"/>
        <color indexed="8"/>
        <rFont val="Verdana"/>
        <family val="2"/>
      </rPr>
      <t>Type of exchange on which company is listed</t>
    </r>
  </si>
  <si>
    <r>
      <t>*</t>
    </r>
    <r>
      <rPr>
        <sz val="10"/>
        <color indexed="8"/>
        <rFont val="Verdana"/>
        <family val="2"/>
      </rPr>
      <t>Disclosure of securities listing on Shari’ah compliant Securities list</t>
    </r>
  </si>
  <si>
    <t>FS-MFRS  Disclosure - Involvement in Stock Exchange</t>
  </si>
  <si>
    <r>
      <t>*</t>
    </r>
    <r>
      <rPr>
        <sz val="10"/>
        <color indexed="8"/>
        <rFont val="Verdana"/>
        <family val="2"/>
      </rPr>
      <t xml:space="preserve"> denotes mandatory items to be reported(PLEASE IGNORE IF COMPANY NOT-LISTED)</t>
    </r>
  </si>
  <si>
    <t>8bdf85ac-92ec-4fe2-b4f3-f0f492dcaf73:~:AtleastOneValueInAnyLayout:~:True:~:&lt;?xml version="1.0" encoding="utf-16"?&gt;_x000D_
&lt;Customization xmlns:xsd="http://www.w3.org/2001/XMLSchema" xmlns:xsi="http://www.w3.org/2001/XMLSchema-instance" ComparitiveDate="False" LayoutByDate="False" LayoutByCompany="False" ShowAllDomains="False" TotalDomain="True" DefaultDates="1" /&gt;:~:http://xbrl.ssm.com.my/role/ssm/rol_ssmt-fs-mfrs_2022-12-31/ssmt-fs-mfrs_2022-12-31_role-130000:~:None</t>
  </si>
  <si>
    <t>fd0599e0-d484-4552-8823-13c5984556c7:~:AuditReport_1:~:NotMandatory:~:False:~:0:~:True:~:&lt;?xml version="1.0" encoding="utf-16"?&gt;_x000D_
&lt;Customization xmlns:xsd="http://www.w3.org/2001/XMLSchema" xmlns:xsi="http://www.w3.org/2001/XMLSchema-instance" ComparitiveDate="False" LayoutByDate="False" LayoutByCompany="False" ShowAllDomains="False" TotalDomain="True" DefaultDates="1" /&gt;:~:LytLin:~::~:False:~:True:~:ssmt-cor_2022-12-31.xsd#ssmt_DisclosureOnAuditorsReportToMembersAbstract@http://www.xbrl.org/2003/role/label:~:</t>
  </si>
  <si>
    <t>ssmt-cor_2022-12-31.xsd#ssmt_DisclosureOnAuditorsReportToMembersAbstract</t>
  </si>
  <si>
    <t>ssmt-cor_2022-12-31.xsd#ssmt_AuditorsReportAbstract</t>
  </si>
  <si>
    <t>ssmt-cor_2022-12-31.xsd#ssmt_DisclosureOfAuditorsReportToMembersExplanatory</t>
  </si>
  <si>
    <t>ssmt-cor_2022-12-31.xsd#ssmt_TypeOfAuditorsOpinion</t>
  </si>
  <si>
    <t>ssmt-cor_2022-12-31.xsd#ssmt_DateOfSigningAuditorsReport</t>
  </si>
  <si>
    <t>Disclosure on auditors report to members</t>
  </si>
  <si>
    <t>Auditor's report</t>
  </si>
  <si>
    <t>7d2e6463-4020-43f5-8cab-73617f3ed794:~:AuditReport_2:~:NotMandatory:~:False:~:1:~:True:~:&lt;?xml version="1.0" encoding="utf-16"?&gt;_x000D_
&lt;Customization xmlns:xsd="http://www.w3.org/2001/XMLSchema" xmlns:xsi="http://www.w3.org/2001/XMLSchema-instance" ComparitiveDate="False" LayoutByDate="False" LayoutByCompany="False" ShowAllDomains="False" TotalDomain="True" DefaultDates="1" /&gt;:~:LytHyc:~:ssmt-cor_2022-12-31.xsd#ssmt_AuditorsInformationTable:~:False:~:True:~:ssmt-cor_2022-12-31.xsd#ssmt_DisclosureOnAuditorsReportToMembersAbstract@http://www.xbrl.org/2003/role/label::ssmt-cor_2022-12-31.xsd#ssmt_AuditorsInformationAbstract@http://www.xbrl.org/2003/role/label::ssmt-cor_2022-12-31.xsd#ssmt_AuditorsInformationLineitem@http://www.xbrl.org/2003/role/label:~:ssmt-cor_2022-12-31.xsd#ssmt_AuditorsInformationTable</t>
  </si>
  <si>
    <t>ssmt-cor_2022-12-31.xsd#ssmt_LicenseNumberOfAuditor</t>
  </si>
  <si>
    <t>ssmt-cor_2022-12-31.xsd#ssmt_NameOfAuditorSigningReport</t>
  </si>
  <si>
    <t>ssmt-cor_2022-12-31.xsd#ssmt_RegistrationNumberOfAuditFirm</t>
  </si>
  <si>
    <t>ssmt-cor_2022-12-31.xsd#ssmt_NameOfAuditFirm</t>
  </si>
  <si>
    <t>ssmt-cor_2022-12-31.xsd#ssmt_AddressOne</t>
  </si>
  <si>
    <t>ssmt-cor_2022-12-31.xsd#ssmt_AddressTwo</t>
  </si>
  <si>
    <t>ssmt-cor_2022-12-31.xsd#ssmt_AddressThree</t>
  </si>
  <si>
    <t>ssmt-cor_2022-12-31.xsd#ssmt_PostcodeOfAuditFirm</t>
  </si>
  <si>
    <t>ssmt-cor_2022-12-31.xsd#ssmt_TownWhereAuditFirmIsLocated</t>
  </si>
  <si>
    <t>ssmt-cor_2022-12-31.xsd#ssmt_StateWhereAuditFirmIsLocated</t>
  </si>
  <si>
    <t>ssmt-cor_2022-12-31.xsd#ssmt_AuditorsInformationTable::ssmt-cor_2022-12-31.xsd#ssmt_AuditorsCountAxis</t>
  </si>
  <si>
    <t>Address line 2</t>
  </si>
  <si>
    <t>Address line 3</t>
  </si>
  <si>
    <r>
      <t>*</t>
    </r>
    <r>
      <rPr>
        <sz val="10"/>
        <color indexed="8"/>
        <rFont val="Verdana"/>
        <family val="2"/>
      </rPr>
      <t>Disclosure of auditor's report to members</t>
    </r>
  </si>
  <si>
    <r>
      <t>*</t>
    </r>
    <r>
      <rPr>
        <sz val="10"/>
        <color indexed="8"/>
        <rFont val="Verdana"/>
        <family val="2"/>
      </rPr>
      <t>Type of auditor's opinion</t>
    </r>
  </si>
  <si>
    <r>
      <t>*</t>
    </r>
    <r>
      <rPr>
        <sz val="10"/>
        <color indexed="8"/>
        <rFont val="Verdana"/>
        <family val="2"/>
      </rPr>
      <t>Date of signing auditor's report</t>
    </r>
  </si>
  <si>
    <r>
      <t>*</t>
    </r>
    <r>
      <rPr>
        <sz val="10"/>
        <color indexed="9"/>
        <rFont val="Verdana"/>
        <family val="2"/>
      </rPr>
      <t>License number of auditor</t>
    </r>
  </si>
  <si>
    <r>
      <t>*</t>
    </r>
    <r>
      <rPr>
        <sz val="10"/>
        <color indexed="9"/>
        <rFont val="Verdana"/>
        <family val="2"/>
      </rPr>
      <t>Name of auditor signing report</t>
    </r>
  </si>
  <si>
    <r>
      <t>*</t>
    </r>
    <r>
      <rPr>
        <sz val="10"/>
        <color indexed="9"/>
        <rFont val="Verdana"/>
        <family val="2"/>
      </rPr>
      <t>Registration number of audit firm</t>
    </r>
  </si>
  <si>
    <r>
      <t>*</t>
    </r>
    <r>
      <rPr>
        <sz val="10"/>
        <color indexed="9"/>
        <rFont val="Verdana"/>
        <family val="2"/>
      </rPr>
      <t>Name of audit firm</t>
    </r>
  </si>
  <si>
    <r>
      <t>*</t>
    </r>
    <r>
      <rPr>
        <sz val="10"/>
        <color indexed="9"/>
        <rFont val="Verdana"/>
        <family val="2"/>
      </rPr>
      <t>Address line 1</t>
    </r>
  </si>
  <si>
    <r>
      <t>*</t>
    </r>
    <r>
      <rPr>
        <sz val="10"/>
        <color indexed="9"/>
        <rFont val="Verdana"/>
        <family val="2"/>
      </rPr>
      <t>Postcode</t>
    </r>
  </si>
  <si>
    <r>
      <t>*</t>
    </r>
    <r>
      <rPr>
        <sz val="10"/>
        <color indexed="9"/>
        <rFont val="Verdana"/>
        <family val="2"/>
      </rPr>
      <t>Town</t>
    </r>
  </si>
  <si>
    <r>
      <t>*</t>
    </r>
    <r>
      <rPr>
        <sz val="10"/>
        <color indexed="9"/>
        <rFont val="Verdana"/>
        <family val="2"/>
      </rPr>
      <t>State</t>
    </r>
  </si>
  <si>
    <r>
      <t xml:space="preserve">Insert only the first four digit from the full auditor's license number.
e.g. </t>
    </r>
    <r>
      <rPr>
        <u/>
        <sz val="10"/>
        <color indexed="16"/>
        <rFont val="Verdana"/>
        <family val="2"/>
      </rPr>
      <t>XXXX</t>
    </r>
    <r>
      <rPr>
        <sz val="10"/>
        <color indexed="16"/>
        <rFont val="Verdana"/>
        <family val="2"/>
      </rPr>
      <t>/XX/XX(J/PH)</t>
    </r>
  </si>
  <si>
    <r>
      <t xml:space="preserve">Insert AF and the audit firm's four digit number from the full audit firm's number.
e.g. </t>
    </r>
    <r>
      <rPr>
        <u/>
        <sz val="10"/>
        <color indexed="16"/>
        <rFont val="Verdana"/>
        <family val="2"/>
      </rPr>
      <t>AFXXXX</t>
    </r>
  </si>
  <si>
    <t>0001</t>
  </si>
  <si>
    <t>FS-MFRS  Disclosure - Auditors report to members</t>
  </si>
  <si>
    <t>Auditor's details are mandatory to be reported only if 'Audited' is selected in the Filing Information</t>
  </si>
  <si>
    <t>e44ef4d9-7266-4ccf-8531-f9a5a98d9a17:~:AtleastOneValueInAnyLayout:~:True:~:&lt;?xml version="1.0" encoding="utf-16"?&gt;_x000D_
&lt;Customization xmlns:xsd="http://www.w3.org/2001/XMLSchema" xmlns:xsi="http://www.w3.org/2001/XMLSchema-instance" ComparitiveDate="False" LayoutByDate="False" LayoutByCompany="False" ShowAllDomains="False" TotalDomain="True" DefaultDates="2" /&gt;:~:http://xbrl.ssm.com.my/role/ssm/rol_ssmt-fs-mfrs_2022-12-31/ssmt-fs-mfrs_2022-12-31_role-200100x:~:None</t>
  </si>
  <si>
    <t>f22c5d14-b021-4ed6-ad5d-c3b488a2828e:~:SOFP-CuNonCu_1_TBLYT:~:NotMandatory:~:False:~:0:~:True:~:&lt;?xml version="1.0" encoding="utf-16"?&gt;_x000D_
&lt;Customization xmlns:xsd="http://www.w3.org/2001/XMLSchema" xmlns:xsi="http://www.w3.org/2001/XMLSchema-instance" ComparitiveDate="False" LayoutByDate="False" LayoutByCompany="False" ShowAllDomains="False" TotalDomain="True" DefaultDates="1" /&gt;:~:LytTxb:~::~:False:~:True:~:ssmt-cor_2022-12-31.xsd#ssmt_DisclosureOnStatementOfFinancialPositionAbstract@http://www.xbrl.org/2003/role/label:~:</t>
  </si>
  <si>
    <t>ssmt-cor_2022-12-31.xsd#ssmt_DisclosureOnStatementOfFinancialPositionAbstract</t>
  </si>
  <si>
    <t>Disclosure on statement of financial position</t>
  </si>
  <si>
    <t>142ad243-3bcb-43ec-a27c-7d0b5bb17a70:~:SOFP-CuNonCu_2:~:NotMandatory:~:False:~:1:~:True:~:&lt;?xml version="1.0" encoding="utf-16"?&gt;_x000D_
&lt;Customization xmlns:xsd="http://www.w3.org/2001/XMLSchema" xmlns:xsi="http://www.w3.org/2001/XMLSchema-instance" ComparitiveDate="False" LayoutByDate="False" LayoutByCompany="False" ShowAllDomains="False" TotalDomain="True" DefaultDates="1" /&gt;:~:LytHyc:~:ssmt-cor_2022-12-31.xsd#ssmt_StatementOfFinancialPositionTable:~:False:~:True:~:ssmt-cor_2022-12-31.xsd#ssmt_DisclosureOnStatementOfFinancialPositionAbstract@http://www.xbrl.org/2003/role/label::ssmt-cor_2022-12-31.xsd#ssmt_StatementOfFinancialPositionAbstract@http://www.xbrl.org/2003/role/label::ssmt-cor_2022-12-31.xsd#ssmt_StatementOfFinancialPositionLineItems@http://www.xbrl.org/2003/role/label:~:ssmt-cor_2022-12-31.xsd#ssmt_StatementOfFinancialPositionTable</t>
  </si>
  <si>
    <t>ssmt-cor_2022-12-31.xsd#ssmt_StatementOfFinancialPositionAbstract</t>
  </si>
  <si>
    <t>ssmt-cor_2022-12-31.xsd#ssmt_StatementOfFinancialPositionLineItems</t>
  </si>
  <si>
    <t>full_ifrs-cor_2022-03-24.xsd#ifrs-full_AssetsAbstract</t>
  </si>
  <si>
    <t>full_ifrs-cor_2022-03-24.xsd#ifrs-full_NoncurrentAssetsAbstract</t>
  </si>
  <si>
    <t>full_ifrs-cor_2022-03-24.xsd#ifrs-full_PropertyPlantAndEquipment</t>
  </si>
  <si>
    <t>See details</t>
  </si>
  <si>
    <t>full_ifrs-cor_2022-03-24.xsd#ifrs-full_InvestmentProperty</t>
  </si>
  <si>
    <t>ssmt-mfrs-cor_2022-12-31.xsd#ssmt-mfrs_NoncurrentBiologicalAssets@http://xbrl.ssm.com.my/role/ssm/lab_rol_ssmt-fs-mfrs_2022-12-31/ReportingLabel</t>
  </si>
  <si>
    <t>full_ifrs-cor_2022-03-24.xsd#ifrs-full_RightofuseAssets@http://xbrl.ssm.com.my/role/ssm/lab_rol_ssmt-fs-mfrs_2022-12-31/ReportingLabel</t>
  </si>
  <si>
    <t>ssmt-mfrs-cor_2022-12-31.xsd#ssmt-mfrs_NoncurrentServiceConcessionAssets@http://xbrl.ssm.com.my/role/ssm/lab_rol_ssmt-fs-mfrs_2022-12-31/ReportingLabel</t>
  </si>
  <si>
    <t>full_ifrs-cor_2022-03-24.xsd#ifrs-full_IntangibleAssetsAndGoodwill@http://xbrl.ssm.com.my/role/ssm/lab_rol_ssmt-fs-mfrs_2022-12-31/ReportingLabel</t>
  </si>
  <si>
    <t>full_ifrs-cor_2022-03-24.xsd#ifrs-full_InvestmentsInSubsidiaries@http://xbrl.ssm.com.my/role/ssm/lab_rol_ssmt-fs-mfrs_2022-12-31/ReportingLabel</t>
  </si>
  <si>
    <t>full_ifrs-cor_2022-03-24.xsd#ifrs-full_InvestmentsInAssociates@http://xbrl.ssm.com.my/role/ssm/lab_rol_ssmt-fs-mfrs_2022-12-31/ReportingLabel</t>
  </si>
  <si>
    <t>full_ifrs-cor_2022-03-24.xsd#ifrs-full_InvestmentsInJointVentures@http://xbrl.ssm.com.my/role/ssm/lab_rol_ssmt-fs-mfrs_2022-12-31/ReportingLabel</t>
  </si>
  <si>
    <t>full_ifrs-cor_2022-03-24.xsd#ifrs-full_NoncurrentInvestmentsOtherThanInvestmentsAccountedForUsingEquityMethod@http://xbrl.ssm.com.my/role/ssm/lab_rol_ssmt-fs-mfrs_2022-12-31/ReportingLabel</t>
  </si>
  <si>
    <t>full_ifrs-cor_2022-03-24.xsd#ifrs-full_NoncurrentReceivables</t>
  </si>
  <si>
    <t>full_ifrs-cor_2022-03-24.xsd#ifrs-full_NoncurrentContractAssets@http://xbrl.ssm.com.my/role/ssm/lab_rol_ssmt-fs-mfrs_2022-12-31/ReportingLabel</t>
  </si>
  <si>
    <t>full_ifrs-cor_2022-03-24.xsd#ifrs-full_DeferredTaxAssets</t>
  </si>
  <si>
    <t>full_ifrs-cor_2022-03-24.xsd#ifrs-full_NoncurrentDerivativeFinancialAssets@http://xbrl.ssm.com.my/role/ssm/lab_rol_ssmt-fs-mfrs_2022-12-31/ReportingLabel</t>
  </si>
  <si>
    <t>full_ifrs-cor_2022-03-24.xsd#ifrs-full_OtherNoncurrentAssets</t>
  </si>
  <si>
    <t>full_ifrs-cor_2022-03-24.xsd#ifrs-full_NoncurrentAssets@http://www.xbrl.org/2003/role/totalLabel</t>
  </si>
  <si>
    <t>full_ifrs-cor_2022-03-24.xsd#ifrs-full_CurrentAssetsAbstract</t>
  </si>
  <si>
    <t>full_ifrs-cor_2022-03-24.xsd#ifrs-full_InventoriesTotal</t>
  </si>
  <si>
    <t>ssmt-mfrs-cor_2022-12-31.xsd#ssmt-mfrs_CurrentBiologicalAssets@http://xbrl.ssm.com.my/role/ssm/lab_rol_ssmt-fs-mfrs_2022-12-31/ReportingLabel</t>
  </si>
  <si>
    <t>full_ifrs-cor_2022-03-24.xsd#ifrs-full_CurrentInvestments@http://xbrl.ssm.com.my/role/ssm/lab_rol_ssmt-fs-mfrs_2022-12-31/ReportingLabel</t>
  </si>
  <si>
    <t>full_ifrs-cor_2022-03-24.xsd#ifrs-full_CurrentTaxAssetsCurrent@http://xbrl.ssm.com.my/role/ssm/lab_rol_ssmt-fs-mfrs_2022-12-31/ReportingLabel</t>
  </si>
  <si>
    <t>full_ifrs-cor_2022-03-24.xsd#ifrs-full_TradeAndOtherCurrentReceivables</t>
  </si>
  <si>
    <t>full_ifrs-cor_2022-03-24.xsd#ifrs-full_CurrentContractAssets@http://xbrl.ssm.com.my/role/ssm/lab_rol_ssmt-fs-mfrs_2022-12-31/ReportingLabel</t>
  </si>
  <si>
    <t>full_ifrs-cor_2022-03-24.xsd#ifrs-full_CurrentDerivativeFinancialAssets@http://xbrl.ssm.com.my/role/ssm/lab_rol_ssmt-fs-mfrs_2022-12-31/ReportingLabel</t>
  </si>
  <si>
    <t>ssmt-cor_2022-12-31.xsd#ssmt_CashAndBankBalances@http://xbrl.ssm.com.my/role/ssm/lab_rol_ssmt-fs-mfrs_2022-12-31/ReportingLabel</t>
  </si>
  <si>
    <t>full_ifrs-cor_2022-03-24.xsd#ifrs-full_OtherCurrentAssets</t>
  </si>
  <si>
    <t>full_ifrs-cor_2022-03-24.xsd#ifrs-full_CurrentAssetsOtherThanAssetsOrDisposalGroupsClassifiedAsHeldForSaleOrAsHeldForDistributionToOwners@http://xbrl.ssm.com.my/role/ssm/fs/mfrs/lab_rol_ssmt-fs-mfrs_2022-12-31/ReportingTotalLabel</t>
  </si>
  <si>
    <t>full_ifrs-cor_2022-03-24.xsd#ifrs-full_NoncurrentAssetsOrDisposalGroupsClassifiedAsHeldForSaleOrAsHeldForDistributionToOwners</t>
  </si>
  <si>
    <t>full_ifrs-cor_2022-03-24.xsd#ifrs-full_CurrentAssets@http://www.xbrl.org/2003/role/totalLabel</t>
  </si>
  <si>
    <t>full_ifrs-cor_2022-03-24.xsd#ifrs-full_Assets@http://www.xbrl.org/2003/role/totalLabel</t>
  </si>
  <si>
    <t>full_ifrs-cor_2022-03-24.xsd#ifrs-full_EquityAndLiabilitiesAbstract</t>
  </si>
  <si>
    <t>full_ifrs-cor_2022-03-24.xsd#ifrs-full_EquityAbstract</t>
  </si>
  <si>
    <t>full_ifrs-cor_2022-03-24.xsd#ifrs-full_IssuedCapital</t>
  </si>
  <si>
    <t>full_ifrs-cor_2022-03-24.xsd#ifrs-full_RetainedEarnings</t>
  </si>
  <si>
    <t>full_ifrs-cor_2022-03-24.xsd#ifrs-full_TreasuryShares</t>
  </si>
  <si>
    <t>full_ifrs-cor_2022-03-24.xsd#ifrs-full_OtherReserves@http://xbrl.ssm.com.my/role/ssm/lab_rol_ssmt-fs-mfrs_2022-12-31/ReportingLabel</t>
  </si>
  <si>
    <t>full_ifrs-cor_2022-03-24.xsd#ifrs-full_EquityAttributableToOwnersOfParent@http://xbrl.ssm.com.my/role/ssm/fs/mfrs/lab_rol_ssmt-fs-mfrs_2022-12-31/ReportingTotalLabel</t>
  </si>
  <si>
    <t>ssmt-mfrs-cor_2022-12-31.xsd#ssmt-mfrs_OtherComponentsOfEquity@http://xbrl.ssm.com.my/role/ssm/lab_rol_ssmt-fs-mfrs_2022-12-31/ReportingLabel</t>
  </si>
  <si>
    <t>full_ifrs-cor_2022-03-24.xsd#ifrs-full_NoncontrollingInterests</t>
  </si>
  <si>
    <t>full_ifrs-cor_2022-03-24.xsd#ifrs-full_Equity@http://www.xbrl.org/2003/role/totalLabel</t>
  </si>
  <si>
    <t>full_ifrs-cor_2022-03-24.xsd#ifrs-full_LiabilitiesAbstract</t>
  </si>
  <si>
    <t>full_ifrs-cor_2022-03-24.xsd#ifrs-full_NoncurrentLiabilitiesAbstract</t>
  </si>
  <si>
    <t>ssmt-mfrs-cor_2022-12-31.xsd#ssmt-mfrs_NoncurrentServiceConcessionLiabilities@http://xbrl.ssm.com.my/role/ssm/lab_rol_ssmt-fs-mfrs_2022-12-31/ReportingLabel</t>
  </si>
  <si>
    <t>full_ifrs-cor_2022-03-24.xsd#ifrs-full_LongtermBorrowings@http://xbrl.ssm.com.my/role/ssm/lab_rol_ssmt-fs-mfrs_2022-12-31/ReportingLabel</t>
  </si>
  <si>
    <t>ssmt-mfrs-cor_2022-12-31.xsd#ssmt-mfrs_NoncurrentFinanceLeaseLiabilities@http://xbrl.ssm.com.my/role/ssm/lab_rol_ssmt-fs-mfrs_2022-12-31/ReportingLabel</t>
  </si>
  <si>
    <t>full_ifrs-cor_2022-03-24.xsd#ifrs-full_NoncurrentProvisionsForEmployeeBenefits@http://xbrl.ssm.com.my/role/ssm/lab_rol_ssmt-fs-mfrs_2022-12-31/ReportingLabel</t>
  </si>
  <si>
    <t>full_ifrs-cor_2022-03-24.xsd#ifrs-full_NoncurrentProvisions@http://xbrl.ssm.com.my/role/ssm/lab_rol_ssmt-fs-mfrs_2022-12-31/ReportingLabel</t>
  </si>
  <si>
    <t>full_ifrs-cor_2022-03-24.xsd#ifrs-full_NoncurrentPayables</t>
  </si>
  <si>
    <t>full_ifrs-cor_2022-03-24.xsd#ifrs-full_NoncurrentContractLiabilities@http://xbrl.ssm.com.my/role/ssm/lab_rol_ssmt-fs-mfrs_2022-12-31/ReportingLabel</t>
  </si>
  <si>
    <t>full_ifrs-cor_2022-03-24.xsd#ifrs-full_DeferredTaxLiabilities</t>
  </si>
  <si>
    <t>full_ifrs-cor_2022-03-24.xsd#ifrs-full_NoncurrentDerivativeFinancialLiabilities@http://xbrl.ssm.com.my/role/ssm/lab_rol_ssmt-fs-mfrs_2022-12-31/ReportingLabel</t>
  </si>
  <si>
    <t>full_ifrs-cor_2022-03-24.xsd#ifrs-full_OtherNoncurrentLiabilities</t>
  </si>
  <si>
    <t>full_ifrs-cor_2022-03-24.xsd#ifrs-full_NoncurrentLiabilities@http://www.xbrl.org/2003/role/totalLabel</t>
  </si>
  <si>
    <t>full_ifrs-cor_2022-03-24.xsd#ifrs-full_CurrentLiabilitiesAbstract</t>
  </si>
  <si>
    <t>full_ifrs-cor_2022-03-24.xsd#ifrs-full_CurrentPortionOfLongtermBorrowings@http://xbrl.ssm.com.my/role/ssm/lab_rol_ssmt-fs-mfrs_2022-12-31/ReportingLabel</t>
  </si>
  <si>
    <t>ssmt-mfrs-cor_2022-12-31.xsd#ssmt-mfrs_CurrentFinanceLeaseLiabilities@http://xbrl.ssm.com.my/role/ssm/lab_rol_ssmt-fs-mfrs_2022-12-31/ReportingLabel</t>
  </si>
  <si>
    <t>full_ifrs-cor_2022-03-24.xsd#ifrs-full_CurrentProvisionsForEmployeeBenefits@http://xbrl.ssm.com.my/role/ssm/lab_rol_ssmt-fs-mfrs_2022-12-31/ReportingLabel</t>
  </si>
  <si>
    <t>full_ifrs-cor_2022-03-24.xsd#ifrs-full_CurrentProvisions@http://xbrl.ssm.com.my/role/ssm/lab_rol_ssmt-fs-mfrs_2022-12-31/ReportingLabel</t>
  </si>
  <si>
    <t>full_ifrs-cor_2022-03-24.xsd#ifrs-full_CurrentTaxLiabilitiesCurrent@http://xbrl.ssm.com.my/role/ssm/lab_rol_ssmt-fs-mfrs_2022-12-31/ReportingLabel</t>
  </si>
  <si>
    <t>full_ifrs-cor_2022-03-24.xsd#ifrs-full_TradeAndOtherCurrentPayables</t>
  </si>
  <si>
    <t>full_ifrs-cor_2022-03-24.xsd#ifrs-full_CurrentContractLiabilities@http://xbrl.ssm.com.my/role/ssm/lab_rol_ssmt-fs-mfrs_2022-12-31/ReportingLabel</t>
  </si>
  <si>
    <t>full_ifrs-cor_2022-03-24.xsd#ifrs-full_CurrentDerivativeFinancialLiabilities@http://xbrl.ssm.com.my/role/ssm/lab_rol_ssmt-fs-mfrs_2022-12-31/ReportingLabel</t>
  </si>
  <si>
    <t>full_ifrs-cor_2022-03-24.xsd#ifrs-full_OtherCurrentLiabilities</t>
  </si>
  <si>
    <t>full_ifrs-cor_2022-03-24.xsd#ifrs-full_CurrentLiabilitiesOtherThanLiabilitiesIncludedInDisposalGroupsClassifiedAsHeldForSale@http://xbrl.ssm.com.my/role/ssm/fs/mfrs/lab_rol_ssmt-fs-mfrs_2022-12-31/ReportingTotalLabel</t>
  </si>
  <si>
    <t>full_ifrs-cor_2022-03-24.xsd#ifrs-full_LiabilitiesIncludedInDisposalGroupsClassifiedAsHeldForSale</t>
  </si>
  <si>
    <t>full_ifrs-cor_2022-03-24.xsd#ifrs-full_CurrentLiabilities@http://www.xbrl.org/2003/role/totalLabel</t>
  </si>
  <si>
    <t>full_ifrs-cor_2022-03-24.xsd#ifrs-full_Liabilities@http://www.xbrl.org/2003/role/totalLabel</t>
  </si>
  <si>
    <t>full_ifrs-cor_2022-03-24.xsd#ifrs-full_EquityAndLiabilities@http://www.xbrl.org/2003/role/totalLabel</t>
  </si>
  <si>
    <t>Statement of financial position</t>
  </si>
  <si>
    <t>Assets</t>
  </si>
  <si>
    <t>Non-current assets</t>
  </si>
  <si>
    <t>Biological assets</t>
  </si>
  <si>
    <t>Right-of-use assets</t>
  </si>
  <si>
    <t>Service concession assets</t>
  </si>
  <si>
    <t>Contract assets</t>
  </si>
  <si>
    <t>Deferred tax assets</t>
  </si>
  <si>
    <t>Current assets</t>
  </si>
  <si>
    <t>Other investments</t>
  </si>
  <si>
    <t>Current tax assets</t>
  </si>
  <si>
    <t>Total current assets other than assets held for sale</t>
  </si>
  <si>
    <t>Non-current assets or disposal groups classified as held for sale or as held for distribution to owners</t>
  </si>
  <si>
    <t>Equity and liabilities</t>
  </si>
  <si>
    <t>Equity</t>
  </si>
  <si>
    <t>Treasury shares</t>
  </si>
  <si>
    <t>Liabilities</t>
  </si>
  <si>
    <t>Non-current liabilities</t>
  </si>
  <si>
    <t>Service concession liabilities</t>
  </si>
  <si>
    <t>Lease liabilities</t>
  </si>
  <si>
    <t>Contract liabilities</t>
  </si>
  <si>
    <t>Deferred tax liabilities</t>
  </si>
  <si>
    <t>Other non-current liabilities</t>
  </si>
  <si>
    <t>Total non-current liabilities</t>
  </si>
  <si>
    <t>Current liabilities</t>
  </si>
  <si>
    <t>Current tax liabilities</t>
  </si>
  <si>
    <t>Other current liabilities</t>
  </si>
  <si>
    <t>Total current liabilities other than liabilities held for sale</t>
  </si>
  <si>
    <r>
      <t>*</t>
    </r>
    <r>
      <rPr>
        <sz val="10"/>
        <color indexed="8"/>
        <rFont val="Verdana"/>
        <family val="2"/>
      </rPr>
      <t>Property, plant and equipment</t>
    </r>
  </si>
  <si>
    <r>
      <t>*</t>
    </r>
    <r>
      <rPr>
        <sz val="10"/>
        <color indexed="8"/>
        <rFont val="Verdana"/>
        <family val="2"/>
      </rPr>
      <t>Investment property</t>
    </r>
  </si>
  <si>
    <r>
      <t>*</t>
    </r>
    <r>
      <rPr>
        <sz val="10"/>
        <color indexed="8"/>
        <rFont val="Verdana"/>
        <family val="2"/>
      </rPr>
      <t>Intangible assets</t>
    </r>
  </si>
  <si>
    <r>
      <t>*</t>
    </r>
    <r>
      <rPr>
        <sz val="10"/>
        <color indexed="8"/>
        <rFont val="Verdana"/>
        <family val="2"/>
      </rPr>
      <t>Investments in subsidiaries</t>
    </r>
  </si>
  <si>
    <r>
      <t>*</t>
    </r>
    <r>
      <rPr>
        <sz val="10"/>
        <color indexed="8"/>
        <rFont val="Verdana"/>
        <family val="2"/>
      </rPr>
      <t>Investments in associates</t>
    </r>
  </si>
  <si>
    <r>
      <t>*</t>
    </r>
    <r>
      <rPr>
        <sz val="10"/>
        <color indexed="8"/>
        <rFont val="Verdana"/>
        <family val="2"/>
      </rPr>
      <t>Investments in joint ventures</t>
    </r>
  </si>
  <si>
    <r>
      <t>*</t>
    </r>
    <r>
      <rPr>
        <sz val="10"/>
        <color indexed="8"/>
        <rFont val="Verdana"/>
        <family val="2"/>
      </rPr>
      <t>Other investments</t>
    </r>
  </si>
  <si>
    <r>
      <t>*</t>
    </r>
    <r>
      <rPr>
        <sz val="10"/>
        <color indexed="8"/>
        <rFont val="Verdana"/>
        <family val="2"/>
      </rPr>
      <t>Trade and other non-current receivables</t>
    </r>
  </si>
  <si>
    <r>
      <t>*</t>
    </r>
    <r>
      <rPr>
        <sz val="10"/>
        <color indexed="8"/>
        <rFont val="Verdana"/>
        <family val="2"/>
      </rPr>
      <t>Derivative financial assets</t>
    </r>
  </si>
  <si>
    <r>
      <t>*</t>
    </r>
    <r>
      <rPr>
        <sz val="10"/>
        <color indexed="8"/>
        <rFont val="Verdana"/>
        <family val="2"/>
      </rPr>
      <t>Other non-current assets</t>
    </r>
  </si>
  <si>
    <r>
      <t>*</t>
    </r>
    <r>
      <rPr>
        <b/>
        <sz val="10"/>
        <color indexed="8"/>
        <rFont val="Verdana"/>
        <family val="2"/>
      </rPr>
      <t>Total non-current assets</t>
    </r>
  </si>
  <si>
    <r>
      <t>*</t>
    </r>
    <r>
      <rPr>
        <sz val="10"/>
        <color indexed="8"/>
        <rFont val="Verdana"/>
        <family val="2"/>
      </rPr>
      <t>Inventories</t>
    </r>
  </si>
  <si>
    <r>
      <t>*</t>
    </r>
    <r>
      <rPr>
        <sz val="10"/>
        <color indexed="8"/>
        <rFont val="Verdana"/>
        <family val="2"/>
      </rPr>
      <t>Trade and other current receivables</t>
    </r>
  </si>
  <si>
    <r>
      <t>*</t>
    </r>
    <r>
      <rPr>
        <sz val="10"/>
        <color indexed="8"/>
        <rFont val="Verdana"/>
        <family val="2"/>
      </rPr>
      <t>Cash and cash equivalents</t>
    </r>
  </si>
  <si>
    <r>
      <t>*</t>
    </r>
    <r>
      <rPr>
        <sz val="10"/>
        <color indexed="8"/>
        <rFont val="Verdana"/>
        <family val="2"/>
      </rPr>
      <t>Other current assets</t>
    </r>
  </si>
  <si>
    <r>
      <t>*</t>
    </r>
    <r>
      <rPr>
        <b/>
        <sz val="10"/>
        <color indexed="8"/>
        <rFont val="Verdana"/>
        <family val="2"/>
      </rPr>
      <t>Total current assets</t>
    </r>
  </si>
  <si>
    <r>
      <t>*</t>
    </r>
    <r>
      <rPr>
        <b/>
        <sz val="10"/>
        <color indexed="8"/>
        <rFont val="Verdana"/>
        <family val="2"/>
      </rPr>
      <t>Total assets</t>
    </r>
  </si>
  <si>
    <r>
      <t>*</t>
    </r>
    <r>
      <rPr>
        <sz val="10"/>
        <color indexed="8"/>
        <rFont val="Verdana"/>
        <family val="2"/>
      </rPr>
      <t>Issued capital</t>
    </r>
  </si>
  <si>
    <r>
      <t>*</t>
    </r>
    <r>
      <rPr>
        <sz val="10"/>
        <color indexed="8"/>
        <rFont val="Verdana"/>
        <family val="2"/>
      </rPr>
      <t>Retained earnings</t>
    </r>
  </si>
  <si>
    <r>
      <t>*</t>
    </r>
    <r>
      <rPr>
        <sz val="10"/>
        <color indexed="8"/>
        <rFont val="Verdana"/>
        <family val="2"/>
      </rPr>
      <t>Reserves</t>
    </r>
  </si>
  <si>
    <r>
      <t>*</t>
    </r>
    <r>
      <rPr>
        <b/>
        <sz val="10"/>
        <color indexed="8"/>
        <rFont val="Verdana"/>
        <family val="2"/>
      </rPr>
      <t>Total equity attributable to owners</t>
    </r>
  </si>
  <si>
    <r>
      <t>*</t>
    </r>
    <r>
      <rPr>
        <sz val="10"/>
        <color indexed="8"/>
        <rFont val="Verdana"/>
        <family val="2"/>
      </rPr>
      <t>Equity - other components</t>
    </r>
  </si>
  <si>
    <r>
      <t>*</t>
    </r>
    <r>
      <rPr>
        <sz val="10"/>
        <color indexed="8"/>
        <rFont val="Verdana"/>
        <family val="2"/>
      </rPr>
      <t>Non-controlling interests</t>
    </r>
  </si>
  <si>
    <r>
      <t>*</t>
    </r>
    <r>
      <rPr>
        <b/>
        <sz val="10"/>
        <color indexed="8"/>
        <rFont val="Verdana"/>
        <family val="2"/>
      </rPr>
      <t>Total equity</t>
    </r>
  </si>
  <si>
    <r>
      <t>*</t>
    </r>
    <r>
      <rPr>
        <sz val="10"/>
        <color indexed="8"/>
        <rFont val="Verdana"/>
        <family val="2"/>
      </rPr>
      <t>Borrowings</t>
    </r>
  </si>
  <si>
    <r>
      <t>*</t>
    </r>
    <r>
      <rPr>
        <sz val="10"/>
        <color indexed="8"/>
        <rFont val="Verdana"/>
        <family val="2"/>
      </rPr>
      <t>Employee benefit liabilities</t>
    </r>
  </si>
  <si>
    <r>
      <t>*</t>
    </r>
    <r>
      <rPr>
        <sz val="10"/>
        <color indexed="8"/>
        <rFont val="Verdana"/>
        <family val="2"/>
      </rPr>
      <t>Provisions</t>
    </r>
  </si>
  <si>
    <r>
      <t>*</t>
    </r>
    <r>
      <rPr>
        <sz val="10"/>
        <color indexed="8"/>
        <rFont val="Verdana"/>
        <family val="2"/>
      </rPr>
      <t>Trade and other non-current payables</t>
    </r>
  </si>
  <si>
    <r>
      <t>*</t>
    </r>
    <r>
      <rPr>
        <sz val="10"/>
        <color indexed="8"/>
        <rFont val="Verdana"/>
        <family val="2"/>
      </rPr>
      <t>Derivative financial liabilities</t>
    </r>
  </si>
  <si>
    <r>
      <t>*</t>
    </r>
    <r>
      <rPr>
        <sz val="10"/>
        <color indexed="8"/>
        <rFont val="Verdana"/>
        <family val="2"/>
      </rPr>
      <t>Trade and other current payables</t>
    </r>
  </si>
  <si>
    <r>
      <t>*</t>
    </r>
    <r>
      <rPr>
        <sz val="10"/>
        <color indexed="8"/>
        <rFont val="Verdana"/>
        <family val="2"/>
      </rPr>
      <t>Liabilities included in disposal groups classified as held for sale</t>
    </r>
  </si>
  <si>
    <r>
      <t>*</t>
    </r>
    <r>
      <rPr>
        <b/>
        <sz val="10"/>
        <color indexed="8"/>
        <rFont val="Verdana"/>
        <family val="2"/>
      </rPr>
      <t>Total current liabilities</t>
    </r>
  </si>
  <si>
    <r>
      <t>*</t>
    </r>
    <r>
      <rPr>
        <b/>
        <sz val="10"/>
        <color indexed="8"/>
        <rFont val="Verdana"/>
        <family val="2"/>
      </rPr>
      <t>Total liabilities</t>
    </r>
  </si>
  <si>
    <r>
      <t>*</t>
    </r>
    <r>
      <rPr>
        <b/>
        <sz val="10"/>
        <color indexed="8"/>
        <rFont val="Verdana"/>
        <family val="2"/>
      </rPr>
      <t>Total equity and liabilities</t>
    </r>
  </si>
  <si>
    <t>FS-MFRS  Statement of financial position, by current/non-current method</t>
  </si>
  <si>
    <t>46037a84-8342-44d9-ba17-27c33c545f10:~:AtleastOneValueInAnyLayout:~:True:~:&lt;?xml version="1.0" encoding="utf-16"?&gt;_x000D_
&lt;Customization xmlns:xsd="http://www.w3.org/2001/XMLSchema" xmlns:xsi="http://www.w3.org/2001/XMLSchema-instance" ComparitiveDate="False" LayoutByDate="False" LayoutByCompany="False" ShowAllDomains="False" TotalDomain="True" DefaultDates="2" /&gt;:~:http://xbrl.ssm.com.my/role/ssm/rol_ssmt-fs-mfrs_2022-12-31/ssmt-fs-mfrs_2022-12-31_role-200200x:~:None</t>
  </si>
  <si>
    <t>e219dfb7-9f70-42e8-9f32-73522a15f6af:~:SOFP-Sub-CuNonCu_1_TBLYT:~:NotMandatory:~:False:~:0:~:True:~:&lt;?xml version="1.0" encoding="utf-16"?&gt;_x000D_
&lt;Customization xmlns:xsd="http://www.w3.org/2001/XMLSchema" xmlns:xsi="http://www.w3.org/2001/XMLSchema-instance" ComparitiveDate="False" LayoutByDate="False" LayoutByCompany="False" ShowAllDomains="False" TotalDomain="True" DefaultDates="1" /&gt;:~:LytTxb:~::~:False:~:True:~:ssmt-mfrs-cor_2022-12-31.xsd#ssmt-mfrs_DisclosureOnSubclassificationOfAssetsLiabilitiesAndEquityAbstract@http://www.xbrl.org/2003/role/label:~:</t>
  </si>
  <si>
    <t>ssmt-mfrs-cor_2022-12-31.xsd#ssmt-mfrs_DisclosureOnSubclassificationOfAssetsLiabilitiesAndEquityAbstract</t>
  </si>
  <si>
    <t>Disclosure on sub-classification of assets, liabilities and equity</t>
  </si>
  <si>
    <t>8411b530-7a81-47f7-82c9-e7639b502e3b:~:SOFP-Sub-CuNonCu_2:~:NotMandatory:~:False:~:1:~:True:~:&lt;?xml version="1.0" encoding="utf-16"?&gt;_x000D_
&lt;Customization xmlns:xsd="http://www.w3.org/2001/XMLSchema" xmlns:xsi="http://www.w3.org/2001/XMLSchema-instance" ComparitiveDate="False" LayoutByDate="False" LayoutByCompany="False" ShowAllDomains="False" TotalDomain="True" DefaultDates="1" /&gt;:~:LytHyc:~:ssmt-mfrs-cor_2022-12-31.xsd#ssmt-mfrs_StatementOnSubclassificationOfAssetsLiabilitiesAndEquityTable:~:False:~:True:~:ssmt-mfrs-cor_2022-12-31.xsd#ssmt-mfrs_DisclosureOnSubclassificationOfAssetsLiabilitiesAndEquityAbstract@http://www.xbrl.org/2003/role/label::ssmt-mfrs-cor_2022-12-31.xsd#ssmt-mfrs_StatementOnSubclassificationOfAssetsLiabilitiesAndEquityAbstract@http://www.xbrl.org/2003/role/label::ssmt-mfrs-cor_2022-12-31.xsd#ssmt-mfrs_StatementOnSubclassificationOfAssetsLiabilitiesAndEquityLineItems@http://www.xbrl.org/2003/role/label:~:ssmt-mfrs-cor_2022-12-31.xsd#ssmt-mfrs_StatementOnSubclassificationOfAssetsLiabilitiesAndEquityTable</t>
  </si>
  <si>
    <t>ssmt-mfrs-cor_2022-12-31.xsd#ssmt-mfrs_StatementOnSubclassificationOfAssetsLiabilitiesAndEquityAbstract</t>
  </si>
  <si>
    <t>ssmt-mfrs-cor_2022-12-31.xsd#ssmt-mfrs_StatementOnSubclassificationOfAssetsLiabilitiesAndEquityLineItems</t>
  </si>
  <si>
    <t>ssmt-mfrs-cor_2022-12-31.xsd#ssmt-mfrs_SubclassificationOfAssetsLiabilitiesAndEquityAbstract</t>
  </si>
  <si>
    <t>full_ifrs-cor_2022-03-24.xsd#ifrs-full_PropertyPlantAndEquipmentAbstract</t>
  </si>
  <si>
    <t>full_ifrs-cor_2022-03-24.xsd#ifrs-full_LandAndBuildingsAbstract</t>
  </si>
  <si>
    <t>ssmt-mfrs-cor_2022-12-31.xsd#ssmt-mfrs_LandAbstract</t>
  </si>
  <si>
    <t>ssmt-mfrs-cor_2022-12-31.xsd#ssmt-mfrs_FreeholdLand</t>
  </si>
  <si>
    <t>ssmt-mfrs-cor_2022-12-31.xsd#ssmt-mfrs_LongtermLeaseholdLand</t>
  </si>
  <si>
    <t>ssmt-mfrs-cor_2022-12-31.xsd#ssmt-mfrs_ShorttermLeaseholdLand</t>
  </si>
  <si>
    <t>full_ifrs-cor_2022-03-24.xsd#ifrs-full_Land@http://www.xbrl.org/2003/role/totalLabel</t>
  </si>
  <si>
    <t>ssmt-mfrs-cor_2022-12-31.xsd#ssmt-mfrs_BuildingAbstract</t>
  </si>
  <si>
    <t>ssmt-mfrs-cor_2022-12-31.xsd#ssmt-mfrs_BuildingOnFreeholdLand</t>
  </si>
  <si>
    <t>ssmt-mfrs-cor_2022-12-31.xsd#ssmt-mfrs_BuildingOnLongtermLeaseholdLand</t>
  </si>
  <si>
    <t>ssmt-mfrs-cor_2022-12-31.xsd#ssmt-mfrs_BuildingOnShorttermLeaseholdLand</t>
  </si>
  <si>
    <t>ssmt-mfrs-cor_2022-12-31.xsd#ssmt-mfrs_LeasedProperties</t>
  </si>
  <si>
    <t>full_ifrs-cor_2022-03-24.xsd#ifrs-full_Buildings@http://xbrl.ssm.com.my/role/ssm/fs/mfrs/lab_rol_ssmt-fs-mfrs_2022-12-31/ReportingTotalLabel</t>
  </si>
  <si>
    <t>full_ifrs-cor_2022-03-24.xsd#ifrs-full_LandAndBuildings@http://www.xbrl.org/2003/role/totalLabel</t>
  </si>
  <si>
    <t>full_ifrs-cor_2022-03-24.xsd#ifrs-full_VehiclesAbstract</t>
  </si>
  <si>
    <t>ssmt-mfrs-cor_2022-12-31.xsd#ssmt-mfrs_Vessels</t>
  </si>
  <si>
    <t>full_ifrs-cor_2022-03-24.xsd#ifrs-full_Aircraft</t>
  </si>
  <si>
    <t>full_ifrs-cor_2022-03-24.xsd#ifrs-full_MotorVehicles</t>
  </si>
  <si>
    <t>ssmt-mfrs-cor_2022-12-31.xsd#ssmt-mfrs_OtherVehicles</t>
  </si>
  <si>
    <t>full_ifrs-cor_2022-03-24.xsd#ifrs-full_Vehicles@http://www.xbrl.org/2003/role/totalLabel</t>
  </si>
  <si>
    <t>full_ifrs-cor_2022-03-24.xsd#ifrs-full_Machinery</t>
  </si>
  <si>
    <t>ssmt-mfrs-cor_2022-12-31.xsd#ssmt-mfrs_PlantAndEquipment</t>
  </si>
  <si>
    <t>ssmt-mfrs-cor_2022-12-31.xsd#ssmt-mfrs_OfficeEquipmentFixtureAndFittings</t>
  </si>
  <si>
    <t>ssmt-mfrs-cor_2022-12-31.xsd#ssmt-mfrs_ComputerSoftwareAndHardware</t>
  </si>
  <si>
    <t>full_ifrs-cor_2022-03-24.xsd#ifrs-full_BearerPlants</t>
  </si>
  <si>
    <t>ssmt-mfrs-cor_2022-12-31.xsd#ssmt-mfrs_InfrastructureAndSiteFacilities</t>
  </si>
  <si>
    <t>full_ifrs-cor_2022-03-24.xsd#ifrs-full_MiningAssets</t>
  </si>
  <si>
    <t>full_ifrs-cor_2022-03-24.xsd#ifrs-full_OilAndGasAssets</t>
  </si>
  <si>
    <t>ssmt-mfrs-cor_2022-12-31.xsd#ssmt-mfrs_TangibleExplorationAndEvaluationAssets</t>
  </si>
  <si>
    <t>ssmt-mfrs-cor_2022-12-31.xsd#ssmt-mfrs_TelecommunicationEquipments</t>
  </si>
  <si>
    <t>full_ifrs-cor_2022-03-24.xsd#ifrs-full_ConstructionInProgress@http://xbrl.ssm.com.my/role/ssm/lab_rol_ssmt-fs-mfrs_2022-12-31/ReportingLabel</t>
  </si>
  <si>
    <t>full_ifrs-cor_2022-03-24.xsd#ifrs-full_OtherPropertyPlantAndEquipment</t>
  </si>
  <si>
    <t>full_ifrs-cor_2022-03-24.xsd#ifrs-full_PropertyPlantAndEquipment@http://www.xbrl.org/2003/role/totalLabel</t>
  </si>
  <si>
    <t>full_ifrs-cor_2022-03-24.xsd#ifrs-full_InvestmentPropertyAbstract</t>
  </si>
  <si>
    <t>ssmt-mfrs-cor_2022-12-31.xsd#ssmt-mfrs_InvestmentPropertiesCompletedAtFairValueAbstract@http://xbrl.ssm.com.my/role/ssm/lab_rol_ssmt-fs-mfrs_2022-12-31/ReportingLabel</t>
  </si>
  <si>
    <t>ssmt-mfrs-cor_2022-12-31.xsd#ssmt-mfrs_InvestmentPropertyFreeholdLandAndBuilding</t>
  </si>
  <si>
    <t>ssmt-mfrs-cor_2022-12-31.xsd#ssmt-mfrs_InvestmentPropertyLeaseholdLandAndBuilding</t>
  </si>
  <si>
    <t>full_ifrs-cor_2022-03-24.xsd#ifrs-full_InvestmentPropertyCompleted@http://xbrl.ssm.com.my/role/ssm/fs/mfrs/lab_rol_ssmt-fs-mfrs_2022-12-31/ReportingTotalLabel</t>
  </si>
  <si>
    <t>ssmt-mfrs-cor_2022-12-31.xsd#ssmt-mfrs_InvestmentPropertiesUnderConstructionOrDevelopmentAtCostAbstract</t>
  </si>
  <si>
    <t>ssmt-mfrs-cor_2022-12-31.xsd#ssmt-mfrs_InvestmentPropertyBuildingUnderConstruction</t>
  </si>
  <si>
    <t>full_ifrs-cor_2022-03-24.xsd#ifrs-full_InvestmentPropertyUnderConstructionOrDevelopment@http://xbrl.ssm.com.my/role/ssm/fs/mfrs/lab_rol_ssmt-fs-mfrs_2022-12-31/ReportingTotalLabel</t>
  </si>
  <si>
    <t>ssmt-mfrs-cor_2022-12-31.xsd#ssmt-mfrs_OtherInvestmentProperty</t>
  </si>
  <si>
    <t>full_ifrs-cor_2022-03-24.xsd#ifrs-full_InvestmentProperty@http://xbrl.ssm.com.my/role/ssm/fs/mfrs/lab_rol_ssmt-fs-mfrs_2022-12-31/ReportingTotalLabel</t>
  </si>
  <si>
    <t>ssmt-mfrs-cor_2022-12-31.xsd#ssmt-mfrs_BiologicalAssetsAbstract</t>
  </si>
  <si>
    <t>ssmt-mfrs-cor_2022-12-31.xsd#ssmt-mfrs_ConsumableBiologicalAssets</t>
  </si>
  <si>
    <t>ssmt-mfrs-cor_2022-12-31.xsd#ssmt-mfrs_BearerBiologicalAssets</t>
  </si>
  <si>
    <t>full_ifrs-cor_2022-03-24.xsd#ifrs-full_BiologicalAssets@http://xbrl.ssm.com.my/role/ssm/fs/mfrs/lab_rol_ssmt-fs-mfrs_2022-12-31/ReportingTotalLabel</t>
  </si>
  <si>
    <t>full_ifrs-cor_2022-03-24.xsd#ifrs-full_IntangibleAssetsAndGoodwillAbstract</t>
  </si>
  <si>
    <t>full_ifrs-cor_2022-03-24.xsd#ifrs-full_IntangibleAssetsOtherThanGoodwillAbstract</t>
  </si>
  <si>
    <t>full_ifrs-cor_2022-03-24.xsd#ifrs-full_CustomerrelatedIntangibleAssetsRecognisedAsOfAcquisitionDate@http://xbrl.ssm.com.my/role/ssm/lab_rol_ssmt-fs-mfrs_2022-12-31/ReportingLabel</t>
  </si>
  <si>
    <t>full_ifrs-cor_2022-03-24.xsd#ifrs-full_BrandNames</t>
  </si>
  <si>
    <t>ssmt-mfrs-cor_2022-12-31.xsd#ssmt-mfrs_CustomerRelationships</t>
  </si>
  <si>
    <t>full_ifrs-cor_2022-03-24.xsd#ifrs-full_CopyrightsPatentsAndOtherIndustrialPropertyRightsServiceAndOperatingRights</t>
  </si>
  <si>
    <t>full_ifrs-cor_2022-03-24.xsd#ifrs-full_IntangibleAssetsUnderDevelopment</t>
  </si>
  <si>
    <t>full_ifrs-cor_2022-03-24.xsd#ifrs-full_IntangibleExplorationAndEvaluationAssets</t>
  </si>
  <si>
    <t>full_ifrs-cor_2022-03-24.xsd#ifrs-full_LicencesAndFranchises</t>
  </si>
  <si>
    <t>full_ifrs-cor_2022-03-24.xsd#ifrs-full_RecipesFormulaeModelsDesignsAndPrototypes</t>
  </si>
  <si>
    <t>full_ifrs-cor_2022-03-24.xsd#ifrs-full_ComputerSoftware</t>
  </si>
  <si>
    <t>ssmt-mfrs-cor_2022-12-31.xsd#ssmt-mfrs_SmallHolderRelationship</t>
  </si>
  <si>
    <t>full_ifrs-cor_2022-03-24.xsd#ifrs-full_OtherIntangibleAssets</t>
  </si>
  <si>
    <t>full_ifrs-cor_2022-03-24.xsd#ifrs-full_IntangibleAssetsOtherThanGoodwill@http://www.xbrl.org/2003/role/totalLabel</t>
  </si>
  <si>
    <t>full_ifrs-cor_2022-03-24.xsd#ifrs-full_Goodwill</t>
  </si>
  <si>
    <t>full_ifrs-cor_2022-03-24.xsd#ifrs-full_IntangibleAssetsAndGoodwill@http://www.xbrl.org/2003/role/totalLabel</t>
  </si>
  <si>
    <t>ssmt-mfrs-cor_2022-12-31.xsd#ssmt-mfrs_InvestmentsInSubsidiariesAbstract</t>
  </si>
  <si>
    <t>ssmt-mfrs-cor_2022-12-31.xsd#ssmt-mfrs_InvestmentInSubsidiariesUnquotedSharesInMalaysiaNetOfImpairmentLosses@http://xbrl.ssm.com.my/role/ssm/lab_rol_ssmt-fs-mfrs_2022-12-31/ReportingLabel</t>
  </si>
  <si>
    <t>ssmt-mfrs-cor_2022-12-31.xsd#ssmt-mfrs_InvestmentInSubsidiariesQuotedSharesInMalaysia@http://xbrl.ssm.com.my/role/ssm/lab_rol_ssmt-fs-mfrs_2022-12-31/ReportingLabel</t>
  </si>
  <si>
    <t>ssmt-mfrs-cor_2022-12-31.xsd#ssmt-mfrs_InvestmentInSubsidiariesQuotedSharesOutsideMalaysia@http://xbrl.ssm.com.my/role/ssm/lab_rol_ssmt-fs-mfrs_2022-12-31/ReportingLabel</t>
  </si>
  <si>
    <t>ssmt-mfrs-cor_2022-12-31.xsd#ssmt-mfrs_InvestmentInSubsidiariesFairValueAdjustmentsOnLoansAndAdvancesAndFinancialGuarantee@http://xbrl.ssm.com.my/role/ssm/lab_rol_ssmt-fs-mfrs_2022-12-31/ReportingLabel</t>
  </si>
  <si>
    <t>ssmt-mfrs-cor_2022-12-31.xsd#ssmt-mfrs_ContributionsToSubsidiariesNetOfImpairmentLosses</t>
  </si>
  <si>
    <t>ssmt-mfrs-cor_2022-12-31.xsd#ssmt-mfrs_InvestmentsInSubsidiariesOtherInvestmentsNetOfImpairmentLosses@http://xbrl.ssm.com.my/role/ssm/lab_rol_ssmt-fs-mfrs_2022-12-31/ReportingLabel</t>
  </si>
  <si>
    <t>full_ifrs-cor_2022-03-24.xsd#ifrs-full_InvestmentsInSubsidiaries@http://xbrl.ssm.com.my/role/ssm/fs/mfrs/lab_rol_ssmt-fs-mfrs_2022-12-31/ReportingTotalLabel</t>
  </si>
  <si>
    <t>ssmt-mfrs-cor_2022-12-31.xsd#ssmt-mfrs_InvestmentsInAssociatesAbstract</t>
  </si>
  <si>
    <t>ssmt-mfrs-cor_2022-12-31.xsd#ssmt-mfrs_InvestmentInAssociatesUnquotedSharesInMalaysiaNetOfImpairmentLosses@http://xbrl.ssm.com.my/role/ssm/lab_rol_ssmt-fs-mfrs_2022-12-31/ReportingLabel</t>
  </si>
  <si>
    <t>ssmt-mfrs-cor_2022-12-31.xsd#ssmt-mfrs_InvestmentInAssociatesQuotedSharesInMalaysia@http://xbrl.ssm.com.my/role/ssm/lab_rol_ssmt-fs-mfrs_2022-12-31/ReportingLabel</t>
  </si>
  <si>
    <t>ssmt-mfrs-cor_2022-12-31.xsd#ssmt-mfrs_InvestmentInAssociatesQuotedSharesOutsideMalaysia@http://xbrl.ssm.com.my/role/ssm/lab_rol_ssmt-fs-mfrs_2022-12-31/ReportingLabel</t>
  </si>
  <si>
    <t>ssmt-mfrs-cor_2022-12-31.xsd#ssmt-mfrs_InvestmentInAssociatesFairValueAdjustmentsOnLoansAndAdvancesAndFinancialGuarantee@http://xbrl.ssm.com.my/role/ssm/lab_rol_ssmt-fs-mfrs_2022-12-31/ReportingLabel</t>
  </si>
  <si>
    <t>ssmt-mfrs-cor_2022-12-31.xsd#ssmt-mfrs_InvestmentsInAssociatesShareOfPostAcquisitionProfitsAndReserves</t>
  </si>
  <si>
    <t>ssmt-mfrs-cor_2022-12-31.xsd#ssmt-mfrs_InvestmentInAssociatesUnrealisedProfitOnTransactionsWithAssociates@http://xbrl.ssm.com.my/role/ssm/lab_rol_ssmt-fs-mfrs_2022-12-31/ReportingLabel</t>
  </si>
  <si>
    <t>ssmt-mfrs-cor_2022-12-31.xsd#ssmt-mfrs_InvestmentsInAssociatesOtherInvestmentsNetOfImpairmentLosses@http://xbrl.ssm.com.my/role/ssm/lab_rol_ssmt-fs-mfrs_2022-12-31/ReportingLabel</t>
  </si>
  <si>
    <t>full_ifrs-cor_2022-03-24.xsd#ifrs-full_InvestmentsInAssociates@http://xbrl.ssm.com.my/role/ssm/fs/mfrs/lab_rol_ssmt-fs-mfrs_2022-12-31/ReportingTotalLabel</t>
  </si>
  <si>
    <t>ssmt-mfrs-cor_2022-12-31.xsd#ssmt-mfrs_InvestmentsInJointVentureAbstract</t>
  </si>
  <si>
    <t>ssmt-mfrs-cor_2022-12-31.xsd#ssmt-mfrs_InvestmentInJointVenturesUnquotedSharesInMalaysiaNetOfImpairmentLosses@http://xbrl.ssm.com.my/role/ssm/lab_rol_ssmt-fs-mfrs_2022-12-31/ReportingLabel</t>
  </si>
  <si>
    <t>ssmt-mfrs-cor_2022-12-31.xsd#ssmt-mfrs_InvestmentInJointVenturesQuotedSharesInMalaysia@http://xbrl.ssm.com.my/role/ssm/lab_rol_ssmt-fs-mfrs_2022-12-31/ReportingLabel</t>
  </si>
  <si>
    <t>ssmt-mfrs-cor_2022-12-31.xsd#ssmt-mfrs_InvestmentInJointVenturesQuotedSharesOutsideMalaysia@http://xbrl.ssm.com.my/role/ssm/lab_rol_ssmt-fs-mfrs_2022-12-31/ReportingLabel</t>
  </si>
  <si>
    <t>ssmt-mfrs-cor_2022-12-31.xsd#ssmt-mfrs_InvestmentInJointVenturesFairValueAdjustmentsOnLoansAdvancesAndFinancialGuarantee@http://xbrl.ssm.com.my/role/ssm/lab_rol_ssmt-fs-mfrs_2022-12-31/ReportingLabel</t>
  </si>
  <si>
    <t>ssmt-mfrs-cor_2022-12-31.xsd#ssmt-mfrs_InvestmentsInJointVentureShareOfPostAcquisitionProfitsAndReserves</t>
  </si>
  <si>
    <t>ssmt-mfrs-cor_2022-12-31.xsd#ssmt-mfrs_InvestmentsInJointVentureUnrealisedProfitOnTransactionsWithJointVentures</t>
  </si>
  <si>
    <t>ssmt-mfrs-cor_2022-12-31.xsd#ssmt-mfrs_InvestmentsInJointVentureOtherInvestment</t>
  </si>
  <si>
    <t>full_ifrs-cor_2022-03-24.xsd#ifrs-full_InvestmentsInJointVentures@http://xbrl.ssm.com.my/role/ssm/fs/mfrs/lab_rol_ssmt-fs-mfrs_2022-12-31/ReportingTotalLabel</t>
  </si>
  <si>
    <t>full_ifrs-cor_2022-03-24.xsd#ifrs-full_NoncurrentReceivablesAbstract</t>
  </si>
  <si>
    <t>ssmt-mfrs-cor_2022-12-31.xsd#ssmt-mfrs_NoncurrentTradeReceivablesAbstract</t>
  </si>
  <si>
    <t>ssmt-mfrs-cor_2022-12-31.xsd#ssmt-mfrs_NoncurrentTradeReceivablesDueFromCustomers</t>
  </si>
  <si>
    <t>ssmt-mfrs-cor_2022-12-31.xsd#ssmt-mfrs_NoncurrentTradeReceivablesDueFromHoldingCompany@http://xbrl.ssm.com.my/role/ssm/lab_rol_ssmt-fs-mfrs_2022-12-31/ReportingLabel</t>
  </si>
  <si>
    <t>ssmt-mfrs-cor_2022-12-31.xsd#ssmt-mfrs_NoncurrentTradeReceivablesDueFromSubsidiaries@http://xbrl.ssm.com.my/role/ssm/lab_rol_ssmt-fs-mfrs_2022-12-31/ReportingLabel</t>
  </si>
  <si>
    <t>ssmt-mfrs-cor_2022-12-31.xsd#ssmt-mfrs_NoncurrentTradeReceivablesDueFromAssociates@http://xbrl.ssm.com.my/role/ssm/lab_rol_ssmt-fs-mfrs_2022-12-31/ReportingLabel</t>
  </si>
  <si>
    <t>ssmt-mfrs-cor_2022-12-31.xsd#ssmt-mfrs_NoncurrentTradeReceivablesDueFromJointVentures@http://xbrl.ssm.com.my/role/ssm/lab_rol_ssmt-fs-mfrs_2022-12-31/ReportingLabel</t>
  </si>
  <si>
    <t>ssmt-mfrs-cor_2022-12-31.xsd#ssmt-mfrs_NoncurrentTradeReceivablesDueFromRelatedParties@http://xbrl.ssm.com.my/role/ssm/lab_rol_ssmt-fs-mfrs_2022-12-31/ReportingLabel</t>
  </si>
  <si>
    <t>ssmt-mfrs-cor_2022-12-31.xsd#ssmt-mfrs_OtherNoncurrentTradeReceivables</t>
  </si>
  <si>
    <t>full_ifrs-cor_2022-03-24.xsd#ifrs-full_NoncurrentTradeReceivables@http://xbrl.ssm.com.my/role/ssm/fs/mfrs/lab_rol_ssmt-fs-mfrs_2022-12-31/ReportingTotalLabel</t>
  </si>
  <si>
    <t>ssmt-mfrs-cor_2022-12-31.xsd#ssmt-mfrs_OtherNoncurrentReceivablesAbstract</t>
  </si>
  <si>
    <t>ssmt-mfrs-cor_2022-12-31.xsd#ssmt-mfrs_OtherNoncurrentReceivablesDueFromRelatedPartiesAbstract</t>
  </si>
  <si>
    <t>ssmt-mfrs-cor_2022-12-31.xsd#ssmt-mfrs_OtherNoncurrentReceivablesDueFromHoldingCompany@http://xbrl.ssm.com.my/role/ssm/lab_rol_ssmt-fs-mfrs_2022-12-31/ReportingLabel</t>
  </si>
  <si>
    <t>ssmt-mfrs-cor_2022-12-31.xsd#ssmt-mfrs_OtherNoncurrentReceivablesDueFromSubsidiaries@http://xbrl.ssm.com.my/role/ssm/lab_rol_ssmt-fs-mfrs_2022-12-31/ReportingLabel</t>
  </si>
  <si>
    <t>ssmt-mfrs-cor_2022-12-31.xsd#ssmt-mfrs_OtherNoncurrentReceivablesDueFromAssociates@http://xbrl.ssm.com.my/role/ssm/lab_rol_ssmt-fs-mfrs_2022-12-31/ReportingLabel</t>
  </si>
  <si>
    <t>ssmt-mfrs-cor_2022-12-31.xsd#ssmt-mfrs_OtherNoncurrentReceivablesDueFromJointVentures@http://xbrl.ssm.com.my/role/ssm/lab_rol_ssmt-fs-mfrs_2022-12-31/ReportingLabel</t>
  </si>
  <si>
    <t>ssmt-mfrs-cor_2022-12-31.xsd#ssmt-mfrs_MiscellaneousOtherNoncurrentReceivablesDueFromRelatedCompanies@http://xbrl.ssm.com.my/role/ssm/lab_rol_ssmt-fs-mfrs_2022-12-31/ReportingLabel</t>
  </si>
  <si>
    <t>ssmt-mfrs-cor_2022-12-31.xsd#ssmt-mfrs_OtherNoncurrentReceivablesDueFromRelatedParties@http://www.xbrl.org/2003/role/totalLabel</t>
  </si>
  <si>
    <t>ssmt-mfrs-cor_2022-12-31.xsd#ssmt-mfrs_OtherNoncurrentNontradeReceivablesAbstract</t>
  </si>
  <si>
    <t>ssmt-mfrs-cor_2022-12-31.xsd#ssmt-mfrs_OtherNoncurrentNontradePrepaymentAndAccruedIncome@http://xbrl.ssm.com.my/role/ssm/lab_rol_ssmt-fs-mfrs_2022-12-31/ReportingLabel</t>
  </si>
  <si>
    <t>ssmt-mfrs-cor_2022-12-31.xsd#ssmt-mfrs_OtherNoncurrentNontradeLeaseAndHirePurchaseReceivables</t>
  </si>
  <si>
    <t>ssmt-mfrs-cor_2022-12-31.xsd#ssmt-mfrs_OtherNoncurrentNontradeMiscellaneous</t>
  </si>
  <si>
    <t>ssmt-mfrs-cor_2022-12-31.xsd#ssmt-mfrs_OtherNoncurrentNontradeReceivables@http://www.xbrl.org/2003/role/totalLabel</t>
  </si>
  <si>
    <t>full_ifrs-cor_2022-03-24.xsd#ifrs-full_OtherNoncurrentReceivables@http://xbrl.ssm.com.my/role/ssm/fs/mfrs/lab_rol_ssmt-fs-mfrs_2022-12-31/ReportingTotalLabel</t>
  </si>
  <si>
    <t>full_ifrs-cor_2022-03-24.xsd#ifrs-full_NoncurrentReceivables@http://www.xbrl.org/2003/role/totalLabel</t>
  </si>
  <si>
    <t>ssmt-mfrs-cor_2022-12-31.xsd#ssmt-mfrs_NoncurrentDerivativeFinancialAssetsAbstract</t>
  </si>
  <si>
    <t>ssmt-mfrs-cor_2022-12-31.xsd#ssmt-mfrs_NoncurrentDerivativeFinancialAssetsAtFairValueThroughProfitOrLossAbstract</t>
  </si>
  <si>
    <t>ssmt-mfrs-cor_2022-12-31.xsd#ssmt-mfrs_NoncurrentDerivativeFinancialAssetsForwardContract@http://xbrl.ssm.com.my/role/ssm/lab_rol_ssmt-fs-mfrs_2022-12-31/ReportingLabel</t>
  </si>
  <si>
    <t>ssmt-mfrs-cor_2022-12-31.xsd#ssmt-mfrs_NoncurrentDerivativeFinancialAssetsOptions@http://xbrl.ssm.com.my/role/ssm/lab_rol_ssmt-fs-mfrs_2022-12-31/ReportingLabel</t>
  </si>
  <si>
    <t>ssmt-mfrs-cor_2022-12-31.xsd#ssmt-mfrs_NoncurrentDerivativeFinancialAssetsSwaps@http://xbrl.ssm.com.my/role/ssm/lab_rol_ssmt-fs-mfrs_2022-12-31/ReportingLabel</t>
  </si>
  <si>
    <t>ssmt-mfrs-cor_2022-12-31.xsd#ssmt-mfrs_NoncurrentOtherDerivativeFinancialAssetsAtFairValueThroughProfitOrLoss@http://xbrl.ssm.com.my/role/ssm/lab_rol_ssmt-fs-mfrs_2022-12-31/ReportingLabel</t>
  </si>
  <si>
    <t>ssmt-mfrs-cor_2022-12-31.xsd#ssmt-mfrs_NoncurrentDerivativeFinancialAssetsAtFairValueThroughProfitOrLoss@http://xbrl.ssm.com.my/role/ssm/fs/mfrs/lab_rol_ssmt-fs-mfrs_2022-12-31/ReportingTotalLabel</t>
  </si>
  <si>
    <t>ssmt-mfrs-cor_2022-12-31.xsd#ssmt-mfrs_NoncurrentDerivativeFinancialAssetsOthers@http://xbrl.ssm.com.my/role/ssm/lab_rol_ssmt-fs-mfrs_2022-12-31/ReportingLabel</t>
  </si>
  <si>
    <t>full_ifrs-cor_2022-03-24.xsd#ifrs-full_NoncurrentDerivativeFinancialAssets@http://xbrl.ssm.com.my/role/ssm/fs/mfrs/lab_rol_ssmt-fs-mfrs_2022-12-31/ReportingTotalLabel</t>
  </si>
  <si>
    <t>ssmt-mfrs-cor_2022-12-31.xsd#ssmt-mfrs_InventoriesAbstract</t>
  </si>
  <si>
    <t>full_ifrs-cor_2022-03-24.xsd#ifrs-full_RawMaterials@http://xbrl.ssm.com.my/role/ssm/lab_rol_ssmt-fs-mfrs_2022-12-31/ReportingLabel</t>
  </si>
  <si>
    <t>full_ifrs-cor_2022-03-24.xsd#ifrs-full_WorkInProgress@http://xbrl.ssm.com.my/role/ssm/lab_rol_ssmt-fs-mfrs_2022-12-31/ReportingLabel</t>
  </si>
  <si>
    <t>full_ifrs-cor_2022-03-24.xsd#ifrs-full_FinishedGoods@http://xbrl.ssm.com.my/role/ssm/lab_rol_ssmt-fs-mfrs_2022-12-31/ReportingLabel</t>
  </si>
  <si>
    <t>full_ifrs-cor_2022-03-24.xsd#ifrs-full_SpareParts@http://xbrl.ssm.com.my/role/ssm/lab_rol_ssmt-fs-mfrs_2022-12-31/ReportingLabel</t>
  </si>
  <si>
    <t>full_ifrs-cor_2022-03-24.xsd#ifrs-full_OtherInventories@http://xbrl.ssm.com.my/role/ssm/lab_rol_ssmt-fs-mfrs_2022-12-31/ReportingLabel</t>
  </si>
  <si>
    <t>full_ifrs-cor_2022-03-24.xsd#ifrs-full_InventoriesTotal@http://xbrl.ssm.com.my/role/ssm/fs/mfrs/lab_rol_ssmt-fs-mfrs_2022-12-31/ReportingTotalLabel</t>
  </si>
  <si>
    <t>full_ifrs-cor_2022-03-24.xsd#ifrs-full_TradeAndOtherCurrentReceivablesAbstract</t>
  </si>
  <si>
    <t>ssmt-mfrs-cor_2022-12-31.xsd#ssmt-mfrs_CurrentTradeReceivablesAbstract</t>
  </si>
  <si>
    <t>ssmt-mfrs-cor_2022-12-31.xsd#ssmt-mfrs_CurrentTradeReceivablesDueFromCustomers</t>
  </si>
  <si>
    <t>ssmt-mfrs-cor_2022-12-31.xsd#ssmt-mfrs_CurrentTradeReceivablesDueFromContractCustomers@http://xbrl.ssm.com.my/role/ssm/lab_rol_ssmt-fs-mfrs_2022-12-31/ReportingLabel</t>
  </si>
  <si>
    <t>ssmt-mfrs-cor_2022-12-31.xsd#ssmt-mfrs_CurrentTradeReceivablesDueFromHoldingCompany@http://xbrl.ssm.com.my/role/ssm/lab_rol_ssmt-fs-mfrs_2022-12-31/ReportingLabel</t>
  </si>
  <si>
    <t>ssmt-mfrs-cor_2022-12-31.xsd#ssmt-mfrs_CurrentTradeReceivablesDueFromSubsidiaries@http://xbrl.ssm.com.my/role/ssm/lab_rol_ssmt-fs-mfrs_2022-12-31/ReportingLabel</t>
  </si>
  <si>
    <t>ssmt-mfrs-cor_2022-12-31.xsd#ssmt-mfrs_CurrentTradeReceivablesDueFromAssociates@http://xbrl.ssm.com.my/role/ssm/lab_rol_ssmt-fs-mfrs_2022-12-31/ReportingLabel</t>
  </si>
  <si>
    <t>ssmt-mfrs-cor_2022-12-31.xsd#ssmt-mfrs_CurrentTradeReceivablesDueFromJointVentures@http://xbrl.ssm.com.my/role/ssm/lab_rol_ssmt-fs-mfrs_2022-12-31/ReportingLabel</t>
  </si>
  <si>
    <t>ssmt-mfrs-cor_2022-12-31.xsd#ssmt-mfrs_CurrentTradeReceivablesDueFromRelatedParties@http://xbrl.ssm.com.my/role/ssm/lab_rol_ssmt-fs-mfrs_2022-12-31/ReportingLabel</t>
  </si>
  <si>
    <t>ssmt-mfrs-cor_2022-12-31.xsd#ssmt-mfrs_TradeReceivablesUnearnedCurrentCarryingCharges@http://xbrl.ssm.com.my/role/ssm/lab_rol_ssmt-fs-mfrs_2022-12-31/ReportingLabel</t>
  </si>
  <si>
    <t>ssmt-mfrs-cor_2022-12-31.xsd#ssmt-mfrs_OtherCurrentTradeReceivables</t>
  </si>
  <si>
    <t>full_ifrs-cor_2022-03-24.xsd#ifrs-full_CurrentTradeReceivables@http://xbrl.ssm.com.my/role/ssm/fs/mfrs/lab_rol_ssmt-fs-mfrs_2022-12-31/ReportingTotalLabel</t>
  </si>
  <si>
    <t>ssmt-mfrs-cor_2022-12-31.xsd#ssmt-mfrs_OtherCurrentReceivablesAbstract</t>
  </si>
  <si>
    <t>ssmt-mfrs-cor_2022-12-31.xsd#ssmt-mfrs_OtherCurrentReceivablesDueFromRelatedPartiesAbstract</t>
  </si>
  <si>
    <t>ssmt-mfrs-cor_2022-12-31.xsd#ssmt-mfrs_OtherCurrentReceivablesDueFromHoldingCompany@http://xbrl.ssm.com.my/role/ssm/lab_rol_ssmt-fs-mfrs_2022-12-31/ReportingLabel</t>
  </si>
  <si>
    <t>ssmt-mfrs-cor_2022-12-31.xsd#ssmt-mfrs_OtherCurrentReceivablesDueFromSubsidiaries@http://xbrl.ssm.com.my/role/ssm/lab_rol_ssmt-fs-mfrs_2022-12-31/ReportingLabel</t>
  </si>
  <si>
    <t>ssmt-mfrs-cor_2022-12-31.xsd#ssmt-mfrs_OtherCurrentReceivablesDueFromAssociates@http://xbrl.ssm.com.my/role/ssm/lab_rol_ssmt-fs-mfrs_2022-12-31/ReportingLabel</t>
  </si>
  <si>
    <t>ssmt-mfrs-cor_2022-12-31.xsd#ssmt-mfrs_OtherCurrentReceivablesDueFromJointVentures@http://xbrl.ssm.com.my/role/ssm/lab_rol_ssmt-fs-mfrs_2022-12-31/ReportingLabel</t>
  </si>
  <si>
    <t>ssmt-mfrs-cor_2022-12-31.xsd#ssmt-mfrs_OtherCurrentReceivablesDueFromOtherRelatedParties</t>
  </si>
  <si>
    <t>ssmt-mfrs-cor_2022-12-31.xsd#ssmt-mfrs_OtherCurrentReceivablesDueFromRelatedParties@http://xbrl.ssm.com.my/role/ssm/fs/mfrs/lab_rol_ssmt-fs-mfrs_2022-12-31/ReportingTotalLabel</t>
  </si>
  <si>
    <t>ssmt-mfrs-cor_2022-12-31.xsd#ssmt-mfrs_OtherCurrentPrepaymentsAndCurrentAccruedIncomeAbstract</t>
  </si>
  <si>
    <t>ssmt-mfrs-cor_2022-12-31.xsd#ssmt-mfrs_OtherCurrentPrepayments</t>
  </si>
  <si>
    <t>ssmt-mfrs-cor_2022-12-31.xsd#ssmt-mfrs_OtherCurrentAccruedIncome</t>
  </si>
  <si>
    <t>ssmt-mfrs-cor_2022-12-31.xsd#ssmt-mfrs_OtherCurrentPrepaymentsAndCurrentAccruedIncome@http://xbrl.ssm.com.my/role/ssm/fs/mfrs/lab_rol_ssmt-fs-mfrs_2022-12-31/ReportingTotalLabel</t>
  </si>
  <si>
    <t>ssmt-mfrs-cor_2022-12-31.xsd#ssmt-mfrs_OtherCurrentNontradeReceivablesAbstract</t>
  </si>
  <si>
    <t>ssmt-mfrs-cor_2022-12-31.xsd#ssmt-mfrs_OtherCurrentNontradeFinanceIncomeReceivable@http://xbrl.ssm.com.my/role/ssm/lab_rol_ssmt-fs-mfrs_2022-12-31/ReportingLabel</t>
  </si>
  <si>
    <t>ssmt-mfrs-cor_2022-12-31.xsd#ssmt-mfrs_OtherCurrentNontradeDeposits</t>
  </si>
  <si>
    <t>ssmt-mfrs-cor_2022-12-31.xsd#ssmt-mfrs_OtherCurrentNontradeDividendReceivables</t>
  </si>
  <si>
    <t>ssmt-mfrs-cor_2022-12-31.xsd#ssmt-mfrs_OtherCurrentNontradeLeaseAndHirePurchaseReceivables</t>
  </si>
  <si>
    <t>ssmt-mfrs-cor_2022-12-31.xsd#ssmt-mfrs_OtherCurrentMiscellaneousNontradeReceivables</t>
  </si>
  <si>
    <t>ssmt-mfrs-cor_2022-12-31.xsd#ssmt-mfrs_OtherCurrentNontradeReceivables@http://xbrl.ssm.com.my/role/ssm/fs/mfrs/lab_rol_ssmt-fs-mfrs_2022-12-31/ReportingTotalLabel</t>
  </si>
  <si>
    <t>full_ifrs-cor_2022-03-24.xsd#ifrs-full_OtherCurrentReceivables@http://xbrl.ssm.com.my/role/ssm/fs/mfrs/lab_rol_ssmt-fs-mfrs_2022-12-31/ReportingTotalLabel</t>
  </si>
  <si>
    <t>full_ifrs-cor_2022-03-24.xsd#ifrs-full_TradeAndOtherCurrentReceivables@http://www.xbrl.org/2003/role/totalLabel</t>
  </si>
  <si>
    <t>ssmt-mfrs-cor_2022-12-31.xsd#ssmt-mfrs_CurrentDerivativeFinancialAssetsAbstract</t>
  </si>
  <si>
    <t>ssmt-mfrs-cor_2022-12-31.xsd#ssmt-mfrs_CurrentDerivativeFinancialAssetsAtFairValueThroughProfitOrLossAbstract</t>
  </si>
  <si>
    <t>ssmt-mfrs-cor_2022-12-31.xsd#ssmt-mfrs_CurrentDerivativeFinancialAssetsForwardContract@http://xbrl.ssm.com.my/role/ssm/lab_rol_ssmt-fs-mfrs_2022-12-31/ReportingLabel</t>
  </si>
  <si>
    <t>ssmt-mfrs-cor_2022-12-31.xsd#ssmt-mfrs_CurrentDerivativeFinancialAssetsOptions@http://xbrl.ssm.com.my/role/ssm/lab_rol_ssmt-fs-mfrs_2022-12-31/ReportingLabel</t>
  </si>
  <si>
    <t>ssmt-mfrs-cor_2022-12-31.xsd#ssmt-mfrs_CurrentDerivativeFinancialAssetsSwaps@http://xbrl.ssm.com.my/role/ssm/lab_rol_ssmt-fs-mfrs_2022-12-31/ReportingLabel</t>
  </si>
  <si>
    <t>ssmt-mfrs-cor_2022-12-31.xsd#ssmt-mfrs_CurrentOtherDerivativeFinancialAssetsAtFairValueThroughProfitOrLoss@http://xbrl.ssm.com.my/role/ssm/lab_rol_ssmt-fs-mfrs_2022-12-31/ReportingLabel</t>
  </si>
  <si>
    <t>ssmt-mfrs-cor_2022-12-31.xsd#ssmt-mfrs_CurrentDerivativeFinancialAssetsAtFairValueThroughProfitOrLoss@http://xbrl.ssm.com.my/role/ssm/fs/mfrs/lab_rol_ssmt-fs-mfrs_2022-12-31/ReportingTotalLabel</t>
  </si>
  <si>
    <t>ssmt-mfrs-cor_2022-12-31.xsd#ssmt-mfrs_CurrentDerivativeFinancialAssetsOthers@http://xbrl.ssm.com.my/role/ssm/lab_rol_ssmt-fs-mfrs_2022-12-31/ReportingLabel</t>
  </si>
  <si>
    <t>full_ifrs-cor_2022-03-24.xsd#ifrs-full_CurrentDerivativeFinancialAssets@http://xbrl.ssm.com.my/role/ssm/fs/mfrs/lab_rol_ssmt-fs-mfrs_2022-12-31/ReportingTotalLabel</t>
  </si>
  <si>
    <t>full_ifrs-cor_2022-03-24.xsd#ifrs-full_CashAndCashEquivalentsAbstract</t>
  </si>
  <si>
    <t>full_ifrs-cor_2022-03-24.xsd#ifrs-full_CashAbstract</t>
  </si>
  <si>
    <t>full_ifrs-cor_2022-03-24.xsd#ifrs-full_CashOnHand@http://xbrl.ssm.com.my/role/ssm/lab_rol_ssmt-fs-mfrs_2022-12-31/ReportingLabel</t>
  </si>
  <si>
    <t>full_ifrs-cor_2022-03-24.xsd#ifrs-full_BalancesWithBanks@http://xbrl.ssm.com.my/role/ssm/lab_rol_ssmt-fs-mfrs_2022-12-31/ReportingLabel</t>
  </si>
  <si>
    <t>full_ifrs-cor_2022-03-24.xsd#ifrs-full_Cash@http://www.xbrl.org/2003/role/totalLabel</t>
  </si>
  <si>
    <t>full_ifrs-cor_2022-03-24.xsd#ifrs-full_CashEquivalentsAbstract</t>
  </si>
  <si>
    <t>ssmt-mfrs-cor_2022-12-31.xsd#ssmt-mfrs_DepositsAndPlacementsWithLicensedBanks@http://xbrl.ssm.com.my/role/ssm/lab_rol_ssmt-fs-mfrs_2022-12-31/ReportingLabel</t>
  </si>
  <si>
    <t>ssmt-mfrs-cor_2022-12-31.xsd#ssmt-mfrs_DepositsPlacedWithOtherCorporations</t>
  </si>
  <si>
    <t>ssmt-mfrs-cor_2022-12-31.xsd#ssmt-mfrs_CashEquivalentsWithOtherFinancialInstitutions</t>
  </si>
  <si>
    <t>full_ifrs-cor_2022-03-24.xsd#ifrs-full_ShorttermDepositsClassifiedAsCashEquivalents@http://xbrl.ssm.com.my/role/ssm/lab_rol_ssmt-fs-mfrs_2022-12-31/ReportingLabel</t>
  </si>
  <si>
    <t>full_ifrs-cor_2022-03-24.xsd#ifrs-full_ShorttermInvestmentsClassifiedAsCashEquivalents@http://xbrl.ssm.com.my/role/ssm/lab_rol_ssmt-fs-mfrs_2022-12-31/ReportingLabel</t>
  </si>
  <si>
    <t>full_ifrs-cor_2022-03-24.xsd#ifrs-full_BankingArrangementsClassifiedAsCashEquivalents@http://xbrl.ssm.com.my/role/ssm/lab_rol_ssmt-fs-mfrs_2022-12-31/ReportingLabel</t>
  </si>
  <si>
    <t>full_ifrs-cor_2022-03-24.xsd#ifrs-full_CashEquivalents@http://www.xbrl.org/2003/role/totalLabel</t>
  </si>
  <si>
    <t>full_ifrs-cor_2022-03-24.xsd#ifrs-full_OtherCashAndCashEquivalents</t>
  </si>
  <si>
    <t>ssmt-cor_2022-12-31.xsd#ssmt_CashAndBankBalances@http://xbrl.ssm.com.my/role/ssm/fs/mfrs/lab_rol_ssmt-fs-mfrs_2022-12-31/ReportingTotalLabel</t>
  </si>
  <si>
    <t>ssmt-mfrs-cor_2022-12-31.xsd#ssmt-mfrs_OtherNoncurrentAssetsAbstract</t>
  </si>
  <si>
    <t>ssmt-mfrs-cor_2022-12-31.xsd#ssmt-mfrs_PrepaidRentalForBuildingAndFacilities</t>
  </si>
  <si>
    <t>ssmt-mfrs-cor_2022-12-31.xsd#ssmt-mfrs_PrepaidLandLease</t>
  </si>
  <si>
    <t>ssmt-mfrs-cor_2022-12-31.xsd#ssmt-mfrs_MiscellaneousOtherNoncurrentAssets</t>
  </si>
  <si>
    <t>full_ifrs-cor_2022-03-24.xsd#ifrs-full_OtherNoncurrentAssets@http://xbrl.ssm.com.my/role/ssm/fs/mfrs/lab_rol_ssmt-fs-mfrs_2022-12-31/ReportingTotalLabel</t>
  </si>
  <si>
    <t>ssmt-mfrs-cor_2022-12-31.xsd#ssmt-mfrs_IssuedCapitalAbstract</t>
  </si>
  <si>
    <t>ssmt-mfrs-cor_2022-12-31.xsd#ssmt-mfrs_CapitalFromOrdinaryShares</t>
  </si>
  <si>
    <t>ssmt-mfrs-cor_2022-12-31.xsd#ssmt-mfrs_CapitalFromRedeemablePreferenceShares</t>
  </si>
  <si>
    <t>ssmt-mfrs-cor_2022-12-31.xsd#ssmt-mfrs_CapitalFromNonredeemablePreferenceShares</t>
  </si>
  <si>
    <t>full_ifrs-cor_2022-03-24.xsd#ifrs-full_IssuedCapital@http://xbrl.ssm.com.my/role/ssm/fs/mfrs/lab_rol_ssmt-fs-mfrs_2022-12-31/ReportingTotalLabel</t>
  </si>
  <si>
    <t>ssmt-mfrs-cor_2022-12-31.xsd#ssmt-mfrs_OtherReservesAbstract@http://xbrl.ssm.com.my/role/ssm/lab_rol_ssmt-fs-mfrs_2022-12-31/ReportingLabel</t>
  </si>
  <si>
    <t>ssmt-mfrs-cor_2022-12-31.xsd#ssmt-mfrs_NondistributableReservesAbstract</t>
  </si>
  <si>
    <t>full_ifrs-cor_2022-03-24.xsd#ifrs-full_CapitalReserve</t>
  </si>
  <si>
    <t>full_ifrs-cor_2022-03-24.xsd#ifrs-full_ReserveOfCashFlowHedges@http://xbrl.ssm.com.my/role/ssm/lab_rol_ssmt-fs-mfrs_2022-12-31/ReportingLabel</t>
  </si>
  <si>
    <t>full_ifrs-cor_2022-03-24.xsd#ifrs-full_ReserveOfExchangeDifferencesOnTranslation@http://xbrl.ssm.com.my/role/ssm/lab_rol_ssmt-fs-mfrs_2022-12-31/ReportingLabel</t>
  </si>
  <si>
    <t>full_ifrs-cor_2022-03-24.xsd#ifrs-full_ReserveOfSharebasedPayments</t>
  </si>
  <si>
    <t>full_ifrs-cor_2022-03-24.xsd#ifrs-full_RevaluationSurplus</t>
  </si>
  <si>
    <t>full_ifrs-cor_2022-03-24.xsd#ifrs-full_StatutoryReserve</t>
  </si>
  <si>
    <t>full_ifrs-cor_2022-03-24.xsd#ifrs-full_WarrantReserve</t>
  </si>
  <si>
    <t>ssmt-mfrs-cor_2022-12-31.xsd#ssmt-mfrs_OtherNondistributableReserves</t>
  </si>
  <si>
    <t>ssmt-mfrs-cor_2022-12-31.xsd#ssmt-mfrs_NondistributableReserves@http://xbrl.ssm.com.my/role/ssm/fs/mfrs/lab_rol_ssmt-fs-mfrs_2022-12-31/ReportingTotalLabel</t>
  </si>
  <si>
    <t>ssmt-mfrs-cor_2022-12-31.xsd#ssmt-mfrs_DistributableReserveAbstract</t>
  </si>
  <si>
    <t>ssmt-mfrs-cor_2022-12-31.xsd#ssmt-mfrs_FairValueReserves</t>
  </si>
  <si>
    <t>ssmt-mfrs-cor_2022-12-31.xsd#ssmt-mfrs_ReserveOfNoncurrentAssetsClassifiedAsHeldForSale</t>
  </si>
  <si>
    <t>ssmt-mfrs-cor_2022-12-31.xsd#ssmt-mfrs_ConsolidatedReserve</t>
  </si>
  <si>
    <t>ssmt-mfrs-cor_2022-12-31.xsd#ssmt-mfrs_WarrantyReserve</t>
  </si>
  <si>
    <t>ssmt-mfrs-cor_2022-12-31.xsd#ssmt-mfrs_OtherDistributableReserve</t>
  </si>
  <si>
    <t>ssmt-mfrs-cor_2022-12-31.xsd#ssmt-mfrs_DistributableReserve@http://xbrl.ssm.com.my/role/ssm/fs/mfrs/lab_rol_ssmt-fs-mfrs_2022-12-31/ReportingTotalLabel</t>
  </si>
  <si>
    <t>full_ifrs-cor_2022-03-24.xsd#ifrs-full_OtherReserves@http://xbrl.ssm.com.my/role/ssm/fs/mfrs/lab_rol_ssmt-fs-mfrs_2022-12-31/ReportingTotalLabel</t>
  </si>
  <si>
    <t>ssmt-mfrs-cor_2022-12-31.xsd#ssmt-mfrs_OtherComponentsOfEquityAbstract@http://xbrl.ssm.com.my/role/ssm/lab_rol_ssmt-fs-mfrs_2022-12-31/ReportingLabel</t>
  </si>
  <si>
    <t>ssmt-mfrs-cor_2022-12-31.xsd#ssmt-mfrs_PerpetualSukuk</t>
  </si>
  <si>
    <t>ssmt-mfrs-cor_2022-12-31.xsd#ssmt-mfrs_EquityComponentOfIrredeemableConvertibleUnsecuredLoanStocks</t>
  </si>
  <si>
    <t>ssmt-mfrs-cor_2022-12-31.xsd#ssmt-mfrs_EquityComponentOfPreferenceShares</t>
  </si>
  <si>
    <t>ssmt-mfrs-cor_2022-12-31.xsd#ssmt-mfrs_HeadOfficeAccounts</t>
  </si>
  <si>
    <t>ssmt-mfrs-cor_2022-12-31.xsd#ssmt-mfrs_EquityComponentsOfOtherFinancialInstruments</t>
  </si>
  <si>
    <t>ssmt-mfrs-cor_2022-12-31.xsd#ssmt-mfrs_OtherComponentsOfEquity@http://xbrl.ssm.com.my/role/ssm/fs/mfrs/lab_rol_ssmt-fs-mfrs_2022-12-31/ReportingTotalLabel</t>
  </si>
  <si>
    <t>full_ifrs-cor_2022-03-24.xsd#ifrs-full_NoncurrentPortionOfNoncurrentBorrowingsByTypeAbstract@http://xbrl.ssm.com.my/role/ssm/lab_rol_ssmt-fs-mfrs_2022-12-31/ReportingLabel</t>
  </si>
  <si>
    <t>ssmt-mfrs-cor_2022-12-31.xsd#ssmt-mfrs_NoncurrentPortionOfNoncurrentSecuredBankLoansReceivedAbstract</t>
  </si>
  <si>
    <t>ssmt-mfrs-cor_2022-12-31.xsd#ssmt-mfrs_NoncurrentPortionOfSecuredTermLoans@http://xbrl.ssm.com.my/role/ssm/lab_rol_ssmt-fs-mfrs_2022-12-31/ReportingLabel</t>
  </si>
  <si>
    <t>ssmt-mfrs-cor_2022-12-31.xsd#ssmt-mfrs_NoncurrentPortionOfSecuredIslamicFinancingFacilities@http://xbrl.ssm.com.my/role/ssm/lab_rol_ssmt-fs-mfrs_2022-12-31/ReportingLabel</t>
  </si>
  <si>
    <t>ssmt-mfrs-cor_2022-12-31.xsd#ssmt-mfrs_NoncurrentPortionOfSecuredHirePurchaseAndFinanceLeaseLiabilities@http://xbrl.ssm.com.my/role/ssm/lab_rol_ssmt-fs-mfrs_2022-12-31/ReportingLabel</t>
  </si>
  <si>
    <t>ssmt-mfrs-cor_2022-12-31.xsd#ssmt-mfrs_NoncurrentPortionOfSecuredIslamicMediumTermNotes</t>
  </si>
  <si>
    <t>ssmt-mfrs-cor_2022-12-31.xsd#ssmt-mfrs_NoncurrentPortionOfSecuredSukuk@http://xbrl.ssm.com.my/role/ssm/lab_rol_ssmt-fs-mfrs_2022-12-31/ReportingLabel</t>
  </si>
  <si>
    <t>ssmt-mfrs-cor_2022-12-31.xsd#ssmt-mfrs_NoncurrentPortionOfSecuredRevolvingCreditAndOthers</t>
  </si>
  <si>
    <t>ssmt-mfrs-cor_2022-12-31.xsd#ssmt-mfrs_OtherNoncurrentSecuredBankLoans@http://xbrl.ssm.com.my/role/ssm/lab_rol_ssmt-fs-mfrs_2022-12-31/ReportingLabel</t>
  </si>
  <si>
    <t>full_ifrs-cor_2022-03-24.xsd#ifrs-full_NoncurrentPortionOfNoncurrentSecuredBankLoansReceived@http://xbrl.ssm.com.my/role/ssm/fs/mfrs/lab_rol_ssmt-fs-mfrs_2022-12-31/ReportingTotalLabel</t>
  </si>
  <si>
    <t>ssmt-mfrs-cor_2022-12-31.xsd#ssmt-mfrs_NoncurrentPortionOfNoncurrentUnsecuredBankLoansReceivedAbstract</t>
  </si>
  <si>
    <t>ssmt-mfrs-cor_2022-12-31.xsd#ssmt-mfrs_NoncurrentPortionOfUnsecuredTermLoans@http://xbrl.ssm.com.my/role/ssm/lab_rol_ssmt-fs-mfrs_2022-12-31/ReportingLabel</t>
  </si>
  <si>
    <t>ssmt-mfrs-cor_2022-12-31.xsd#ssmt-mfrs_NoncurrentPortionofUnsecuredIrredeemableConvertibleUnsecuredLoanStocks@http://xbrl.ssm.com.my/role/ssm/lab_rol_ssmt-fs-mfrs_2022-12-31/ReportingLabel</t>
  </si>
  <si>
    <t>ssmt-mfrs-cor_2022-12-31.xsd#ssmt-mfrs_NoncurrentPortionOfUnsecuredIslamicFinancingFacilities@http://xbrl.ssm.com.my/role/ssm/lab_rol_ssmt-fs-mfrs_2022-12-31/ReportingLabel</t>
  </si>
  <si>
    <t>ssmt-mfrs-cor_2022-12-31.xsd#ssmt-mfrs_NoncurrentPortionOfUnsecuredHirePurchaseAndFinanceLeaseLiabilities@http://xbrl.ssm.com.my/role/ssm/lab_rol_ssmt-fs-mfrs_2022-12-31/ReportingLabel</t>
  </si>
  <si>
    <t>ssmt-mfrs-cor_2022-12-31.xsd#ssmt-mfrs_NoncurrentPortionOfUnsecuredIslamicMediumTermNotes</t>
  </si>
  <si>
    <t>ssmt-mfrs-cor_2022-12-31.xsd#ssmt-mfrs_NoncurrentPortionOfUnsecuredSukuk@http://xbrl.ssm.com.my/role/ssm/lab_rol_ssmt-fs-mfrs_2022-12-31/ReportingLabel</t>
  </si>
  <si>
    <t>ssmt-mfrs-cor_2022-12-31.xsd#ssmt-mfrs_NoncurrentPortionOfUnsecuredRevolvingCreditAndOthers</t>
  </si>
  <si>
    <t>ssmt-mfrs-cor_2022-12-31.xsd#ssmt-mfrs_OtherNoncurrentUnsecuredBankLoans@http://xbrl.ssm.com.my/role/ssm/lab_rol_ssmt-fs-mfrs_2022-12-31/ReportingLabel</t>
  </si>
  <si>
    <t>full_ifrs-cor_2022-03-24.xsd#ifrs-full_NoncurrentPortionOfNoncurrentUnsecuredBankLoansReceived@http://xbrl.ssm.com.my/role/ssm/fs/mfrs/lab_rol_ssmt-fs-mfrs_2022-12-31/ReportingTotalLabel</t>
  </si>
  <si>
    <t>ssmt-mfrs-cor_2022-12-31.xsd#ssmt-mfrs_NoncurrentPortionOfSecuredBondsSukukAndLoanStockAbstract</t>
  </si>
  <si>
    <t>ssmt-mfrs-cor_2022-12-31.xsd#ssmt-mfrs_NoncurrentPortionOfSecuredBonds@http://xbrl.ssm.com.my/role/ssm/lab_rol_ssmt-fs-mfrs_2022-12-31/ReportingLabel</t>
  </si>
  <si>
    <t>ssmt-mfrs-cor_2022-12-31.xsd#ssmt-mfrs_NoncurrentPortionOfSecuredSukukAsPerShariahCommittee@http://xbrl.ssm.com.my/role/ssm/lab_rol_ssmt-fs-mfrs_2022-12-31/ReportingLabel</t>
  </si>
  <si>
    <t>ssmt-mfrs-cor_2022-12-31.xsd#ssmt-mfrs_NoncurrentPortionOfSecuredMediumTermNotes@http://xbrl.ssm.com.my/role/ssm/lab_rol_ssmt-fs-mfrs_2022-12-31/ReportingLabel</t>
  </si>
  <si>
    <t>ssmt-mfrs-cor_2022-12-31.xsd#ssmt-mfrs_NoncurrentPortionOfSecuredLoanStocks@http://xbrl.ssm.com.my/role/ssm/lab_rol_ssmt-fs-mfrs_2022-12-31/ReportingLabel</t>
  </si>
  <si>
    <t>ssmt-mfrs-cor_2022-12-31.xsd#ssmt-mfrs_NoncurrentPortionOfSecuredPreferenceShares@http://xbrl.ssm.com.my/role/ssm/lab_rol_ssmt-fs-mfrs_2022-12-31/ReportingLabel</t>
  </si>
  <si>
    <t>ssmt-mfrs-cor_2022-12-31.xsd#ssmt-mfrs_NoncurrentPortionOfSecuredBondsSukukAndLoanStock@http://xbrl.ssm.com.my/role/ssm/fs/mfrs/lab_rol_ssmt-fs-mfrs_2022-12-31/ReportingTotalLabel</t>
  </si>
  <si>
    <t>ssmt-mfrs-cor_2022-12-31.xsd#ssmt-mfrs_NoncurrentPortionOfUnsecuredBondsSukukAndLoanStockAbstract</t>
  </si>
  <si>
    <t>ssmt-mfrs-cor_2022-12-31.xsd#ssmt-mfrs_NoncurrentPortionOfUnsecuredBonds@http://xbrl.ssm.com.my/role/ssm/lab_rol_ssmt-fs-mfrs_2022-12-31/ReportingLabel</t>
  </si>
  <si>
    <t>ssmt-mfrs-cor_2022-12-31.xsd#ssmt-mfrs_NoncurrentPortionOfUnsecuredSukukAsPerShariahCommittee@http://xbrl.ssm.com.my/role/ssm/lab_rol_ssmt-fs-mfrs_2022-12-31/ReportingLabel</t>
  </si>
  <si>
    <t>ssmt-mfrs-cor_2022-12-31.xsd#ssmt-mfrs_NoncurrentPortionOfUnsecuredMediumTermNotes@http://xbrl.ssm.com.my/role/ssm/lab_rol_ssmt-fs-mfrs_2022-12-31/ReportingLabel</t>
  </si>
  <si>
    <t>ssmt-mfrs-cor_2022-12-31.xsd#ssmt-mfrs_NoncurrentPortionOfUnsecuredLoanStocks@http://xbrl.ssm.com.my/role/ssm/lab_rol_ssmt-fs-mfrs_2022-12-31/ReportingLabel</t>
  </si>
  <si>
    <t>ssmt-mfrs-cor_2022-12-31.xsd#ssmt-mfrs_NoncurrentPortionOfUnsecuredPreferenceShares@http://xbrl.ssm.com.my/role/ssm/lab_rol_ssmt-fs-mfrs_2022-12-31/ReportingLabel</t>
  </si>
  <si>
    <t>ssmt-mfrs-cor_2022-12-31.xsd#ssmt-mfrs_NoncurrentPortionOfUnsecuredBondsSukukAndLoanStock@http://xbrl.ssm.com.my/role/ssm/fs/mfrs/lab_rol_ssmt-fs-mfrs_2022-12-31/ReportingTotalLabel</t>
  </si>
  <si>
    <t>ssmt-mfrs-cor_2022-12-31.xsd#ssmt-mfrs_NoncurrentPortionOfOtherNoncurrentBorrowingsAbstract</t>
  </si>
  <si>
    <t>ssmt-mfrs-cor_2022-12-31.xsd#ssmt-mfrs_OtherNoncurrentPortionOfLoanFromSubsidiaries@http://xbrl.ssm.com.my/role/ssm/lab_rol_ssmt-fs-mfrs_2022-12-31/ReportingLabel</t>
  </si>
  <si>
    <t>ssmt-mfrs-cor_2022-12-31.xsd#ssmt-mfrs_OtherNoncurrentPortionOfLoanFromAssociates@http://xbrl.ssm.com.my/role/ssm/lab_rol_ssmt-fs-mfrs_2022-12-31/ReportingLabel</t>
  </si>
  <si>
    <t>ssmt-mfrs-cor_2022-12-31.xsd#ssmt-mfrs_OtherNoncurrentPortionOfLoanFromJointVentures@http://xbrl.ssm.com.my/role/ssm/lab_rol_ssmt-fs-mfrs_2022-12-31/ReportingLabel</t>
  </si>
  <si>
    <t>ssmt-mfrs-cor_2022-12-31.xsd#ssmt-mfrs_OtherNoncurrentPortionOfRedeemablePreferenceShares@http://xbrl.ssm.com.my/role/ssm/lab_rol_ssmt-fs-mfrs_2022-12-31/ReportingLabel</t>
  </si>
  <si>
    <t>ssmt-mfrs-cor_2022-12-31.xsd#ssmt-mfrs_OtherNoncurrentPortionOfMiscellaneousBorrowings@http://xbrl.ssm.com.my/role/ssm/lab_rol_ssmt-fs-mfrs_2022-12-31/ReportingLabel</t>
  </si>
  <si>
    <t>full_ifrs-cor_2022-03-24.xsd#ifrs-full_NoncurrentPortionOfOtherNoncurrentBorrowings@http://xbrl.ssm.com.my/role/ssm/fs/mfrs/lab_rol_ssmt-fs-mfrs_2022-12-31/ReportingTotalLabel</t>
  </si>
  <si>
    <t>full_ifrs-cor_2022-03-24.xsd#ifrs-full_LongtermBorrowings@http://xbrl.ssm.com.my/role/ssm/fs/mfrs/lab_rol_ssmt-fs-mfrs_2022-12-31/ReportingTotalLabel</t>
  </si>
  <si>
    <t>ssmt-mfrs-cor_2022-12-31.xsd#ssmt-mfrs_NoncurrentEmployeeBenefitLiabilitiesAbstract</t>
  </si>
  <si>
    <t>ssmt-mfrs-cor_2022-12-31.xsd#ssmt-mfrs_NoncurrentCashSettledShareBasedPaymentLiability@http://xbrl.ssm.com.my/role/ssm/lab_rol_ssmt-fs-mfrs_2022-12-31/ReportingLabel</t>
  </si>
  <si>
    <t>ssmt-mfrs-cor_2022-12-31.xsd#ssmt-mfrs_NoncurrentRetirementBenefits@http://xbrl.ssm.com.my/role/ssm/lab_rol_ssmt-fs-mfrs_2022-12-31/ReportingLabel</t>
  </si>
  <si>
    <t>ssmt-mfrs-cor_2022-12-31.xsd#ssmt-mfrs_NoncurrentEmploymentTerminationBenefits@http://xbrl.ssm.com.my/role/ssm/lab_rol_ssmt-fs-mfrs_2022-12-31/ReportingLabel</t>
  </si>
  <si>
    <t>ssmt-mfrs-cor_2022-12-31.xsd#ssmt-mfrs_NoncurrentProvisionForConsumedLeave@http://xbrl.ssm.com.my/role/ssm/lab_rol_ssmt-fs-mfrs_2022-12-31/ReportingLabel</t>
  </si>
  <si>
    <t>ssmt-mfrs-cor_2022-12-31.xsd#ssmt-mfrs_NoncurrentDefinedContributionPlan@http://xbrl.ssm.com.my/role/ssm/lab_rol_ssmt-fs-mfrs_2022-12-31/ReportingLabel</t>
  </si>
  <si>
    <t>ssmt-mfrs-cor_2022-12-31.xsd#ssmt-mfrs_NoncurrentDefinedBenefitPlan@http://xbrl.ssm.com.my/role/ssm/lab_rol_ssmt-fs-mfrs_2022-12-31/ReportingLabel</t>
  </si>
  <si>
    <t>ssmt-mfrs-cor_2022-12-31.xsd#ssmt-mfrs_NoncurrentOtherEmployeeBenefitLiabilities</t>
  </si>
  <si>
    <t>full_ifrs-cor_2022-03-24.xsd#ifrs-full_NoncurrentProvisionsForEmployeeBenefits@http://xbrl.ssm.com.my/role/ssm/fs/mfrs/lab_rol_ssmt-fs-mfrs_2022-12-31/ReportingTotalLabel</t>
  </si>
  <si>
    <t>full_ifrs-cor_2022-03-24.xsd#ifrs-full_NoncurrentProvisionsAbstract</t>
  </si>
  <si>
    <t>full_ifrs-cor_2022-03-24.xsd#ifrs-full_LongtermWarrantyProvision@http://xbrl.ssm.com.my/role/ssm/lab_rol_ssmt-fs-mfrs_2022-12-31/ReportingLabel</t>
  </si>
  <si>
    <t>full_ifrs-cor_2022-03-24.xsd#ifrs-full_LongtermRestructuringProvision@http://xbrl.ssm.com.my/role/ssm/lab_rol_ssmt-fs-mfrs_2022-12-31/ReportingLabel</t>
  </si>
  <si>
    <t>full_ifrs-cor_2022-03-24.xsd#ifrs-full_LongtermLegalProceedingsProvision@http://xbrl.ssm.com.my/role/ssm/lab_rol_ssmt-fs-mfrs_2022-12-31/ReportingLabel</t>
  </si>
  <si>
    <t>full_ifrs-cor_2022-03-24.xsd#ifrs-full_NoncurrentRefundsProvision@http://xbrl.ssm.com.my/role/ssm/lab_rol_ssmt-fs-mfrs_2022-12-31/ReportingLabel</t>
  </si>
  <si>
    <t>full_ifrs-cor_2022-03-24.xsd#ifrs-full_LongtermOnerousContractsProvision@http://xbrl.ssm.com.my/role/ssm/lab_rol_ssmt-fs-mfrs_2022-12-31/ReportingLabel</t>
  </si>
  <si>
    <t>full_ifrs-cor_2022-03-24.xsd#ifrs-full_LongtermProvisionForDecommissioningRestorationAndRehabilitationCosts@http://xbrl.ssm.com.my/role/ssm/lab_rol_ssmt-fs-mfrs_2022-12-31/ReportingLabel</t>
  </si>
  <si>
    <t>full_ifrs-cor_2022-03-24.xsd#ifrs-full_OtherLongtermProvisions</t>
  </si>
  <si>
    <t>full_ifrs-cor_2022-03-24.xsd#ifrs-full_NoncurrentProvisions@http://www.xbrl.org/2003/role/totalLabel</t>
  </si>
  <si>
    <t>full_ifrs-cor_2022-03-24.xsd#ifrs-full_NoncurrentPayablesAbstract</t>
  </si>
  <si>
    <t>ssmt-mfrs-cor_2022-12-31.xsd#ssmt-mfrs_NoncurrentTradePayablesAbstract</t>
  </si>
  <si>
    <t>ssmt-mfrs-cor_2022-12-31.xsd#ssmt-mfrs_NoncurrentTradePayablesDueToCustomers@http://xbrl.ssm.com.my/role/ssm/lab_rol_ssmt-fs-mfrs_2022-12-31/ReportingLabel</t>
  </si>
  <si>
    <t>ssmt-mfrs-cor_2022-12-31.xsd#ssmt-mfrs_NoncurrentTradePayablesDueToHoldingCompany@http://xbrl.ssm.com.my/role/ssm/lab_rol_ssmt-fs-mfrs_2022-12-31/ReportingLabel</t>
  </si>
  <si>
    <t>ssmt-mfrs-cor_2022-12-31.xsd#ssmt-mfrs_NoncurrentTradePayablesDueToSubsidiaries@http://xbrl.ssm.com.my/role/ssm/lab_rol_ssmt-fs-mfrs_2022-12-31/ReportingLabel</t>
  </si>
  <si>
    <t>ssmt-mfrs-cor_2022-12-31.xsd#ssmt-mfrs_NoncurrentTradePayablesDueToAssociates@http://xbrl.ssm.com.my/role/ssm/lab_rol_ssmt-fs-mfrs_2022-12-31/ReportingLabel</t>
  </si>
  <si>
    <t>ssmt-mfrs-cor_2022-12-31.xsd#ssmt-mfrs_NoncurrentTradePayablesDueToJointVentures@http://xbrl.ssm.com.my/role/ssm/lab_rol_ssmt-fs-mfrs_2022-12-31/ReportingLabel</t>
  </si>
  <si>
    <t>ssmt-mfrs-cor_2022-12-31.xsd#ssmt-mfrs_NoncurrentTradePayablesDueToOtherRelatedParties</t>
  </si>
  <si>
    <t>ssmt-mfrs-cor_2022-12-31.xsd#ssmt-mfrs_OtherNoncurrentTradePayables</t>
  </si>
  <si>
    <t>full_ifrs-cor_2022-03-24.xsd#ifrs-full_NoncurrentPayablesToTradeSuppliers@http://xbrl.ssm.com.my/role/ssm/fs/mfrs/lab_rol_ssmt-fs-mfrs_2022-12-31/ReportingTotalLabel</t>
  </si>
  <si>
    <t>ssmt-mfrs-cor_2022-12-31.xsd#ssmt-mfrs_OtherNoncurrentTradePayablesAbstract</t>
  </si>
  <si>
    <t>ssmt-mfrs-cor_2022-12-31.xsd#ssmt-mfrs_OtherNoncurrentPayablesDueToRelatedPartiesAbstract</t>
  </si>
  <si>
    <t>ssmt-mfrs-cor_2022-12-31.xsd#ssmt-mfrs_OtherNoncurrentTradePayablesDueToHoldingCompany@http://xbrl.ssm.com.my/role/ssm/lab_rol_ssmt-fs-mfrs_2022-12-31/ReportingLabel</t>
  </si>
  <si>
    <t>ssmt-mfrs-cor_2022-12-31.xsd#ssmt-mfrs_OtherNoncurrentTradePayablesDueToSubsidiaries@http://xbrl.ssm.com.my/role/ssm/lab_rol_ssmt-fs-mfrs_2022-12-31/ReportingLabel</t>
  </si>
  <si>
    <t>ssmt-mfrs-cor_2022-12-31.xsd#ssmt-mfrs_OtherNoncurrentTradePayablesDueToAssociates@http://xbrl.ssm.com.my/role/ssm/lab_rol_ssmt-fs-mfrs_2022-12-31/ReportingLabel</t>
  </si>
  <si>
    <t>ssmt-mfrs-cor_2022-12-31.xsd#ssmt-mfrs_OtherNoncurrentTradePayablesDueToJointVentures@http://xbrl.ssm.com.my/role/ssm/lab_rol_ssmt-fs-mfrs_2022-12-31/ReportingLabel</t>
  </si>
  <si>
    <t>ssmt-mfrs-cor_2022-12-31.xsd#ssmt-mfrs_OtherNoncurrentPayablesDueToRelatedCompanies@http://xbrl.ssm.com.my/role/ssm/lab_rol_ssmt-fs-mfrs_2022-12-31/ReportingLabel</t>
  </si>
  <si>
    <t>ssmt-mfrs-cor_2022-12-31.xsd#ssmt-mfrs_OtherNoncurrentPayablesDueToRelatedParties@http://xbrl.ssm.com.my/role/ssm/fs/mfrs/lab_rol_ssmt-fs-mfrs_2022-12-31/ReportingTotalLabel</t>
  </si>
  <si>
    <t>ssmt-mfrs-cor_2022-12-31.xsd#ssmt-mfrs_OtherNoncurrentPayablesDueToNoncontrollingInterestAbstract</t>
  </si>
  <si>
    <t>ssmt-mfrs-cor_2022-12-31.xsd#ssmt-mfrs_OtherNoncurrentDividendPayablesDueToNoncontrollingInterests@http://xbrl.ssm.com.my/role/ssm/lab_rol_ssmt-fs-mfrs_2022-12-31/ReportingLabel</t>
  </si>
  <si>
    <t>ssmt-mfrs-cor_2022-12-31.xsd#ssmt-mfrs_OtherNoncurrentLoansFromNoncontrollingInterests@http://xbrl.ssm.com.my/role/ssm/lab_rol_ssmt-fs-mfrs_2022-12-31/ReportingLabel</t>
  </si>
  <si>
    <t>ssmt-mfrs-cor_2022-12-31.xsd#ssmt-mfrs_OtherNoncurrentMiscellaneousPayablesDueToNoncontrollingInterests@http://xbrl.ssm.com.my/role/ssm/lab_rol_ssmt-fs-mfrs_2022-12-31/ReportingLabel</t>
  </si>
  <si>
    <t>ssmt-mfrs-cor_2022-12-31.xsd#ssmt-mfrs_OtherNoncurrentPayablesDueToNoncontrollingInterests@http://xbrl.ssm.com.my/role/ssm/fs/mfrs/lab_rol_ssmt-fs-mfrs_2022-12-31/ReportingTotalLabel</t>
  </si>
  <si>
    <t>ssmt-mfrs-cor_2022-12-31.xsd#ssmt-mfrs_NoncurrentNontradePayablesAbstract</t>
  </si>
  <si>
    <t>ssmt-mfrs-cor_2022-12-31.xsd#ssmt-mfrs_NoncurrentNontradeDeferredIncome</t>
  </si>
  <si>
    <t>ssmt-mfrs-cor_2022-12-31.xsd#ssmt-mfrs_NoncurrentNontradeAccruals</t>
  </si>
  <si>
    <t>ssmt-mfrs-cor_2022-12-31.xsd#ssmt-mfrs_NoncurrentNontradeRetentionPayables</t>
  </si>
  <si>
    <t>ssmt-mfrs-cor_2022-12-31.xsd#ssmt-mfrs_NoncurrentNontradeDepositsAndAdvancedBillings@http://xbrl.ssm.com.my/role/ssm/lab_rol_ssmt-fs-mfrs_2022-12-31/ReportingLabel</t>
  </si>
  <si>
    <t>ssmt-mfrs-cor_2022-12-31.xsd#ssmt-mfrs_OtherNoncurrentNontradePayables</t>
  </si>
  <si>
    <t>ssmt-mfrs-cor_2022-12-31.xsd#ssmt-mfrs_NoncurrentNontradePayables@http://xbrl.ssm.com.my/role/ssm/fs/mfrs/lab_rol_ssmt-fs-mfrs_2022-12-31/ReportingTotalLabel</t>
  </si>
  <si>
    <t>full_ifrs-cor_2022-03-24.xsd#ifrs-full_OtherNoncurrentPayables</t>
  </si>
  <si>
    <t>full_ifrs-cor_2022-03-24.xsd#ifrs-full_NoncurrentPayables@http://www.xbrl.org/2003/role/totalLabel</t>
  </si>
  <si>
    <t>ssmt-mfrs-cor_2022-12-31.xsd#ssmt-mfrs_NoncurrentDerivativeFinancialLiabilitiesAbstract</t>
  </si>
  <si>
    <t>ssmt-mfrs-cor_2022-12-31.xsd#ssmt-mfrs_NoncurrentDerivativeFinancialLiabilitiesAtFairValueThroughProfitOrLossAbstract</t>
  </si>
  <si>
    <t>ssmt-mfrs-cor_2022-12-31.xsd#ssmt-mfrs_NoncurrentDerivativeFinancialLiabilitiesForwardContract@http://xbrl.ssm.com.my/role/ssm/lab_rol_ssmt-fs-mfrs_2022-12-31/ReportingLabel</t>
  </si>
  <si>
    <t>ssmt-mfrs-cor_2022-12-31.xsd#ssmt-mfrs_NoncurrentDerivativeFinancialLiabilitiesOptions@http://xbrl.ssm.com.my/role/ssm/lab_rol_ssmt-fs-mfrs_2022-12-31/ReportingLabel</t>
  </si>
  <si>
    <t>ssmt-mfrs-cor_2022-12-31.xsd#ssmt-mfrs_NoncurrentDerivativeFinancialLiabilitiesSwaps@http://xbrl.ssm.com.my/role/ssm/lab_rol_ssmt-fs-mfrs_2022-12-31/ReportingLabel</t>
  </si>
  <si>
    <t>ssmt-mfrs-cor_2022-12-31.xsd#ssmt-mfrs_NoncurrentDerivativeFinancialLiabilitiesOtherDerivatives@http://xbrl.ssm.com.my/role/ssm/lab_rol_ssmt-fs-mfrs_2022-12-31/ReportingLabel</t>
  </si>
  <si>
    <t>ssmt-mfrs-cor_2022-12-31.xsd#ssmt-mfrs_NoncurrentDerivativeFinancialLiabilitiesAtFairValueThroughProfitOrLoss@http://xbrl.ssm.com.my/role/ssm/fs/mfrs/lab_rol_ssmt-fs-mfrs_2022-12-31/ReportingTotalLabel</t>
  </si>
  <si>
    <t>ssmt-mfrs-cor_2022-12-31.xsd#ssmt-mfrs_NoncurrentDerivativeFinancialLiabilitiesUsedForHedgingAbstract</t>
  </si>
  <si>
    <t>ssmt-mfrs-cor_2022-12-31.xsd#ssmt-mfrs_NoncurrentDerivativeFinancialLiabilitiesForwardContractUsedForHedging@http://xbrl.ssm.com.my/role/ssm/lab_rol_ssmt-fs-mfrs_2022-12-31/ReportingLabel</t>
  </si>
  <si>
    <t>ssmt-mfrs-cor_2022-12-31.xsd#ssmt-mfrs_NoncurrentDerivativeFinancialLiabilitesOptionsUsedForHedging@http://xbrl.ssm.com.my/role/ssm/lab_rol_ssmt-fs-mfrs_2022-12-31/ReportingLabel</t>
  </si>
  <si>
    <t>ssmt-mfrs-cor_2022-12-31.xsd#ssmt-mfrs_NoncurrentDerivativeFinancialLiabilitiesSwapUsedForHedging@http://xbrl.ssm.com.my/role/ssm/lab_rol_ssmt-fs-mfrs_2022-12-31/ReportingLabel</t>
  </si>
  <si>
    <t>ssmt-mfrs-cor_2022-12-31.xsd#ssmt-mfrs_NoncurrentDerivativeFinancialLiabilitiesOtherDerivativesUsedForHedging@http://xbrl.ssm.com.my/role/ssm/lab_rol_ssmt-fs-mfrs_2022-12-31/ReportingLabel</t>
  </si>
  <si>
    <t>ssmt-mfrs-cor_2022-12-31.xsd#ssmt-mfrs_NoncurrentDerivativeFinancialLiabilitiesUsedForHedging@http://xbrl.ssm.com.my/role/ssm/fs/mfrs/lab_rol_ssmt-fs-mfrs_2022-12-31/ReportingTotalLabel</t>
  </si>
  <si>
    <t>ssmt-mfrs-cor_2022-12-31.xsd#ssmt-mfrs_OtherNoncurrentDerivativeFinancialLiabilities</t>
  </si>
  <si>
    <t>full_ifrs-cor_2022-03-24.xsd#ifrs-full_NoncurrentDerivativeFinancialLiabilities@http://xbrl.ssm.com.my/role/ssm/fs/mfrs/lab_rol_ssmt-fs-mfrs_2022-12-31/ReportingTotalLabel</t>
  </si>
  <si>
    <t>ssmt-mfrs-cor_2022-12-31.xsd#ssmt-mfrs_CurrentBorrowingsAbstract</t>
  </si>
  <si>
    <t>ssmt-mfrs-cor_2022-12-31.xsd#ssmt-mfrs_CurrentSecuredBankLoansReceivedAndCurrentPortionOfNoncurrentSecuredBankLoansReceivedAbstract</t>
  </si>
  <si>
    <t>ssmt-mfrs-cor_2022-12-31.xsd#ssmt-mfrs_CurrentPortionOfNoncurrentSecuredBankersAcceptance@http://xbrl.ssm.com.my/role/ssm/lab_rol_ssmt-fs-mfrs_2022-12-31/ReportingLabel</t>
  </si>
  <si>
    <t>ssmt-mfrs-cor_2022-12-31.xsd#ssmt-mfrs_CurrentPortionOfNoncurrentSecuredBankOverdrafts@http://xbrl.ssm.com.my/role/ssm/lab_rol_ssmt-fs-mfrs_2022-12-31/ReportingLabel</t>
  </si>
  <si>
    <t>ssmt-mfrs-cor_2022-12-31.xsd#ssmt-mfrs_CurrentPortionOfNoncurrentSecuredTradeFinancingFacilities@http://xbrl.ssm.com.my/role/ssm/lab_rol_ssmt-fs-mfrs_2022-12-31/ReportingLabel</t>
  </si>
  <si>
    <t>ssmt-mfrs-cor_2022-12-31.xsd#ssmt-mfrs_CurrentPortionOfNoncurrentSecuredTermLoans@http://xbrl.ssm.com.my/role/ssm/lab_rol_ssmt-fs-mfrs_2022-12-31/ReportingLabel</t>
  </si>
  <si>
    <t>ssmt-mfrs-cor_2022-12-31.xsd#ssmt-mfrs_CurrentPortionOfNoncurrentSecuredIslamicFinancingFacilities@http://xbrl.ssm.com.my/role/ssm/lab_rol_ssmt-fs-mfrs_2022-12-31/ReportingLabel</t>
  </si>
  <si>
    <t>ssmt-mfrs-cor_2022-12-31.xsd#ssmt-mfrs_CurrentPortionOfNoncurrentSecuredHirePurchaseAndFinanceLeaseLiabilities@http://xbrl.ssm.com.my/role/ssm/lab_rol_ssmt-fs-mfrs_2022-12-31/ReportingLabel</t>
  </si>
  <si>
    <t>ssmt-mfrs-cor_2022-12-31.xsd#ssmt-mfrs_CurrentPortionOfNoncurrentSecuredIslamicMediumTermNotes</t>
  </si>
  <si>
    <t>ssmt-mfrs-cor_2022-12-31.xsd#ssmt-mfrs_CurrentPortionOfNoncurrentSecuredSukuk@http://xbrl.ssm.com.my/role/ssm/lab_rol_ssmt-fs-mfrs_2022-12-31/ReportingLabel</t>
  </si>
  <si>
    <t>ssmt-mfrs-cor_2022-12-31.xsd#ssmt-mfrs_CurrentPortionOfNoncurrentSecuredRevolvingCreditAndOthers</t>
  </si>
  <si>
    <t>ssmt-mfrs-cor_2022-12-31.xsd#ssmt-mfrs_CurrentPortionOfNoncurrentSecuredOtherBankLoanReceived</t>
  </si>
  <si>
    <t>full_ifrs-cor_2022-03-24.xsd#ifrs-full_CurrentSecuredBankLoansReceivedAndCurrentPortionOfNoncurrentSecuredBankLoansReceived@http://xbrl.ssm.com.my/role/ssm/fs/mfrs/lab_rol_ssmt-fs-mfrs_2022-12-31/ReportingTotalLabel</t>
  </si>
  <si>
    <t>ssmt-mfrs-cor_2022-12-31.xsd#ssmt-mfrs_CurrentUnsecuredBankLoansReceivedAndCurrentPortionOfNoncurrentUnsecuredBankLoansReceivedAbstract</t>
  </si>
  <si>
    <t>ssmt-mfrs-cor_2022-12-31.xsd#ssmt-mfrs_CurrentPortionOfNoncurrentUnsecuredBlockDiscountingPayables@http://xbrl.ssm.com.my/role/ssm/lab_rol_ssmt-fs-mfrs_2022-12-31/ReportingLabel</t>
  </si>
  <si>
    <t>ssmt-mfrs-cor_2022-12-31.xsd#ssmt-mfrs_CurrentPortionOfNoncurrentUnsecuredTermLoans@http://xbrl.ssm.com.my/role/ssm/lab_rol_ssmt-fs-mfrs_2022-12-31/ReportingLabel</t>
  </si>
  <si>
    <t>ssmt-mfrs-cor_2022-12-31.xsd#ssmt-mfrs_CurrentPortionOfNoncurrentUnsecuredIrredeemableConvertibleUnsecuredLoanStocks@http://xbrl.ssm.com.my/role/ssm/lab_rol_ssmt-fs-mfrs_2022-12-31/ReportingLabel</t>
  </si>
  <si>
    <t>ssmt-mfrs-cor_2022-12-31.xsd#ssmt-mfrs_CurrentPortionOfNoncurrentUnsecuredIslamicFinancingFacilities@http://xbrl.ssm.com.my/role/ssm/lab_rol_ssmt-fs-mfrs_2022-12-31/ReportingLabel</t>
  </si>
  <si>
    <t>ssmt-mfrs-cor_2022-12-31.xsd#ssmt-mfrs_CurrentPortionOfNoncurrentUnsecuredHirePurchaseAndFinanceLeaseLiabilities@http://xbrl.ssm.com.my/role/ssm/lab_rol_ssmt-fs-mfrs_2022-12-31/ReportingLabel</t>
  </si>
  <si>
    <t>ssmt-mfrs-cor_2022-12-31.xsd#ssmt-mfrs_CurrentPortionOfNoncurrentUnsecuredIslamicMediumTermNotes</t>
  </si>
  <si>
    <t>ssmt-mfrs-cor_2022-12-31.xsd#ssmt-mfrs_CurrentPortionOfNoncurrentUnsecuredSukuk@http://xbrl.ssm.com.my/role/ssm/lab_rol_ssmt-fs-mfrs_2022-12-31/ReportingLabel</t>
  </si>
  <si>
    <t>ssmt-mfrs-cor_2022-12-31.xsd#ssmt-mfrs_CurrentPortionOfNoncurrentUnsecuredRevolvingCreditAndOthers</t>
  </si>
  <si>
    <t>ssmt-mfrs-cor_2022-12-31.xsd#ssmt-mfrs_CurrentPortionOfNoncurrentUnsecuredOtherBankLoansReceived</t>
  </si>
  <si>
    <t>full_ifrs-cor_2022-03-24.xsd#ifrs-full_CurrentUnsecuredBankLoansReceivedAndCurrentPortionOfNoncurrentUnsecuredBankLoansReceived@http://xbrl.ssm.com.my/role/ssm/fs/mfrs/lab_rol_ssmt-fs-mfrs_2022-12-31/ReportingTotalLabel</t>
  </si>
  <si>
    <t>ssmt-mfrs-cor_2022-12-31.xsd#ssmt-mfrs_CurrentPortionOfSecuredBondsSukukAndLoanStocksAbstract</t>
  </si>
  <si>
    <t>ssmt-mfrs-cor_2022-12-31.xsd#ssmt-mfrs_CurrentPortionOfSecuredBonds@http://xbrl.ssm.com.my/role/ssm/lab_rol_ssmt-fs-mfrs_2022-12-31/ReportingLabel</t>
  </si>
  <si>
    <t>ssmt-mfrs-cor_2022-12-31.xsd#ssmt-mfrs_CurrentPortionOfSecuredSukukAsPerShariahCommittee@http://xbrl.ssm.com.my/role/ssm/lab_rol_ssmt-fs-mfrs_2022-12-31/ReportingLabel</t>
  </si>
  <si>
    <t>ssmt-mfrs-cor_2022-12-31.xsd#ssmt-mfrs_CurrentPortionOfSecuredMediumTermNotes@http://xbrl.ssm.com.my/role/ssm/lab_rol_ssmt-fs-mfrs_2022-12-31/ReportingLabel</t>
  </si>
  <si>
    <t>ssmt-mfrs-cor_2022-12-31.xsd#ssmt-mfrs_CurrentPortionOfSecuredLoanStocks@http://xbrl.ssm.com.my/role/ssm/lab_rol_ssmt-fs-mfrs_2022-12-31/ReportingLabel</t>
  </si>
  <si>
    <t>ssmt-mfrs-cor_2022-12-31.xsd#ssmt-mfrs_CurrentPortionOfSecuredPreferenceShares@http://xbrl.ssm.com.my/role/ssm/lab_rol_ssmt-fs-mfrs_2022-12-31/ReportingLabel</t>
  </si>
  <si>
    <t>ssmt-mfrs-cor_2022-12-31.xsd#ssmt-mfrs_CurrentPortionOfSecuredBondsSukukAndLoanStocks@http://xbrl.ssm.com.my/role/ssm/fs/mfrs/lab_rol_ssmt-fs-mfrs_2022-12-31/ReportingTotalLabel</t>
  </si>
  <si>
    <t>ssmt-mfrs-cor_2022-12-31.xsd#ssmt-mfrs_CurrentPortionOfUnsecuredBondsSukukAndLoanStocksAbstract</t>
  </si>
  <si>
    <t>ssmt-mfrs-cor_2022-12-31.xsd#ssmt-mfrs_CurrentPortionOfUnsecuredBonds@http://xbrl.ssm.com.my/role/ssm/lab_rol_ssmt-fs-mfrs_2022-12-31/ReportingLabel</t>
  </si>
  <si>
    <t>ssmt-mfrs-cor_2022-12-31.xsd#ssmt-mfrs_CurrentPortionOfUnsecuredSukukAsPerShariahCommittee@http://xbrl.ssm.com.my/role/ssm/lab_rol_ssmt-fs-mfrs_2022-12-31/ReportingLabel</t>
  </si>
  <si>
    <t>ssmt-mfrs-cor_2022-12-31.xsd#ssmt-mfrs_CurrentPortionOfUnsecuredMediumTermNotes@http://xbrl.ssm.com.my/role/ssm/lab_rol_ssmt-fs-mfrs_2022-12-31/ReportingLabel</t>
  </si>
  <si>
    <t>ssmt-mfrs-cor_2022-12-31.xsd#ssmt-mfrs_CurrentPortionOfUnsecuredLoanStocks@http://xbrl.ssm.com.my/role/ssm/lab_rol_ssmt-fs-mfrs_2022-12-31/ReportingLabel</t>
  </si>
  <si>
    <t>ssmt-mfrs-cor_2022-12-31.xsd#ssmt-mfrs_CurrentPortionOfUnsecuredPreferenceShares@http://xbrl.ssm.com.my/role/ssm/lab_rol_ssmt-fs-mfrs_2022-12-31/ReportingLabel</t>
  </si>
  <si>
    <t>ssmt-mfrs-cor_2022-12-31.xsd#ssmt-mfrs_CurrentPortionOfUnsecuredBondsSukukAndLoanStock@http://xbrl.ssm.com.my/role/ssm/fs/mfrs/lab_rol_ssmt-fs-mfrs_2022-12-31/ReportingTotalLabel</t>
  </si>
  <si>
    <t>ssmt-mfrs-cor_2022-12-31.xsd#ssmt-mfrs_OtherCurrentBorrowingsAbstract</t>
  </si>
  <si>
    <t>ssmt-mfrs-cor_2022-12-31.xsd#ssmt-mfrs_OtherCurrentPortionOfTradeLoans@http://xbrl.ssm.com.my/role/ssm/lab_rol_ssmt-fs-mfrs_2022-12-31/ReportingLabel</t>
  </si>
  <si>
    <t>ssmt-mfrs-cor_2022-12-31.xsd#ssmt-mfrs_OtherCurrentPortionOfLoanFromSubsidiaries@http://xbrl.ssm.com.my/role/ssm/lab_rol_ssmt-fs-mfrs_2022-12-31/ReportingLabel</t>
  </si>
  <si>
    <t>ssmt-mfrs-cor_2022-12-31.xsd#ssmt-mfrs_OtherCurrentPortionOfLoanFromAssociates@http://xbrl.ssm.com.my/role/ssm/lab_rol_ssmt-fs-mfrs_2022-12-31/ReportingLabel</t>
  </si>
  <si>
    <t>ssmt-mfrs-cor_2022-12-31.xsd#ssmt-mfrs_OtherCurrentPortionOfLoanFromJointVentures@http://xbrl.ssm.com.my/role/ssm/lab_rol_ssmt-fs-mfrs_2022-12-31/ReportingLabel</t>
  </si>
  <si>
    <t>ssmt-mfrs-cor_2022-12-31.xsd#ssmt-mfrs_OtherCurrentPortionOfRedeemablePreferenceShares@http://xbrl.ssm.com.my/role/ssm/lab_rol_ssmt-fs-mfrs_2022-12-31/ReportingLabel</t>
  </si>
  <si>
    <t>ssmt-mfrs-cor_2022-12-31.xsd#ssmt-mfrs_OtherCurrentPortionOfMiscellaneousBorrowings@http://xbrl.ssm.com.my/role/ssm/lab_rol_ssmt-fs-mfrs_2022-12-31/ReportingLabel</t>
  </si>
  <si>
    <t>full_ifrs-cor_2022-03-24.xsd#ifrs-full_OtherCurrentBorrowingsAndCurrentPortionOfOtherNoncurrentBorrowings@http://xbrl.ssm.com.my/role/ssm/fs/mfrs/lab_rol_ssmt-fs-mfrs_2022-12-31/ReportingTotalLabel</t>
  </si>
  <si>
    <t>full_ifrs-cor_2022-03-24.xsd#ifrs-full_ShorttermBorrowings@http://xbrl.ssm.com.my/role/ssm/fs/mfrs/lab_rol_ssmt-fs-mfrs_2022-12-31/ReportingTotalLabel</t>
  </si>
  <si>
    <t>ssmt-mfrs-cor_2022-12-31.xsd#ssmt-mfrs_CurrentEmployeeBenefitLiabilitiesAbstract</t>
  </si>
  <si>
    <t>ssmt-mfrs-cor_2022-12-31.xsd#ssmt-mfrs_CurrentCashSettledShareBasedPaymentLiability@http://xbrl.ssm.com.my/role/ssm/lab_rol_ssmt-fs-mfrs_2022-12-31/ReportingLabel</t>
  </si>
  <si>
    <t>ssmt-mfrs-cor_2022-12-31.xsd#ssmt-mfrs_CurrentRetirementBenefits@http://xbrl.ssm.com.my/role/ssm/lab_rol_ssmt-fs-mfrs_2022-12-31/ReportingLabel</t>
  </si>
  <si>
    <t>ssmt-mfrs-cor_2022-12-31.xsd#ssmt-mfrs_CurrentEmploymentTerminationBenefits@http://xbrl.ssm.com.my/role/ssm/lab_rol_ssmt-fs-mfrs_2022-12-31/ReportingLabel</t>
  </si>
  <si>
    <t>ssmt-mfrs-cor_2022-12-31.xsd#ssmt-mfrs_CurrentProvisionForUnconsumedLeave@http://xbrl.ssm.com.my/role/ssm/lab_rol_ssmt-fs-mfrs_2022-12-31/ReportingLabel</t>
  </si>
  <si>
    <t>ssmt-mfrs-cor_2022-12-31.xsd#ssmt-mfrs_CurrentDefinedContributionPlan@http://xbrl.ssm.com.my/role/ssm/lab_rol_ssmt-fs-mfrs_2022-12-31/ReportingLabel</t>
  </si>
  <si>
    <t>ssmt-mfrs-cor_2022-12-31.xsd#ssmt-mfrs_CurrentDefinedBenefitPlan@http://xbrl.ssm.com.my/role/ssm/lab_rol_ssmt-fs-mfrs_2022-12-31/ReportingLabel</t>
  </si>
  <si>
    <t>ssmt-mfrs-cor_2022-12-31.xsd#ssmt-mfrs_CurrentOtherEmployeeBenefitLiabilities</t>
  </si>
  <si>
    <t>full_ifrs-cor_2022-03-24.xsd#ifrs-full_CurrentProvisionsForEmployeeBenefits@http://xbrl.ssm.com.my/role/ssm/fs/mfrs/lab_rol_ssmt-fs-mfrs_2022-12-31/ReportingTotalLabel</t>
  </si>
  <si>
    <t>full_ifrs-cor_2022-03-24.xsd#ifrs-full_CurrentProvisionsAbstract</t>
  </si>
  <si>
    <t>full_ifrs-cor_2022-03-24.xsd#ifrs-full_ShorttermWarrantyProvision@http://xbrl.ssm.com.my/role/ssm/lab_rol_ssmt-fs-mfrs_2022-12-31/ReportingLabel</t>
  </si>
  <si>
    <t>full_ifrs-cor_2022-03-24.xsd#ifrs-full_ShorttermRestructuringProvision@http://xbrl.ssm.com.my/role/ssm/lab_rol_ssmt-fs-mfrs_2022-12-31/ReportingLabel</t>
  </si>
  <si>
    <t>full_ifrs-cor_2022-03-24.xsd#ifrs-full_ShorttermLegalProceedingsProvision@http://xbrl.ssm.com.my/role/ssm/lab_rol_ssmt-fs-mfrs_2022-12-31/ReportingLabel</t>
  </si>
  <si>
    <t>full_ifrs-cor_2022-03-24.xsd#ifrs-full_CurrentRefundsProvision@http://xbrl.ssm.com.my/role/ssm/lab_rol_ssmt-fs-mfrs_2022-12-31/ReportingLabel</t>
  </si>
  <si>
    <t>full_ifrs-cor_2022-03-24.xsd#ifrs-full_ShorttermOnerousContractsProvision@http://xbrl.ssm.com.my/role/ssm/lab_rol_ssmt-fs-mfrs_2022-12-31/ReportingLabel</t>
  </si>
  <si>
    <t>full_ifrs-cor_2022-03-24.xsd#ifrs-full_ShorttermProvisionForDecommissioningRestorationAndRehabilitationCosts@http://xbrl.ssm.com.my/role/ssm/lab_rol_ssmt-fs-mfrs_2022-12-31/ReportingLabel</t>
  </si>
  <si>
    <t>full_ifrs-cor_2022-03-24.xsd#ifrs-full_OtherShorttermProvisions</t>
  </si>
  <si>
    <t>full_ifrs-cor_2022-03-24.xsd#ifrs-full_CurrentProvisions@http://www.xbrl.org/2003/role/totalLabel</t>
  </si>
  <si>
    <t>full_ifrs-cor_2022-03-24.xsd#ifrs-full_TradeAndOtherCurrentPayablesAbstract</t>
  </si>
  <si>
    <t>ssmt-mfrs-cor_2022-12-31.xsd#ssmt-mfrs_CurrentTradePayablesAbstract</t>
  </si>
  <si>
    <t>ssmt-mfrs-cor_2022-12-31.xsd#ssmt-mfrs_CurrentTradePayablesDueToCustomers@http://xbrl.ssm.com.my/role/ssm/lab_rol_ssmt-fs-mfrs_2022-12-31/ReportingLabel</t>
  </si>
  <si>
    <t>ssmt-mfrs-cor_2022-12-31.xsd#ssmt-mfrs_CurrentTradePayableDueToContractCustomer@http://xbrl.ssm.com.my/role/ssm/lab_rol_ssmt-fs-mfrs_2022-12-31/ReportingLabel</t>
  </si>
  <si>
    <t>ssmt-mfrs-cor_2022-12-31.xsd#ssmt-mfrs_CurrentTradePayablesDueToHoldingCompany@http://xbrl.ssm.com.my/role/ssm/lab_rol_ssmt-fs-mfrs_2022-12-31/ReportingLabel</t>
  </si>
  <si>
    <t>ssmt-mfrs-cor_2022-12-31.xsd#ssmt-mfrs_CurrentTradePayablesDueToSubsidiaries@http://xbrl.ssm.com.my/role/ssm/lab_rol_ssmt-fs-mfrs_2022-12-31/ReportingLabel</t>
  </si>
  <si>
    <t>ssmt-mfrs-cor_2022-12-31.xsd#ssmt-mfrs_CurrentTradePayablesDueToAssociates@http://xbrl.ssm.com.my/role/ssm/lab_rol_ssmt-fs-mfrs_2022-12-31/ReportingLabel</t>
  </si>
  <si>
    <t>ssmt-mfrs-cor_2022-12-31.xsd#ssmt-mfrs_CurrentTradePayablesDueToJointVentures@http://xbrl.ssm.com.my/role/ssm/lab_rol_ssmt-fs-mfrs_2022-12-31/ReportingLabel</t>
  </si>
  <si>
    <t>ssmt-mfrs-cor_2022-12-31.xsd#ssmt-mfrs_CurrentTradePayablesDueToRelatedCompanies</t>
  </si>
  <si>
    <t>ssmt-mfrs-cor_2022-12-31.xsd#ssmt-mfrs_OtherCurrentTradePayables</t>
  </si>
  <si>
    <t>full_ifrs-cor_2022-03-24.xsd#ifrs-full_TradeAndOtherCurrentPayablesToTradeSuppliers@http://xbrl.ssm.com.my/role/ssm/fs/mfrs/lab_rol_ssmt-fs-mfrs_2022-12-31/ReportingTotalLabel</t>
  </si>
  <si>
    <t>ssmt-mfrs-cor_2022-12-31.xsd#ssmt-mfrs_OtherCurrentPayablesAbstract</t>
  </si>
  <si>
    <t>ssmt-mfrs-cor_2022-12-31.xsd#ssmt-mfrs_OtherCurrentPayablesDueToRelatedPartiesAbstract</t>
  </si>
  <si>
    <t>ssmt-mfrs-cor_2022-12-31.xsd#ssmt-mfrs_OtherCurrentPayablesDueToHoldingCompany@http://xbrl.ssm.com.my/role/ssm/lab_rol_ssmt-fs-mfrs_2022-12-31/ReportingLabel</t>
  </si>
  <si>
    <t>ssmt-mfrs-cor_2022-12-31.xsd#ssmt-mfrs_OtherCurrentPayablesDueToSubsidiaries@http://xbrl.ssm.com.my/role/ssm/lab_rol_ssmt-fs-mfrs_2022-12-31/ReportingLabel</t>
  </si>
  <si>
    <t>ssmt-mfrs-cor_2022-12-31.xsd#ssmt-mfrs_OtherCurrentPayablesDueToAssociates@http://xbrl.ssm.com.my/role/ssm/lab_rol_ssmt-fs-mfrs_2022-12-31/ReportingLabel</t>
  </si>
  <si>
    <t>ssmt-mfrs-cor_2022-12-31.xsd#ssmt-mfrs_OtherCurrentPayablesDueToJointVentures@http://xbrl.ssm.com.my/role/ssm/lab_rol_ssmt-fs-mfrs_2022-12-31/ReportingLabel</t>
  </si>
  <si>
    <t>ssmt-mfrs-cor_2022-12-31.xsd#ssmt-mfrs_OtherCurrentPayablesDueToOtherRelatedParties@http://xbrl.ssm.com.my/role/ssm/lab_rol_ssmt-fs-mfrs_2022-12-31/ReportingLabel</t>
  </si>
  <si>
    <t>ssmt-mfrs-cor_2022-12-31.xsd#ssmt-mfrs_OtherCurrentPayablesDueToRelatedParties@http://xbrl.ssm.com.my/role/ssm/fs/mfrs/lab_rol_ssmt-fs-mfrs_2022-12-31/ReportingTotalLabel</t>
  </si>
  <si>
    <t>ssmt-mfrs-cor_2022-12-31.xsd#ssmt-mfrs_OtherCurrentPayablesDueToNoncontrollingInterestsAbstract</t>
  </si>
  <si>
    <t>ssmt-mfrs-cor_2022-12-31.xsd#ssmt-mfrs_OtherCurrentDividendPayableToNoncontrollingInterest@http://xbrl.ssm.com.my/role/ssm/lab_rol_ssmt-fs-mfrs_2022-12-31/ReportingLabel</t>
  </si>
  <si>
    <t>ssmt-mfrs-cor_2022-12-31.xsd#ssmt-mfrs_OtherCurrentLoansFromNoncontrollingInterest@http://xbrl.ssm.com.my/role/ssm/lab_rol_ssmt-fs-mfrs_2022-12-31/ReportingLabel</t>
  </si>
  <si>
    <t>ssmt-mfrs-cor_2022-12-31.xsd#ssmt-mfrs_OtherCurrentMiscellaneousPayableDueToNoncontrollingInterest@http://xbrl.ssm.com.my/role/ssm/lab_rol_ssmt-fs-mfrs_2022-12-31/ReportingLabel</t>
  </si>
  <si>
    <t>ssmt-mfrs-cor_2022-12-31.xsd#ssmt-mfrs_OtherCurrentPayablesDueToNoncontrollingInterests@http://xbrl.ssm.com.my/role/ssm/fs/mfrs/lab_rol_ssmt-fs-mfrs_2022-12-31/ReportingTotalLabel</t>
  </si>
  <si>
    <t>ssmt-mfrs-cor_2022-12-31.xsd#ssmt-mfrs_CurrentNontradePayablesAbstract</t>
  </si>
  <si>
    <t>ssmt-mfrs-cor_2022-12-31.xsd#ssmt-mfrs_CurrentNontradeAccruals</t>
  </si>
  <si>
    <t>ssmt-mfrs-cor_2022-12-31.xsd#ssmt-mfrs_CurrentNontradeRetentionPayable</t>
  </si>
  <si>
    <t>ssmt-mfrs-cor_2022-12-31.xsd#ssmt-mfrs_CurrentNontradeDeferredIncome</t>
  </si>
  <si>
    <t>ssmt-mfrs-cor_2022-12-31.xsd#ssmt-mfrs_CurrentNontradeDepositsAndAdvancedBillings</t>
  </si>
  <si>
    <t>ssmt-mfrs-cor_2022-12-31.xsd#ssmt-mfrs_CurrentNontradeFinancingCosts@http://xbrl.ssm.com.my/role/ssm/lab_rol_ssmt-fs-mfrs_2022-12-31/ReportingLabel</t>
  </si>
  <si>
    <t>ssmt-mfrs-cor_2022-12-31.xsd#ssmt-mfrs_CurrentNontradeDividendPayable</t>
  </si>
  <si>
    <t>ssmt-mfrs-cor_2022-12-31.xsd#ssmt-mfrs_CurrentNontradeInterestPayable</t>
  </si>
  <si>
    <t>ssmt-mfrs-cor_2022-12-31.xsd#ssmt-mfrs_OtherCurrentNontradePayables</t>
  </si>
  <si>
    <t>ssmt-mfrs-cor_2022-12-31.xsd#ssmt-mfrs_CurrentNontradePayables@http://xbrl.ssm.com.my/role/ssm/fs/mfrs/lab_rol_ssmt-fs-mfrs_2022-12-31/ReportingTotalLabel</t>
  </si>
  <si>
    <t>full_ifrs-cor_2022-03-24.xsd#ifrs-full_OtherCurrentPayables@http://xbrl.ssm.com.my/role/ssm/fs/mfrs/lab_rol_ssmt-fs-mfrs_2022-12-31/ReportingTotalLabel</t>
  </si>
  <si>
    <t>full_ifrs-cor_2022-03-24.xsd#ifrs-full_TradeAndOtherCurrentPayables@http://www.xbrl.org/2003/role/totalLabel</t>
  </si>
  <si>
    <t>ssmt-mfrs-cor_2022-12-31.xsd#ssmt-mfrs_CurrentDerivativeFinancialLiabilitesAbstract</t>
  </si>
  <si>
    <t>ssmt-mfrs-cor_2022-12-31.xsd#ssmt-mfrs_CurrentDerivativeFinancialLiabilitiesAtFairValueThroughProfitOrLossAbstract</t>
  </si>
  <si>
    <t>ssmt-mfrs-cor_2022-12-31.xsd#ssmt-mfrs_CurrentDerivativeFinancialLiabilitiesForwardContract@http://xbrl.ssm.com.my/role/ssm/lab_rol_ssmt-fs-mfrs_2022-12-31/ReportingLabel</t>
  </si>
  <si>
    <t>ssmt-mfrs-cor_2022-12-31.xsd#ssmt-mfrs_CurrentDerivativeFinancialLiabilitiesOptions@http://xbrl.ssm.com.my/role/ssm/lab_rol_ssmt-fs-mfrs_2022-12-31/ReportingLabel</t>
  </si>
  <si>
    <t>ssmt-mfrs-cor_2022-12-31.xsd#ssmt-mfrs_CurrentDerivativeFinancialLiabilitiesSwap@http://xbrl.ssm.com.my/role/ssm/lab_rol_ssmt-fs-mfrs_2022-12-31/ReportingLabel</t>
  </si>
  <si>
    <t>ssmt-mfrs-cor_2022-12-31.xsd#ssmt-mfrs_CurrentDerivativeFinancialLiabilitiesOthers@http://xbrl.ssm.com.my/role/ssm/lab_rol_ssmt-fs-mfrs_2022-12-31/ReportingLabel</t>
  </si>
  <si>
    <t>ssmt-mfrs-cor_2022-12-31.xsd#ssmt-mfrs_CurrentDerivativeFinancialLiabilitiesAtFairValueThroughProfitOrLoss@http://xbrl.ssm.com.my/role/ssm/fs/mfrs/lab_rol_ssmt-fs-mfrs_2022-12-31/ReportingTotalLabel</t>
  </si>
  <si>
    <t>ssmt-mfrs-cor_2022-12-31.xsd#ssmt-mfrs_CurrentDerivativeFinancialLiabilitiesUsedForHedgingAbstract</t>
  </si>
  <si>
    <t>ssmt-mfrs-cor_2022-12-31.xsd#ssmt-mfrs_CurrentDerivativeFinancialLiabilitiesForwardContractUsedForHedging@http://xbrl.ssm.com.my/role/ssm/lab_rol_ssmt-fs-mfrs_2022-12-31/ReportingLabel</t>
  </si>
  <si>
    <t>ssmt-mfrs-cor_2022-12-31.xsd#ssmt-mfrs_CurrentDerivativeFinancialLiabilitiesOptionsUsedForHedging@http://xbrl.ssm.com.my/role/ssm/lab_rol_ssmt-fs-mfrs_2022-12-31/ReportingLabel</t>
  </si>
  <si>
    <t>ssmt-mfrs-cor_2022-12-31.xsd#ssmt-mfrs_CurrentDerivativeFinancialLiabilitiesSwapUsedForHedging@http://xbrl.ssm.com.my/role/ssm/lab_rol_ssmt-fs-mfrs_2022-12-31/ReportingLabel</t>
  </si>
  <si>
    <t>ssmt-mfrs-cor_2022-12-31.xsd#ssmt-mfrs_CurrentDerivativeFinancialLiabilitiesOthersUsedForHedging@http://xbrl.ssm.com.my/role/ssm/lab_rol_ssmt-fs-mfrs_2022-12-31/ReportingLabel</t>
  </si>
  <si>
    <t>ssmt-mfrs-cor_2022-12-31.xsd#ssmt-mfrs_CurrentDerivativeFinancialLiabilitiesUsedForHedging@http://xbrl.ssm.com.my/role/ssm/fs/mfrs/lab_rol_ssmt-fs-mfrs_2022-12-31/ReportingTotalLabel</t>
  </si>
  <si>
    <t>ssmt-mfrs-cor_2022-12-31.xsd#ssmt-mfrs_OtherCurrentDerivativeFinancialLiabilities</t>
  </si>
  <si>
    <t>full_ifrs-cor_2022-03-24.xsd#ifrs-full_CurrentDerivativeFinancialLiabilities@http://xbrl.ssm.com.my/role/ssm/fs/mfrs/lab_rol_ssmt-fs-mfrs_2022-12-31/ReportingTotalLabel</t>
  </si>
  <si>
    <t>Statement on sub-classification of assets, liabilities and equity</t>
  </si>
  <si>
    <t>Sub-classification of assets, liabilities and equity</t>
  </si>
  <si>
    <t>Property, plant and equipment</t>
  </si>
  <si>
    <t>Land and buildings</t>
  </si>
  <si>
    <t>Land</t>
  </si>
  <si>
    <t>Freehold land</t>
  </si>
  <si>
    <t>Long term leasehold land</t>
  </si>
  <si>
    <t>Short term leasehold land</t>
  </si>
  <si>
    <t>Total land</t>
  </si>
  <si>
    <t>Buildings</t>
  </si>
  <si>
    <t>Building on freehold land</t>
  </si>
  <si>
    <t>Building on long term leasehold land</t>
  </si>
  <si>
    <t>Building on short term leasehold land</t>
  </si>
  <si>
    <t>Leased properties</t>
  </si>
  <si>
    <t>Total buildings</t>
  </si>
  <si>
    <t>Total land and buildings</t>
  </si>
  <si>
    <t>Vehicles</t>
  </si>
  <si>
    <t>Vessels</t>
  </si>
  <si>
    <t>Aircraft</t>
  </si>
  <si>
    <t>Motor vehicles</t>
  </si>
  <si>
    <t>Other vehicles</t>
  </si>
  <si>
    <t>Total vehicles</t>
  </si>
  <si>
    <t>Machinery</t>
  </si>
  <si>
    <t>Plant and equipment</t>
  </si>
  <si>
    <t>Office equipment, fixture and fittings</t>
  </si>
  <si>
    <t>Computer software and hardware</t>
  </si>
  <si>
    <t>Bearer plants</t>
  </si>
  <si>
    <t>Infrastructure and site facilities</t>
  </si>
  <si>
    <t>Mining assets</t>
  </si>
  <si>
    <t>Oil and gas assets</t>
  </si>
  <si>
    <t>Tangible exploration and evaluation assets</t>
  </si>
  <si>
    <t>Telecommunication equipments</t>
  </si>
  <si>
    <t>Construction in progress/Asset work-in progress</t>
  </si>
  <si>
    <t>Other property, plant and equipment</t>
  </si>
  <si>
    <t>Investment property</t>
  </si>
  <si>
    <t>Investment properties completed, at carrying value</t>
  </si>
  <si>
    <t>Freehold land and building</t>
  </si>
  <si>
    <t>Leasehold land and building</t>
  </si>
  <si>
    <t>Total investment properties completed, at carrying value</t>
  </si>
  <si>
    <t>Investment properties under construction or development, at cost</t>
  </si>
  <si>
    <t>Building under construction</t>
  </si>
  <si>
    <t>Total investment properties under construction or development, at cost</t>
  </si>
  <si>
    <t>Other investment property</t>
  </si>
  <si>
    <t>Consumable biological assets</t>
  </si>
  <si>
    <t>Bearer biological assets</t>
  </si>
  <si>
    <t>Total biological assets</t>
  </si>
  <si>
    <t>Intangible assets and goodwill</t>
  </si>
  <si>
    <t>Intangible assets other than goodwill</t>
  </si>
  <si>
    <t>Customer acquisition costs</t>
  </si>
  <si>
    <t>Brand names</t>
  </si>
  <si>
    <t>Customer relationships</t>
  </si>
  <si>
    <t>Copyrights, patents and other industrial property rights, service and operating rights</t>
  </si>
  <si>
    <t>Intangible assets under development</t>
  </si>
  <si>
    <t>Intangible exploration and evaluation assets</t>
  </si>
  <si>
    <t>Licences and franchises</t>
  </si>
  <si>
    <t>Recipes, formulae, models, designs and prototypes</t>
  </si>
  <si>
    <t>Computer software</t>
  </si>
  <si>
    <t>Small holder relationship</t>
  </si>
  <si>
    <t>Other intangible assets</t>
  </si>
  <si>
    <t>Total intangible assets other than goodwill</t>
  </si>
  <si>
    <t>Goodwill</t>
  </si>
  <si>
    <t>Investments in subsidiaries</t>
  </si>
  <si>
    <t>Unquoted shares, net of impairment losses</t>
  </si>
  <si>
    <t>Quoted shares in Malaysia</t>
  </si>
  <si>
    <t>Quoted shares outside Malaysia</t>
  </si>
  <si>
    <t>Fair value adjustments on loans and advances and financial guarantee</t>
  </si>
  <si>
    <t>Contributions to subsidiaries, net of impairment losses</t>
  </si>
  <si>
    <t>Other investments in subsidiaries</t>
  </si>
  <si>
    <t>Investments in associates</t>
  </si>
  <si>
    <t>Share of post-acquisition profits and reserves</t>
  </si>
  <si>
    <t>Unrealised profit on transactions with associates</t>
  </si>
  <si>
    <t>Other investments in associates</t>
  </si>
  <si>
    <t>Investments in joint ventures</t>
  </si>
  <si>
    <t>Unrealised profit on transactions with joint ventures</t>
  </si>
  <si>
    <t>Other investments in joint ventures</t>
  </si>
  <si>
    <t>Trade and other non-current receivables</t>
  </si>
  <si>
    <t>Non-current trade receivables</t>
  </si>
  <si>
    <t>Trade receivables</t>
  </si>
  <si>
    <t>Trade receivables due from holding company</t>
  </si>
  <si>
    <t>Trade receivables due from subsidiaries</t>
  </si>
  <si>
    <t>Trade receivables from associates</t>
  </si>
  <si>
    <t>Trade receivables due from joint ventures</t>
  </si>
  <si>
    <t>Trade receivables due from other related parties</t>
  </si>
  <si>
    <t>Other non-current trade receivables</t>
  </si>
  <si>
    <t>Total non-current trade receivables</t>
  </si>
  <si>
    <t>Other non-current receivables</t>
  </si>
  <si>
    <t>Other non-current receivables due from related parties</t>
  </si>
  <si>
    <t>Other receivables due from holding company</t>
  </si>
  <si>
    <t>Other receivables due from subsidiaries</t>
  </si>
  <si>
    <t>Other receivables due from associates</t>
  </si>
  <si>
    <t>Other receivables due from joint ventures</t>
  </si>
  <si>
    <t>Other receivables due from other related companies</t>
  </si>
  <si>
    <t>Total other non-current receivables due from related parties</t>
  </si>
  <si>
    <t>Non-current non-trade receivables</t>
  </si>
  <si>
    <t>Accrued income</t>
  </si>
  <si>
    <t>Lease and hire purchase receivables</t>
  </si>
  <si>
    <t>Other non-current non-trade receivables</t>
  </si>
  <si>
    <t>Total non-current non-trade receivables</t>
  </si>
  <si>
    <t>Total other non-current receivables</t>
  </si>
  <si>
    <t>Non-current derivative financial assets</t>
  </si>
  <si>
    <t>Non-current derivatives at fair value through profit or loss</t>
  </si>
  <si>
    <t>Forward contract</t>
  </si>
  <si>
    <t>Options</t>
  </si>
  <si>
    <t>Swap</t>
  </si>
  <si>
    <t>Other derivatives</t>
  </si>
  <si>
    <t>Total non-current derivatives at fair value through profit or loss</t>
  </si>
  <si>
    <t>Other non-current derivative financial assets</t>
  </si>
  <si>
    <t>Inventories</t>
  </si>
  <si>
    <t>Raw materials</t>
  </si>
  <si>
    <t>Work in progress</t>
  </si>
  <si>
    <t>Finished goods</t>
  </si>
  <si>
    <t>Spare parts</t>
  </si>
  <si>
    <t>Other inventories</t>
  </si>
  <si>
    <t>Trade and other current receivables</t>
  </si>
  <si>
    <t>Current trade receivables</t>
  </si>
  <si>
    <t>Trade receivables due from contract customers</t>
  </si>
  <si>
    <t>Trade receivables due from associates</t>
  </si>
  <si>
    <t>Unearned current carrying charges</t>
  </si>
  <si>
    <t>Other current trade receivables</t>
  </si>
  <si>
    <t>Total current trade receivables</t>
  </si>
  <si>
    <t>Other current receivables</t>
  </si>
  <si>
    <t>Other current receivables due from related parties</t>
  </si>
  <si>
    <t>Other receivables due from other related parties</t>
  </si>
  <si>
    <t>Total other current receivables due from related parties</t>
  </si>
  <si>
    <t>Current prepayments and current accrued income</t>
  </si>
  <si>
    <t>Prepayments</t>
  </si>
  <si>
    <t>Total current prepayments and current accrued income</t>
  </si>
  <si>
    <t>Current non-trade receivables</t>
  </si>
  <si>
    <t>Interest receivables</t>
  </si>
  <si>
    <t>Deposits</t>
  </si>
  <si>
    <t>Dividend receivables</t>
  </si>
  <si>
    <t>Other current non-trade receivables</t>
  </si>
  <si>
    <t>Total current non-trade receivables</t>
  </si>
  <si>
    <t>Total other current receivables</t>
  </si>
  <si>
    <t>Current derivative financial assets</t>
  </si>
  <si>
    <t>Current derivatives at fair value through profit or loss</t>
  </si>
  <si>
    <t>Total current derivatives at fair value through profit or loss</t>
  </si>
  <si>
    <t>Other current derivative financial assets</t>
  </si>
  <si>
    <t>Cash and cash equivalents</t>
  </si>
  <si>
    <t>Cash</t>
  </si>
  <si>
    <t>Cash in hand</t>
  </si>
  <si>
    <t>Balances with Licensed Banks</t>
  </si>
  <si>
    <t>Total cash</t>
  </si>
  <si>
    <t>Cash equivalents</t>
  </si>
  <si>
    <t>Deposits placed with licensed banks</t>
  </si>
  <si>
    <t>Deposit placed with other corporations</t>
  </si>
  <si>
    <t>Cash equivalents with other financial institutions</t>
  </si>
  <si>
    <t>Short-term deposits</t>
  </si>
  <si>
    <t>Short-term investments</t>
  </si>
  <si>
    <t>Other banking arrangements</t>
  </si>
  <si>
    <t>Total cash equivalents</t>
  </si>
  <si>
    <t>Other cash and cash equivalents</t>
  </si>
  <si>
    <t>Other non-current assets</t>
  </si>
  <si>
    <t>Prepaid rental of buildings and facilities</t>
  </si>
  <si>
    <t>Prepaid land lease</t>
  </si>
  <si>
    <t>Issued capital</t>
  </si>
  <si>
    <t>Capital from ordinary shares</t>
  </si>
  <si>
    <t>Capital from redeemable preference shares</t>
  </si>
  <si>
    <t>Capital from non-redeemable preference shares</t>
  </si>
  <si>
    <t>Reserves</t>
  </si>
  <si>
    <t>Non-distributable</t>
  </si>
  <si>
    <t>Capital reserve</t>
  </si>
  <si>
    <t>Hedging reserve</t>
  </si>
  <si>
    <t>Foreign currency translation reserve</t>
  </si>
  <si>
    <t>Reserve of share-based payments</t>
  </si>
  <si>
    <t>Revaluation surplus</t>
  </si>
  <si>
    <t>Statutory reserve</t>
  </si>
  <si>
    <t>Warrant reserve</t>
  </si>
  <si>
    <t>Other non-distributable reserves</t>
  </si>
  <si>
    <t>Total non-distributable reserves</t>
  </si>
  <si>
    <t>Distributable</t>
  </si>
  <si>
    <t>Fair value reserves</t>
  </si>
  <si>
    <t>Reserve of non-current assets classified as held for sale</t>
  </si>
  <si>
    <t>Consolidation reserve</t>
  </si>
  <si>
    <t>Warranty reserve</t>
  </si>
  <si>
    <t>Other distributable reserves</t>
  </si>
  <si>
    <t>Total distributable reserves</t>
  </si>
  <si>
    <t>Equity - others components</t>
  </si>
  <si>
    <t>Perpetual sukuk</t>
  </si>
  <si>
    <t>Equity component of Irredeemable Convertible Unsecured Loan Stocks (ICULS)</t>
  </si>
  <si>
    <t>Equity component of preference shares</t>
  </si>
  <si>
    <t>Head office accounts</t>
  </si>
  <si>
    <t>Equity components of other financial instruments</t>
  </si>
  <si>
    <t>Non-current borrowings</t>
  </si>
  <si>
    <t>Non-current portion of non-current secured bank loans received</t>
  </si>
  <si>
    <t>Term loans</t>
  </si>
  <si>
    <t>Islamic financing facilities</t>
  </si>
  <si>
    <t>Hire purchase and finance lease liabilities</t>
  </si>
  <si>
    <t>Islamic medium term notes</t>
  </si>
  <si>
    <t>Sukuk</t>
  </si>
  <si>
    <t>Revolving credit and others</t>
  </si>
  <si>
    <t>Other secured bank loans</t>
  </si>
  <si>
    <t>Total non-current portion of non-current secured bank loans received</t>
  </si>
  <si>
    <t>Non-current portion of non-current unsecured bank loans received</t>
  </si>
  <si>
    <t>Irredeemable Convertible Unsecured Loan Stocks (ICULS)</t>
  </si>
  <si>
    <t>Other unsecured bank loans received</t>
  </si>
  <si>
    <t>Total non-current portion of non-current unsecured bank loans received</t>
  </si>
  <si>
    <t>Non-current portion of secured bonds, sukuk and loan stock</t>
  </si>
  <si>
    <t>Bonds</t>
  </si>
  <si>
    <t>Medium term notes</t>
  </si>
  <si>
    <t>Loan stocks</t>
  </si>
  <si>
    <t>Preference shares</t>
  </si>
  <si>
    <t>Total non-current portion of secured bonds/sukuk/loan stocks</t>
  </si>
  <si>
    <t>Non-current portion of unsecured bonds, sukuk and loan stock</t>
  </si>
  <si>
    <t>Total non-current portion of unsecured bonds/sukuk/loan stocks</t>
  </si>
  <si>
    <t>Other non-current borrowings</t>
  </si>
  <si>
    <t>Loan from subsidiaries</t>
  </si>
  <si>
    <t>Loan from associates</t>
  </si>
  <si>
    <t>Loan from joint ventures</t>
  </si>
  <si>
    <t>Redeemable preference shares</t>
  </si>
  <si>
    <t>Total other non-current borrowings</t>
  </si>
  <si>
    <t>Non-current employee benefit liabilities</t>
  </si>
  <si>
    <t>Cash-settled share-based payment liability</t>
  </si>
  <si>
    <t>Retirement benefits</t>
  </si>
  <si>
    <t>Employment termination benefits</t>
  </si>
  <si>
    <t>Provision for unconsumed leave</t>
  </si>
  <si>
    <t>Defined contribution plan</t>
  </si>
  <si>
    <t>Defined benefit plan</t>
  </si>
  <si>
    <t>Other non-current employee benefit liabilities</t>
  </si>
  <si>
    <t>Non-current provisions</t>
  </si>
  <si>
    <t>Warranty provision</t>
  </si>
  <si>
    <t>Restructuring provision</t>
  </si>
  <si>
    <t>Legal proceedings provision</t>
  </si>
  <si>
    <t>Refund provision</t>
  </si>
  <si>
    <t>Onerous contracts provision</t>
  </si>
  <si>
    <t>Provision for decommissioning, restoration and rehabilitation costs</t>
  </si>
  <si>
    <t>Other non-current provisions</t>
  </si>
  <si>
    <t>Trade and other non-current payables</t>
  </si>
  <si>
    <t>Non-current trade payables</t>
  </si>
  <si>
    <t>Trade payables</t>
  </si>
  <si>
    <t>Trade payables due to holding company</t>
  </si>
  <si>
    <t>Trade payables due to subsidiaries</t>
  </si>
  <si>
    <t>Trade payables due to associates</t>
  </si>
  <si>
    <t>Trade payables due to joint ventures</t>
  </si>
  <si>
    <t>Trade payables due to other related parties</t>
  </si>
  <si>
    <t>Other non-current trade payables</t>
  </si>
  <si>
    <t>Total non-current trade payables</t>
  </si>
  <si>
    <t>Other non-current payables</t>
  </si>
  <si>
    <t>Other non-current payables due to related parties</t>
  </si>
  <si>
    <t>Other payables due to holding company</t>
  </si>
  <si>
    <t>Other payables due to subsidiaries</t>
  </si>
  <si>
    <t>Other payables due to associates</t>
  </si>
  <si>
    <t>Other payables due to joint ventures</t>
  </si>
  <si>
    <t>Other payables due to other related parties</t>
  </si>
  <si>
    <t>Total other non-current payables due to related parties</t>
  </si>
  <si>
    <t>Other payables due to non-controlling interests</t>
  </si>
  <si>
    <t>Dividend payable to non-controlling interest</t>
  </si>
  <si>
    <t>Loans from non-controlling interest</t>
  </si>
  <si>
    <t>Miscellaneous payables due to non-controlling interests</t>
  </si>
  <si>
    <t>Total other payables due to non-controlling interests</t>
  </si>
  <si>
    <t>Non-current non-trade payables</t>
  </si>
  <si>
    <t>Deferred income</t>
  </si>
  <si>
    <t>Accruals</t>
  </si>
  <si>
    <t>Retention payable</t>
  </si>
  <si>
    <t>Other non-current non-trade payables</t>
  </si>
  <si>
    <t>Total non-current non-trade payables</t>
  </si>
  <si>
    <t>Non-current derivative financial liabilities</t>
  </si>
  <si>
    <t>Non-current Derivates used for hedging</t>
  </si>
  <si>
    <t>Total non-current derivatives used for hedging</t>
  </si>
  <si>
    <t>Other non-current derivative financial liabilities</t>
  </si>
  <si>
    <t>Current borrowings</t>
  </si>
  <si>
    <t>Current secured bank loans received and current portion of non-current secured bank loans received</t>
  </si>
  <si>
    <t>Bankers' acceptance</t>
  </si>
  <si>
    <t>Bank overdrafts</t>
  </si>
  <si>
    <t>Trade financing facilities</t>
  </si>
  <si>
    <t>Other secured bank loans received</t>
  </si>
  <si>
    <t>Total current secured bank loans received and current portion of non-current secured bank loans received</t>
  </si>
  <si>
    <t>Current unsecured bank loans received and current portion of non-current unsecured bank loans received</t>
  </si>
  <si>
    <t>Block discounting payables</t>
  </si>
  <si>
    <t>Irredeemable convertible unsecured loan stocks (ICULS)</t>
  </si>
  <si>
    <t>Total current unsecured bank loans received and current portion of non-current unsecured bank loans received</t>
  </si>
  <si>
    <t>Current portion of secured bonds/sukuk/loan stocks</t>
  </si>
  <si>
    <t>Total current portion of secured bonds/sukuk/loan stocks</t>
  </si>
  <si>
    <t>Current portion of unsecured bonds/sukuk/loan stocks</t>
  </si>
  <si>
    <t>Total current portion of unsecured bonds/sukuk/loan stocks</t>
  </si>
  <si>
    <t>Other current borrowings</t>
  </si>
  <si>
    <t>Trade loans</t>
  </si>
  <si>
    <t>Total other current borrowings</t>
  </si>
  <si>
    <t>Total current borrowings</t>
  </si>
  <si>
    <t>Current employee benefit liabilities</t>
  </si>
  <si>
    <t>Other current employee benefit liabilities</t>
  </si>
  <si>
    <t>Current provisions</t>
  </si>
  <si>
    <t>Refunds provision</t>
  </si>
  <si>
    <t>Other current provisions</t>
  </si>
  <si>
    <t>Trade and other current payables</t>
  </si>
  <si>
    <t>Current trade payables</t>
  </si>
  <si>
    <t>Trade payable due to contract suppliers</t>
  </si>
  <si>
    <t>Other current trade payables</t>
  </si>
  <si>
    <t>Total current trade payables</t>
  </si>
  <si>
    <t>Other current payables</t>
  </si>
  <si>
    <t xml:space="preserve"> Other current payables due to related parties</t>
  </si>
  <si>
    <t>Total other current payables due to related parties</t>
  </si>
  <si>
    <t>Miscellaneous payable due to non-controlling interests</t>
  </si>
  <si>
    <t>Current non-trade payables</t>
  </si>
  <si>
    <t>Deposits and advanced billings</t>
  </si>
  <si>
    <t>Financing costs</t>
  </si>
  <si>
    <t>Dividend payable</t>
  </si>
  <si>
    <t>Interest payables</t>
  </si>
  <si>
    <t>Other current non-trade payables</t>
  </si>
  <si>
    <t>Total current non-trade payables</t>
  </si>
  <si>
    <t>Total other current payables</t>
  </si>
  <si>
    <t>Current derivative financial liabilities</t>
  </si>
  <si>
    <t>Current derivatives used for hedging</t>
  </si>
  <si>
    <t>Total current derivatives used for hedging</t>
  </si>
  <si>
    <t>Other current derivative financial liabilities</t>
  </si>
  <si>
    <r>
      <t>*</t>
    </r>
    <r>
      <rPr>
        <b/>
        <sz val="10"/>
        <color indexed="8"/>
        <rFont val="Verdana"/>
        <family val="2"/>
      </rPr>
      <t>Total property, plant and equipment</t>
    </r>
  </si>
  <si>
    <r>
      <t>*</t>
    </r>
    <r>
      <rPr>
        <b/>
        <sz val="10"/>
        <color indexed="8"/>
        <rFont val="Verdana"/>
        <family val="2"/>
      </rPr>
      <t>Total investment properties</t>
    </r>
  </si>
  <si>
    <r>
      <t>*</t>
    </r>
    <r>
      <rPr>
        <b/>
        <sz val="10"/>
        <color indexed="8"/>
        <rFont val="Verdana"/>
        <family val="2"/>
      </rPr>
      <t>Total intangible assets and goodwill</t>
    </r>
  </si>
  <si>
    <r>
      <t>*</t>
    </r>
    <r>
      <rPr>
        <b/>
        <sz val="10"/>
        <color indexed="8"/>
        <rFont val="Verdana"/>
        <family val="2"/>
      </rPr>
      <t>Total investments in subsidiaries</t>
    </r>
  </si>
  <si>
    <r>
      <t>*</t>
    </r>
    <r>
      <rPr>
        <b/>
        <sz val="10"/>
        <color indexed="8"/>
        <rFont val="Verdana"/>
        <family val="2"/>
      </rPr>
      <t>Total investments in associates</t>
    </r>
  </si>
  <si>
    <r>
      <t>*</t>
    </r>
    <r>
      <rPr>
        <b/>
        <sz val="10"/>
        <color indexed="8"/>
        <rFont val="Verdana"/>
        <family val="2"/>
      </rPr>
      <t>Total investments in joint ventures</t>
    </r>
  </si>
  <si>
    <r>
      <t>*</t>
    </r>
    <r>
      <rPr>
        <b/>
        <sz val="10"/>
        <color indexed="8"/>
        <rFont val="Verdana"/>
        <family val="2"/>
      </rPr>
      <t>Total trade and other non-current receivables</t>
    </r>
  </si>
  <si>
    <r>
      <t>*</t>
    </r>
    <r>
      <rPr>
        <b/>
        <sz val="10"/>
        <color indexed="8"/>
        <rFont val="Verdana"/>
        <family val="2"/>
      </rPr>
      <t>Total non-current derivative financial assets</t>
    </r>
  </si>
  <si>
    <r>
      <t>*</t>
    </r>
    <r>
      <rPr>
        <b/>
        <sz val="10"/>
        <color indexed="8"/>
        <rFont val="Verdana"/>
        <family val="2"/>
      </rPr>
      <t>Total inventories</t>
    </r>
  </si>
  <si>
    <r>
      <t>*</t>
    </r>
    <r>
      <rPr>
        <b/>
        <sz val="10"/>
        <color indexed="8"/>
        <rFont val="Verdana"/>
        <family val="2"/>
      </rPr>
      <t>Total trade and other current receivables</t>
    </r>
  </si>
  <si>
    <r>
      <t>*</t>
    </r>
    <r>
      <rPr>
        <b/>
        <sz val="10"/>
        <color indexed="8"/>
        <rFont val="Verdana"/>
        <family val="2"/>
      </rPr>
      <t>Total current derivative financial assets</t>
    </r>
  </si>
  <si>
    <r>
      <t>*</t>
    </r>
    <r>
      <rPr>
        <b/>
        <sz val="10"/>
        <color indexed="8"/>
        <rFont val="Verdana"/>
        <family val="2"/>
      </rPr>
      <t>Total cash and cash equivalents</t>
    </r>
  </si>
  <si>
    <r>
      <t>*</t>
    </r>
    <r>
      <rPr>
        <b/>
        <sz val="10"/>
        <color indexed="8"/>
        <rFont val="Verdana"/>
        <family val="2"/>
      </rPr>
      <t>Total other non-current assets</t>
    </r>
  </si>
  <si>
    <r>
      <t>*</t>
    </r>
    <r>
      <rPr>
        <b/>
        <sz val="10"/>
        <color indexed="8"/>
        <rFont val="Verdana"/>
        <family val="2"/>
      </rPr>
      <t>Total issued capital</t>
    </r>
  </si>
  <si>
    <r>
      <t>*</t>
    </r>
    <r>
      <rPr>
        <b/>
        <sz val="10"/>
        <color indexed="8"/>
        <rFont val="Verdana"/>
        <family val="2"/>
      </rPr>
      <t>Total reserves</t>
    </r>
  </si>
  <si>
    <r>
      <t>*</t>
    </r>
    <r>
      <rPr>
        <b/>
        <sz val="10"/>
        <color indexed="8"/>
        <rFont val="Verdana"/>
        <family val="2"/>
      </rPr>
      <t>Total equity - other components</t>
    </r>
  </si>
  <si>
    <r>
      <t>*</t>
    </r>
    <r>
      <rPr>
        <b/>
        <sz val="10"/>
        <color indexed="8"/>
        <rFont val="Verdana"/>
        <family val="2"/>
      </rPr>
      <t>Total non-current borrowings</t>
    </r>
  </si>
  <si>
    <r>
      <t>*</t>
    </r>
    <r>
      <rPr>
        <b/>
        <sz val="10"/>
        <color indexed="8"/>
        <rFont val="Verdana"/>
        <family val="2"/>
      </rPr>
      <t>Total non-current employee benefit liabilities</t>
    </r>
  </si>
  <si>
    <r>
      <t>*</t>
    </r>
    <r>
      <rPr>
        <b/>
        <sz val="10"/>
        <color indexed="8"/>
        <rFont val="Verdana"/>
        <family val="2"/>
      </rPr>
      <t>Total non-current provisions</t>
    </r>
  </si>
  <si>
    <r>
      <t>*</t>
    </r>
    <r>
      <rPr>
        <b/>
        <sz val="10"/>
        <color indexed="8"/>
        <rFont val="Verdana"/>
        <family val="2"/>
      </rPr>
      <t>Total trade and other non-current payables</t>
    </r>
  </si>
  <si>
    <r>
      <t>*</t>
    </r>
    <r>
      <rPr>
        <b/>
        <sz val="10"/>
        <color indexed="8"/>
        <rFont val="Verdana"/>
        <family val="2"/>
      </rPr>
      <t>Total non-current derivative financial liabilities</t>
    </r>
  </si>
  <si>
    <r>
      <t>*</t>
    </r>
    <r>
      <rPr>
        <b/>
        <sz val="10"/>
        <color indexed="8"/>
        <rFont val="Verdana"/>
        <family val="2"/>
      </rPr>
      <t>Total current employee benefit liabilities</t>
    </r>
  </si>
  <si>
    <r>
      <t>*</t>
    </r>
    <r>
      <rPr>
        <b/>
        <sz val="10"/>
        <color indexed="8"/>
        <rFont val="Verdana"/>
        <family val="2"/>
      </rPr>
      <t>Total current provisions</t>
    </r>
  </si>
  <si>
    <r>
      <t>*</t>
    </r>
    <r>
      <rPr>
        <b/>
        <sz val="10"/>
        <color indexed="8"/>
        <rFont val="Verdana"/>
        <family val="2"/>
      </rPr>
      <t>Total trade and other current payables</t>
    </r>
  </si>
  <si>
    <r>
      <t>*</t>
    </r>
    <r>
      <rPr>
        <b/>
        <sz val="10"/>
        <color indexed="8"/>
        <rFont val="Verdana"/>
        <family val="2"/>
      </rPr>
      <t>Total current derivative financial liabilities</t>
    </r>
  </si>
  <si>
    <t>FS-MFRS  Sub-classification of assets, liabilities and equity, by current/non-current method</t>
  </si>
  <si>
    <t>7c7d1241-1013-4b0b-86a0-8576eb6fcb06:~:AtleastOneValueInAnyLayout:~:True:~:&lt;?xml version="1.0" encoding="utf-16"?&gt;_x000D_
&lt;Customization xmlns:xsd="http://www.w3.org/2001/XMLSchema" xmlns:xsi="http://www.w3.org/2001/XMLSchema-instance" ComparitiveDate="False" LayoutByDate="False" LayoutByCompany="False" ShowAllDomains="False" TotalDomain="True" DefaultDates="2" /&gt;:~:http://xbrl.ssm.com.my/role/ssm/rol_ssmt-fs-mfrs_2022-12-31/ssmt-fs-mfrs_2022-12-31_role-300100x:~:None</t>
  </si>
  <si>
    <t>5de9fc93-7516-4220-9f59-d93d1b9001ae:~:SOPL-Function_1_TBLYT:~:NotMandatory:~:False:~:0:~:True:~:&lt;?xml version="1.0" encoding="utf-16"?&gt;_x000D_
&lt;Customization xmlns:xsd="http://www.w3.org/2001/XMLSchema" xmlns:xsi="http://www.w3.org/2001/XMLSchema-instance" ComparitiveDate="False" LayoutByDate="False" LayoutByCompany="False" ShowAllDomains="False" TotalDomain="True" DefaultDates="1" /&gt;:~:LytTxb:~::~:False:~:True:~:ssmt-cor_2022-12-31.xsd#ssmt_DisclosureOnStatementOfProfitOrLossAbstract@http://www.xbrl.org/2003/role/label:~:</t>
  </si>
  <si>
    <t>ssmt-cor_2022-12-31.xsd#ssmt_DisclosureOnStatementOfProfitOrLossAbstract</t>
  </si>
  <si>
    <t>Disclosure on statement of profit or loss</t>
  </si>
  <si>
    <t>e34cff0d-85d2-4f78-bc14-6429a42f7e83:~:SOPL-Function_2:~:NotMandatory:~:False:~:1:~:True:~:&lt;?xml version="1.0" encoding="utf-16"?&gt;_x000D_
&lt;Customization xmlns:xsd="http://www.w3.org/2001/XMLSchema" xmlns:xsi="http://www.w3.org/2001/XMLSchema-instance" ComparitiveDate="False" LayoutByDate="False" LayoutByCompany="False" ShowAllDomains="False" TotalDomain="True" DefaultDates="1" /&gt;:~:LytHyc:~:ssmt-cor_2022-12-31.xsd#ssmt_StatementOfProfitOrLossTable:~:False:~:True:~:ssmt-cor_2022-12-31.xsd#ssmt_DisclosureOnStatementOfProfitOrLossAbstract@http://www.xbrl.org/2003/role/label::ssmt-cor_2022-12-31.xsd#ssmt_StatementOfProfitOrLossAbstract@http://www.xbrl.org/2003/role/label::ssmt-cor_2022-12-31.xsd#ssmt_StatementOfProfitOrLossLineItems@http://www.xbrl.org/2003/role/label:~:ssmt-cor_2022-12-31.xsd#ssmt_StatementOfProfitOrLossTable</t>
  </si>
  <si>
    <t>ssmt-cor_2022-12-31.xsd#ssmt_StatementOfProfitOrLossAbstract</t>
  </si>
  <si>
    <t>ssmt-cor_2022-12-31.xsd#ssmt_StatementOfProfitOrLossLineItems</t>
  </si>
  <si>
    <t>ssmt-mfrs-cor_2022-12-31.xsd#ssmt-mfrs_ContinuingOperationsAbstract</t>
  </si>
  <si>
    <t>full_ifrs-cor_2022-03-24.xsd#ifrs-full_Revenue</t>
  </si>
  <si>
    <t>full_ifrs-cor_2022-03-24.xsd#ifrs-full_CostOfSales</t>
  </si>
  <si>
    <t>full_ifrs-cor_2022-03-24.xsd#ifrs-full_GrossProfit@http://www.xbrl.org/2009/role/netLabel</t>
  </si>
  <si>
    <t>full_ifrs-cor_2022-03-24.xsd#ifrs-full_OtherIncome</t>
  </si>
  <si>
    <t>ssmt-mfrs-cor_2022-12-31.xsd#ssmt-mfrs_SellingAndDistributionExpenses</t>
  </si>
  <si>
    <t>full_ifrs-cor_2022-03-24.xsd#ifrs-full_AdministrativeExpense</t>
  </si>
  <si>
    <t>full_ifrs-cor_2022-03-24.xsd#ifrs-full_ResearchAndDevelopmentExpense</t>
  </si>
  <si>
    <t>full_ifrs-cor_2022-03-24.xsd#ifrs-full_OtherExpenseByFunction@http://xbrl.ssm.com.my/role/ssm/lab_rol_ssmt-fs-mfrs_2022-12-31/ReportingLabel</t>
  </si>
  <si>
    <t>full_ifrs-cor_2022-03-24.xsd#ifrs-full_ProfitLossFromOperatingActivities@http://www.xbrl.org/2003/role/totalLabel</t>
  </si>
  <si>
    <t>full_ifrs-cor_2022-03-24.xsd#ifrs-full_FinanceIncome</t>
  </si>
  <si>
    <t>full_ifrs-cor_2022-03-24.xsd#ifrs-full_FinanceCosts</t>
  </si>
  <si>
    <t>full_ifrs-cor_2022-03-24.xsd#ifrs-full_ShareOfProfitLossOfAssociatesAndJointVenturesAccountedForUsingEquityMethod</t>
  </si>
  <si>
    <t>ssmt-mfrs-cor_2022-12-31.xsd#ssmt-mfrs_FairValuationGainLossArisingFromDistributionOfNoncashAssetsToOwners</t>
  </si>
  <si>
    <t>full_ifrs-cor_2022-03-24.xsd#ifrs-full_ProfitLossBeforeTax@http://www.xbrl.org/2003/role/totalLabel</t>
  </si>
  <si>
    <t>full_ifrs-cor_2022-03-24.xsd#ifrs-full_IncomeTaxExpenseContinuingOperations@http://xbrl.ssm.com.my/role/ssm/lab_rol_ssmt-fs-mfrs_2022-12-31/ReportingLabel</t>
  </si>
  <si>
    <t>ssmt-mfrs-cor_2022-12-31.xsd#ssmt-mfrs_ContributionOfZakat</t>
  </si>
  <si>
    <t>full_ifrs-cor_2022-03-24.xsd#ifrs-full_ProfitLossFromContinuingOperations@http://www.xbrl.org/2003/role/totalLabel</t>
  </si>
  <si>
    <t>ssmt-mfrs-cor_2022-12-31.xsd#ssmt-mfrs_DiscontinuedOperationsAbstract</t>
  </si>
  <si>
    <t>full_ifrs-cor_2022-03-24.xsd#ifrs-full_ProfitLossFromDiscontinuedOperations@http://xbrl.ssm.com.my/role/ssm/lab_rol_ssmt-fs-mfrs_2022-12-31/ReportingLabel</t>
  </si>
  <si>
    <t>full_ifrs-cor_2022-03-24.xsd#ifrs-full_ProfitLoss@http://www.xbrl.org/2003/role/totalLabel</t>
  </si>
  <si>
    <t>full_ifrs-cor_2022-03-24.xsd#ifrs-full_ProfitLossAttributableToAbstract</t>
  </si>
  <si>
    <t>full_ifrs-cor_2022-03-24.xsd#ifrs-full_ProfitLossAttributableToOwnersOfParent</t>
  </si>
  <si>
    <t>ssmt-mfrs-cor_2022-12-31.xsd#ssmt-mfrs_ProfitLossAttributableToOtherComponentsOfEquity</t>
  </si>
  <si>
    <t>full_ifrs-cor_2022-03-24.xsd#ifrs-full_ProfitLossAttributableToNoncontrollingInterests</t>
  </si>
  <si>
    <t>full_ifrs-cor_2022-03-24.xsd#ifrs-full_ProfitLoss@http://xbrl.ssm.com.my/role/ssm/fs/mfrs/lab_rol_ssmt-fs-mfrs_2022-12-31/ReportingTotalLabel</t>
  </si>
  <si>
    <t>full_ifrs-cor_2022-03-24.xsd#ifrs-full_EarningsPerShareAbstract</t>
  </si>
  <si>
    <t>full_ifrs-cor_2022-03-24.xsd#ifrs-full_BasicEarningsPerShareAbstract</t>
  </si>
  <si>
    <t>full_ifrs-cor_2022-03-24.xsd#ifrs-full_BasicEarningsLossPerShareFromContinuingOperations</t>
  </si>
  <si>
    <t>full_ifrs-cor_2022-03-24.xsd#ifrs-full_BasicEarningsLossPerShareFromDiscontinuedOperations</t>
  </si>
  <si>
    <t>full_ifrs-cor_2022-03-24.xsd#ifrs-full_BasicEarningsLossPerShare@http://www.xbrl.org/2003/role/totalLabel</t>
  </si>
  <si>
    <t>full_ifrs-cor_2022-03-24.xsd#ifrs-full_DilutedEarningsPerShareAbstract</t>
  </si>
  <si>
    <t>full_ifrs-cor_2022-03-24.xsd#ifrs-full_DilutedEarningsLossPerShareFromContinuingOperations</t>
  </si>
  <si>
    <t>full_ifrs-cor_2022-03-24.xsd#ifrs-full_DilutedEarningsLossPerShareFromDiscontinuedOperations</t>
  </si>
  <si>
    <t>full_ifrs-cor_2022-03-24.xsd#ifrs-full_DilutedEarningsLossPerShare@http://www.xbrl.org/2003/role/totalLabel</t>
  </si>
  <si>
    <t>Statement of Profit or Loss</t>
  </si>
  <si>
    <t>Statement of profit or loss</t>
  </si>
  <si>
    <t>Continuing operations</t>
  </si>
  <si>
    <t>Selling and distribution expenses</t>
  </si>
  <si>
    <t>Research and development expense</t>
  </si>
  <si>
    <t>Profit (loss) from operating activities</t>
  </si>
  <si>
    <t>Share of profit (loss) of associates and joint ventures accounted for using equity method</t>
  </si>
  <si>
    <t>Fair valuation gain (loss) arising from distribution of non-cash assets to owners</t>
  </si>
  <si>
    <t>Contribution of zakat</t>
  </si>
  <si>
    <t>Discontinued operations</t>
  </si>
  <si>
    <t>Profit (loss) from discontinued operations, net of tax</t>
  </si>
  <si>
    <t>Profit (loss), attributable to</t>
  </si>
  <si>
    <t>Profit (loss), attributable to owners of parent</t>
  </si>
  <si>
    <t>Profit (loss) attributable to equity other components</t>
  </si>
  <si>
    <t>Profit (loss), attributable to non-controlling interests</t>
  </si>
  <si>
    <t>Earnings per share</t>
  </si>
  <si>
    <t>Basic earnings per share</t>
  </si>
  <si>
    <t>Basic earnings (loss) per share from continuing operations</t>
  </si>
  <si>
    <t>Basic earnings (loss) per share from discontinued operations</t>
  </si>
  <si>
    <t>Total basic earnings (loss) per share</t>
  </si>
  <si>
    <t>Diluted earnings per share</t>
  </si>
  <si>
    <t>Diluted earnings (loss) per share from continuing operations</t>
  </si>
  <si>
    <t>Diluted earnings (loss) per share from discontinued operations</t>
  </si>
  <si>
    <t>Total diluted earnings (loss) per share</t>
  </si>
  <si>
    <r>
      <t>*</t>
    </r>
    <r>
      <rPr>
        <sz val="10"/>
        <color indexed="8"/>
        <rFont val="Verdana"/>
        <family val="2"/>
      </rPr>
      <t>Revenue</t>
    </r>
  </si>
  <si>
    <r>
      <t>*</t>
    </r>
    <r>
      <rPr>
        <sz val="10"/>
        <color indexed="8"/>
        <rFont val="Verdana"/>
        <family val="2"/>
      </rPr>
      <t>Cost of sales</t>
    </r>
  </si>
  <si>
    <r>
      <t>*</t>
    </r>
    <r>
      <rPr>
        <b/>
        <sz val="10"/>
        <color indexed="8"/>
        <rFont val="Verdana"/>
        <family val="2"/>
      </rPr>
      <t>Gross profit</t>
    </r>
  </si>
  <si>
    <r>
      <t>*</t>
    </r>
    <r>
      <rPr>
        <sz val="10"/>
        <color indexed="8"/>
        <rFont val="Verdana"/>
        <family val="2"/>
      </rPr>
      <t>Other income</t>
    </r>
  </si>
  <si>
    <r>
      <t>*</t>
    </r>
    <r>
      <rPr>
        <sz val="10"/>
        <color indexed="8"/>
        <rFont val="Verdana"/>
        <family val="2"/>
      </rPr>
      <t>Administrative expenses</t>
    </r>
  </si>
  <si>
    <r>
      <t>*</t>
    </r>
    <r>
      <rPr>
        <sz val="10"/>
        <color indexed="8"/>
        <rFont val="Verdana"/>
        <family val="2"/>
      </rPr>
      <t>Other expenses</t>
    </r>
  </si>
  <si>
    <r>
      <t>*</t>
    </r>
    <r>
      <rPr>
        <sz val="10"/>
        <color indexed="8"/>
        <rFont val="Verdana"/>
        <family val="2"/>
      </rPr>
      <t>Finance income</t>
    </r>
  </si>
  <si>
    <r>
      <t>*</t>
    </r>
    <r>
      <rPr>
        <sz val="10"/>
        <color indexed="8"/>
        <rFont val="Verdana"/>
        <family val="2"/>
      </rPr>
      <t>Finance costs</t>
    </r>
  </si>
  <si>
    <r>
      <t>*</t>
    </r>
    <r>
      <rPr>
        <b/>
        <sz val="10"/>
        <color indexed="8"/>
        <rFont val="Verdana"/>
        <family val="2"/>
      </rPr>
      <t>Profit (loss) before tax</t>
    </r>
  </si>
  <si>
    <r>
      <t>*</t>
    </r>
    <r>
      <rPr>
        <sz val="10"/>
        <color indexed="8"/>
        <rFont val="Verdana"/>
        <family val="2"/>
      </rPr>
      <t>Tax expense</t>
    </r>
  </si>
  <si>
    <r>
      <t>*</t>
    </r>
    <r>
      <rPr>
        <b/>
        <sz val="10"/>
        <color indexed="8"/>
        <rFont val="Verdana"/>
        <family val="2"/>
      </rPr>
      <t>Profit (loss) from continuing operations</t>
    </r>
  </si>
  <si>
    <r>
      <t>*</t>
    </r>
    <r>
      <rPr>
        <b/>
        <sz val="10"/>
        <color indexed="8"/>
        <rFont val="Verdana"/>
        <family val="2"/>
      </rPr>
      <t>Profit (loss)</t>
    </r>
  </si>
  <si>
    <r>
      <t>*</t>
    </r>
    <r>
      <rPr>
        <b/>
        <sz val="10"/>
        <color indexed="8"/>
        <rFont val="Verdana"/>
        <family val="2"/>
      </rPr>
      <t>Total profit (loss)</t>
    </r>
  </si>
  <si>
    <t>FS-MFRS  Statement of profit or loss, by function of expense</t>
  </si>
  <si>
    <t>6c379c50-90a4-439c-9e9b-9ff3d3ed65e2:~:AtleastOneValueInAnyLayout:~:True:~:&lt;?xml version="1.0" encoding="utf-16"?&gt;_x000D_
&lt;Customization xmlns:xsd="http://www.w3.org/2001/XMLSchema" xmlns:xsi="http://www.w3.org/2001/XMLSchema-instance" ComparitiveDate="False" LayoutByDate="False" LayoutByCompany="False" ShowAllDomains="False" TotalDomain="True" DefaultDates="2" /&gt;:~:http://xbrl.ssm.com.my/role/ssm/rol_ssmt-fs-mfrs_2022-12-31/ssmt-fs-mfrs_2022-12-31_role-300200x:~:None</t>
  </si>
  <si>
    <t>5ee9c784-82ef-466d-b908-d1af1943094f:~:SOPL-Analysis-Function_1_TBLYT:~:NotMandatory:~:False:~:0:~:True:~:&lt;?xml version="1.0" encoding="utf-16"?&gt;_x000D_
&lt;Customization xmlns:xsd="http://www.w3.org/2001/XMLSchema" xmlns:xsi="http://www.w3.org/2001/XMLSchema-instance" ComparitiveDate="False" LayoutByDate="False" LayoutByCompany="False" ShowAllDomains="False" TotalDomain="True" DefaultDates="1" /&gt;:~:LytTxb:~::~:False:~:True:~:ssmt-mfrs-cor_2022-12-31.xsd#ssmt-mfrs_DisclosureOnStatementOfProfitOrLossAbstract@http://www.xbrl.org/2003/role/label:~:</t>
  </si>
  <si>
    <t>ssmt-mfrs-cor_2022-12-31.xsd#ssmt-mfrs_DisclosureOnStatementOfProfitOrLossAbstract</t>
  </si>
  <si>
    <t>271c48e9-a50d-406b-88ab-2fd2b2842775:~:SOPL-Analysis-Function_2:~:NotMandatory:~:False:~:1:~:True:~:&lt;?xml version="1.0" encoding="utf-16"?&gt;_x000D_
&lt;Customization xmlns:xsd="http://www.w3.org/2001/XMLSchema" xmlns:xsi="http://www.w3.org/2001/XMLSchema-instance" ComparitiveDate="False" LayoutByDate="False" LayoutByCompany="False" ShowAllDomains="False" TotalDomain="True" DefaultDates="1" /&gt;:~:LytHyc:~:ssmt-mfrs-cor_2022-12-31.xsd#ssmt-mfrs_StatementOfProfitOrLossTable:~:False:~:True:~:ssmt-mfrs-cor_2022-12-31.xsd#ssmt-mfrs_DisclosureOnStatementOfProfitOrLossAbstract@http://www.xbrl.org/2003/role/label::ssmt-mfrs-cor_2022-12-31.xsd#ssmt-mfrs_AnalysisOfProfitOrLossAbstract@http://www.xbrl.org/2003/role/label::ssmt-mfrs-cor_2022-12-31.xsd#ssmt-mfrs_StatementOfProfitOrLossLineItems@http://www.xbrl.org/2003/role/label:~:ssmt-mfrs-cor_2022-12-31.xsd#ssmt-mfrs_StatementOfProfitOrLossTable</t>
  </si>
  <si>
    <t>ssmt-mfrs-cor_2022-12-31.xsd#ssmt-mfrs_AnalysisOfProfitOrLossAbstract</t>
  </si>
  <si>
    <t>ssmt-mfrs-cor_2022-12-31.xsd#ssmt-mfrs_StatementOfProfitOrLossLineItems</t>
  </si>
  <si>
    <t>full_ifrs-cor_2022-03-24.xsd#ifrs-full_RevenueAbstract</t>
  </si>
  <si>
    <t>ssmt-mfrs-cor_2022-12-31.xsd#ssmt-mfrs_RevenueFromSaleOfGoodsAbstract</t>
  </si>
  <si>
    <t>full_ifrs-cor_2022-03-24.xsd#ifrs-full_RevenueFromSaleOfTelecommunicationEquipment@http://xbrl.ssm.com.my/role/ssm/lab_rol_ssmt-fs-mfrs_2022-12-31/ReportingLabel</t>
  </si>
  <si>
    <t>ssmt-mfrs-cor_2022-12-31.xsd#ssmt-mfrs_RevenueFromSaleOfProperty@http://xbrl.ssm.com.my/role/ssm/lab_rol_ssmt-fs-mfrs_2022-12-31/ReportingLabel</t>
  </si>
  <si>
    <t>ssmt-mfrs-cor_2022-12-31.xsd#ssmt-mfrs_RevenueFromSaleOfConstructionContracts@http://xbrl.ssm.com.my/role/ssm/lab_rol_ssmt-fs-mfrs_2022-12-31/ReportingLabel</t>
  </si>
  <si>
    <t>ssmt-mfrs-cor_2022-12-31.xsd#ssmt-mfrs_RevenueFromSaleOfCleanWaterTreatmentAndDisposalOfWasteWater@http://xbrl.ssm.com.my/role/ssm/lab_rol_ssmt-fs-mfrs_2022-12-31/ReportingLabel</t>
  </si>
  <si>
    <t>full_ifrs-cor_2022-03-24.xsd#ifrs-full_RevenueFromSaleOfFoodAndBeverage</t>
  </si>
  <si>
    <t>full_ifrs-cor_2022-03-24.xsd#ifrs-full_RevenueFromSaleOfAgriculturalProduce</t>
  </si>
  <si>
    <t>full_ifrs-cor_2022-03-24.xsd#ifrs-full_RevenueFromSaleOfOilAndGasProducts</t>
  </si>
  <si>
    <t>ssmt-mfrs-cor_2022-12-31.xsd#ssmt-mfrs_RevenueFromSaleOfOtherGoods</t>
  </si>
  <si>
    <t>full_ifrs-cor_2022-03-24.xsd#ifrs-full_RevenueFromSaleOfGoods@http://xbrl.ssm.com.my/role/ssm/fs/mfrs/lab_rol_ssmt-fs-mfrs_2022-12-31/ReportingTotalLabel</t>
  </si>
  <si>
    <t>ssmt-mfrs-cor_2022-12-31.xsd#ssmt-mfrs_RevenueFromRenderingOfServicesAbstract</t>
  </si>
  <si>
    <t>ssmt-mfrs-cor_2022-12-31.xsd#ssmt-mfrs_RevenueFromEntertainmentOperations</t>
  </si>
  <si>
    <t>full_ifrs-cor_2022-03-24.xsd#ifrs-full_RevenueFromRenderingOfTelecommunicationServices</t>
  </si>
  <si>
    <t>full_ifrs-cor_2022-03-24.xsd#ifrs-full_RevenueFromRenderingOfTransportServices</t>
  </si>
  <si>
    <t>full_ifrs-cor_2022-03-24.xsd#ifrs-full_RevenueFromRenderingOfInformationTechnologyServices</t>
  </si>
  <si>
    <t>ssmt-mfrs-cor_2022-12-31.xsd#ssmt-mfrs_RevenueFromEducationalServices</t>
  </si>
  <si>
    <t>ssmt-mfrs-cor_2022-12-31.xsd#ssmt-mfrs_RevenueFromHealthcareServices</t>
  </si>
  <si>
    <t>full_ifrs-cor_2022-03-24.xsd#ifrs-full_RevenueFromRenderingOfCargoAndMailTransportServices@http://xbrl.ssm.com.my/role/ssm/lab_rol_ssmt-fs-mfrs_2022-12-31/ReportingLabel</t>
  </si>
  <si>
    <t>ssmt-mfrs-cor_2022-12-31.xsd#ssmt-mfrs_RevenueFromRenderingOfOtherServices</t>
  </si>
  <si>
    <t>full_ifrs-cor_2022-03-24.xsd#ifrs-full_RevenueFromRenderingOfServices@http://xbrl.ssm.com.my/role/ssm/fs/mfrs/lab_rol_ssmt-fs-mfrs_2022-12-31/ReportingTotalLabel</t>
  </si>
  <si>
    <t>ssmt-mfrs-cor_2022-12-31.xsd#ssmt-mfrs_InterestIncomeAbstract</t>
  </si>
  <si>
    <t>full_ifrs-cor_2022-03-24.xsd#ifrs-full_InterestIncomeOnLoansAndReceivables@http://xbrl.ssm.com.my/role/ssm/lab_rol_ssmt-fs-mfrs_2022-12-31/ReportingLabel</t>
  </si>
  <si>
    <t>full_ifrs-cor_2022-03-24.xsd#ifrs-full_InterestIncomeOnOtherFinancialAssets</t>
  </si>
  <si>
    <t>full_ifrs-cor_2022-03-24.xsd#ifrs-full_RevenueFromInterest@http://xbrl.ssm.com.my/role/ssm/fs/mfrs/lab_rol_ssmt-fs-mfrs_2022-12-31/ReportingTotalLabel</t>
  </si>
  <si>
    <t>full_ifrs-cor_2022-03-24.xsd#ifrs-full_FeeAndCommissionIncomeAbstract@http://xbrl.ssm.com.my/role/ssm/lab_rol_ssmt-fs-mfrs_2022-12-31/ReportingLabel</t>
  </si>
  <si>
    <t>full_ifrs-cor_2022-03-24.xsd#ifrs-full_BrokerageFeeIncome@http://xbrl.ssm.com.my/role/ssm/lab_rol_ssmt-fs-mfrs_2022-12-31/ReportingLabel</t>
  </si>
  <si>
    <t>full_ifrs-cor_2022-03-24.xsd#ifrs-full_PortfolioAndOtherManagementFeeIncome@http://xbrl.ssm.com.my/role/ssm/lab_rol_ssmt-fs-mfrs_2022-12-31/ReportingLabel</t>
  </si>
  <si>
    <t>full_ifrs-cor_2022-03-24.xsd#ifrs-full_OtherFeeAndCommissionIncome</t>
  </si>
  <si>
    <t>full_ifrs-cor_2022-03-24.xsd#ifrs-full_FeeAndCommissionIncome@http://xbrl.ssm.com.my/role/ssm/fs/mfrs/lab_rol_ssmt-fs-mfrs_2022-12-31/ReportingTotalLabel</t>
  </si>
  <si>
    <t>full_ifrs-cor_2022-03-24.xsd#ifrs-full_RevenueFromDividends</t>
  </si>
  <si>
    <t>full_ifrs-cor_2022-03-24.xsd#ifrs-full_RentalIncome</t>
  </si>
  <si>
    <t>full_ifrs-cor_2022-03-24.xsd#ifrs-full_RevenueFromRoyalties</t>
  </si>
  <si>
    <t>full_ifrs-cor_2022-03-24.xsd#ifrs-full_OtherRevenue</t>
  </si>
  <si>
    <t>full_ifrs-cor_2022-03-24.xsd#ifrs-full_Revenue@http://www.xbrl.org/2003/role/totalLabel</t>
  </si>
  <si>
    <t>ssmt-mfrs-cor_2022-12-31.xsd#ssmt-mfrs_CostOfSalesAbstract</t>
  </si>
  <si>
    <t>ssmt-mfrs-cor_2022-12-31.xsd#ssmt-mfrs_CostOfInventories</t>
  </si>
  <si>
    <t>ssmt-mfrs-cor_2022-12-31.xsd#ssmt-mfrs_ConstructionContractCost</t>
  </si>
  <si>
    <t>full_ifrs-cor_2022-03-24.xsd#ifrs-full_EnergyExpense@http://xbrl.ssm.com.my/role/ssm/lab_rol_ssmt-fs-mfrs_2022-12-31/ReportingLabel</t>
  </si>
  <si>
    <t>full_ifrs-cor_2022-03-24.xsd#ifrs-full_PropertyDevelopmentAndProjectManagementExpense@http://xbrl.ssm.com.my/role/ssm/lab_rol_ssmt-fs-mfrs_2022-12-31/ReportingLabel</t>
  </si>
  <si>
    <t>ssmt-mfrs-cor_2022-12-31.xsd#ssmt-mfrs_OtherCostOfSales</t>
  </si>
  <si>
    <t>full_ifrs-cor_2022-03-24.xsd#ifrs-full_CostOfSales@http://xbrl.ssm.com.my/role/ssm/fs/mfrs/lab_rol_ssmt-fs-mfrs_2022-12-31/ReportingTotalLabel</t>
  </si>
  <si>
    <t>ssmt-mfrs-cor_2022-12-31.xsd#ssmt-mfrs_OtherIncomeAbstract</t>
  </si>
  <si>
    <t>ssmt-mfrs-cor_2022-12-31.xsd#ssmt-mfrs_AmortisationOfDeferredIncome</t>
  </si>
  <si>
    <t>ssmt-mfrs-cor_2022-12-31.xsd#ssmt-mfrs_BadDebtsRecovered</t>
  </si>
  <si>
    <t>ssmt-mfrs-cor_2022-12-31.xsd#ssmt-mfrs_OtherIncomeDividend@http://xbrl.ssm.com.my/role/ssm/lab_rol_ssmt-fs-mfrs_2022-12-31/ReportingLabel</t>
  </si>
  <si>
    <t>ssmt-mfrs-cor_2022-12-31.xsd#ssmt-mfrs_OtherIncomeRoyaltyAndFranchise@http://xbrl.ssm.com.my/role/ssm/lab_rol_ssmt-fs-mfrs_2022-12-31/ReportingLabel</t>
  </si>
  <si>
    <t>ssmt-mfrs-cor_2022-12-31.xsd#ssmt-mfrs_WriteBackOfFuelCost</t>
  </si>
  <si>
    <t>full_ifrs-cor_2022-03-24.xsd#ifrs-full_IncomeFromReimbursementsUnderInsurancePolicies</t>
  </si>
  <si>
    <t>ssmt-mfrs-cor_2022-12-31.xsd#ssmt-mfrs_GrantsOrIncentivesReceivedByMalaysianGovernmentOrAgencies</t>
  </si>
  <si>
    <t>ssmt-mfrs-cor_2022-12-31.xsd#ssmt-mfrs_GrantsOrIncentivesReceivedByForeignGovernmentOrAgencies</t>
  </si>
  <si>
    <t>ssmt-mfrs-cor_2022-12-31.xsd#ssmt-mfrs_ContributionsReceivedByLocalContributor@http://xbrl.ssm.com.my/role/ssm/lab_rol_ssmt-fs-mfrs_2022-12-31/ReportingLabel</t>
  </si>
  <si>
    <t>ssmt-mfrs-cor_2022-12-31.xsd#ssmt-mfrs_ContributionsReceivedByForeignContributor@http://xbrl.ssm.com.my/role/ssm/lab_rol_ssmt-fs-mfrs_2022-12-31/ReportingLabel</t>
  </si>
  <si>
    <t>ssmt-mfrs-cor_2022-12-31.xsd#ssmt-mfrs_ContributionsReceivedByUnknownContributor@http://xbrl.ssm.com.my/role/ssm/lab_rol_ssmt-fs-mfrs_2022-12-31/ReportingLabel</t>
  </si>
  <si>
    <t>ssmt-mfrs-cor_2022-12-31.xsd#ssmt-mfrs_ForeignExchangeGainAbstract</t>
  </si>
  <si>
    <t>ssmt-mfrs-cor_2022-12-31.xsd#ssmt-mfrs_RealisedGainOnForeignExchange</t>
  </si>
  <si>
    <t>ssmt-mfrs-cor_2022-12-31.xsd#ssmt-mfrs_UnrealisedGainOnForeignExchange</t>
  </si>
  <si>
    <t>ssmt-mfrs-cor_2022-12-31.xsd#ssmt-mfrs_GainsOnForeignExchange@http://xbrl.ssm.com.my/role/ssm/fs/mfrs/lab_rol_ssmt-fs-mfrs_2022-12-31/ReportingTotalLabel</t>
  </si>
  <si>
    <t>ssmt-mfrs-cor_2022-12-31.xsd#ssmt-mfrs_GainsOnDisposalOfSubsidiariesAssociatesAndJointVenturesAbstract</t>
  </si>
  <si>
    <t>ssmt-mfrs-cor_2022-12-31.xsd#ssmt-mfrs_GainsFromDisposalOfSubsidiaries</t>
  </si>
  <si>
    <t>ssmt-mfrs-cor_2022-12-31.xsd#ssmt-mfrs_GainsFromDisposalOfAssociates</t>
  </si>
  <si>
    <t>ssmt-mfrs-cor_2022-12-31.xsd#ssmt-mfrs_GainsFromDisposalOfJointVentures</t>
  </si>
  <si>
    <t>ssmt-mfrs-cor_2022-12-31.xsd#ssmt-mfrs_GainsOnDisposalOfSubsidiaryJointVenturesAndAssociates@http://xbrl.ssm.com.my/role/ssm/fs/mfrs/lab_rol_ssmt-fs-mfrs_2022-12-31/ReportingTotalLabel</t>
  </si>
  <si>
    <t>ssmt-mfrs-cor_2022-12-31.xsd#ssmt-mfrs_GainsOnDisposalOfOtherInvestments</t>
  </si>
  <si>
    <t>full_ifrs-cor_2022-03-24.xsd#ifrs-full_GainsOnDisposalsOfPropertyPlantAndEquipment</t>
  </si>
  <si>
    <t>full_ifrs-cor_2022-03-24.xsd#ifrs-full_GainsOnDisposalsOfNoncurrentAssets@http://xbrl.ssm.com.my/role/ssm/lab_rol_ssmt-fs-mfrs_2022-12-31/ReportingLabel</t>
  </si>
  <si>
    <t>ssmt-mfrs-cor_2022-12-31.xsd#ssmt-mfrs_OtherGainsRecognisedInProfitOrLossFairValueMeasurementAssets</t>
  </si>
  <si>
    <t>ssmt-mfrs-cor_2022-12-31.xsd#ssmt-mfrs_ReversalOfImpairmentLossRecognisedInProfirOrLossAbstract</t>
  </si>
  <si>
    <t>full_ifrs-cor_2022-03-24.xsd#ifrs-full_ReversalOfImpairmentLossRecognisedInProfitOrLossLoansAndAdvances@http://xbrl.ssm.com.my/role/ssm/lab_rol_ssmt-fs-mfrs_2022-12-31/ReportingLabel</t>
  </si>
  <si>
    <t>full_ifrs-cor_2022-03-24.xsd#ifrs-full_ReversalOfImpairmentLossRecognisedInProfitOrLossInvestmentProperty@http://xbrl.ssm.com.my/role/ssm/lab_rol_ssmt-fs-mfrs_2022-12-31/ReportingLabel</t>
  </si>
  <si>
    <t>ssmt-mfrs-cor_2022-12-31.xsd#ssmt-mfrs_ReversalOfImpairmentLossInLandHeldForDevelopment@http://xbrl.ssm.com.my/role/ssm/lab_rol_ssmt-fs-mfrs_2022-12-31/ReportingLabel</t>
  </si>
  <si>
    <t>full_ifrs-cor_2022-03-24.xsd#ifrs-full_ReversalOfImpairmentLossRecognisedInProfitOrLossPropertyPlantAndEquipment@http://xbrl.ssm.com.my/role/ssm/lab_rol_ssmt-fs-mfrs_2022-12-31/ReportingLabel</t>
  </si>
  <si>
    <t>ssmt-mfrs-cor_2022-12-31.xsd#ssmt-mfrs_ReversalOfImpairmentLossForOtherAssets</t>
  </si>
  <si>
    <t>full_ifrs-cor_2022-03-24.xsd#ifrs-full_ReversalOfImpairmentLossRecognisedInProfitOrLoss@http://xbrl.ssm.com.my/role/ssm/fs/mfrs/lab_rol_ssmt-fs-mfrs_2022-12-31/ReportingTotalLabel</t>
  </si>
  <si>
    <t>full_ifrs-cor_2022-03-24.xsd#ifrs-full_ReversalOfInventoryWritedown@http://xbrl.ssm.com.my/role/ssm/lab_rol_ssmt-fs-mfrs_2022-12-31/ReportingLabel</t>
  </si>
  <si>
    <t>ssmt-mfrs-cor_2022-12-31.xsd#ssmt-mfrs_OtherInterestIncome@http://xbrl.ssm.com.my/role/ssm/lab_rol_ssmt-fs-mfrs_2022-12-31/ReportingLabel</t>
  </si>
  <si>
    <t>ssmt-mfrs-cor_2022-12-31.xsd#ssmt-mfrs_IncomeFromManagementFees@http://xbrl.ssm.com.my/role/ssm/lab_rol_ssmt-fs-mfrs_2022-12-31/ReportingLabel</t>
  </si>
  <si>
    <t>ssmt-mfrs-cor_2022-12-31.xsd#ssmt-mfrs_NetDepositsRecognised</t>
  </si>
  <si>
    <t>full_ifrs-cor_2022-03-24.xsd#ifrs-full_GainsOnChangeInFairValueOfDerivatives@http://xbrl.ssm.com.my/role/ssm/lab_rol_ssmt-fs-mfrs_2022-12-31/ReportingLabel</t>
  </si>
  <si>
    <t>ssmt-mfrs-cor_2022-12-31.xsd#ssmt-mfrs_FairValueGainOnRecycleOfForexReserveUponDisposalOfSubsdiaries@http://xbrl.ssm.com.my/role/ssm/lab_rol_ssmt-fs-mfrs_2022-12-31/ReportingLabel</t>
  </si>
  <si>
    <t>ssmt-mfrs-cor_2022-12-31.xsd#ssmt-mfrs_OtherFeesAndCommissionIncome@http://xbrl.ssm.com.my/role/ssm/lab_rol_ssmt-fs-mfrs_2022-12-31/ReportingLabel</t>
  </si>
  <si>
    <t>ssmt-mfrs-cor_2022-12-31.xsd#ssmt-mfrs_OtherRentalIncome@http://xbrl.ssm.com.my/role/ssm/lab_rol_ssmt-fs-mfrs_2022-12-31/ReportingLabel</t>
  </si>
  <si>
    <t>ssmt-mfrs-cor_2022-12-31.xsd#ssmt-mfrs_OtherRentalIncomeOnLandAndBuildings@http://xbrl.ssm.com.my/role/ssm/lab_rol_ssmt-fs-mfrs_2022-12-31/ReportingLabel</t>
  </si>
  <si>
    <t>full_ifrs-cor_2022-03-24.xsd#ifrs-full_MiscellaneousOtherOperatingIncome@http://xbrl.ssm.com.my/role/ssm/lab_rol_ssmt-fs-mfrs_2022-12-31/ReportingLabel</t>
  </si>
  <si>
    <t>full_ifrs-cor_2022-03-24.xsd#ifrs-full_OtherIncome@http://xbrl.ssm.com.my/role/ssm/fs/mfrs/lab_rol_ssmt-fs-mfrs_2022-12-31/ReportingTotalLabel</t>
  </si>
  <si>
    <t>ssmt-mfrs-cor_2022-12-31.xsd#ssmt-mfrs_OtherExpensesAbstract</t>
  </si>
  <si>
    <t>full_ifrs-cor_2022-03-24.xsd#ifrs-full_AuditorsRemunerationAbstract</t>
  </si>
  <si>
    <t>full_ifrs-cor_2022-03-24.xsd#ifrs-full_AuditorsRemunerationForAuditServices</t>
  </si>
  <si>
    <t>full_ifrs-cor_2022-03-24.xsd#ifrs-full_AuditorsRemunerationForOtherServices</t>
  </si>
  <si>
    <t>full_ifrs-cor_2022-03-24.xsd#ifrs-full_AuditorsRemuneration@http://www.xbrl.org/2003/role/totalLabel</t>
  </si>
  <si>
    <t>full_ifrs-cor_2022-03-24.xsd#ifrs-full_AmortisationExpense</t>
  </si>
  <si>
    <t>full_ifrs-cor_2022-03-24.xsd#ifrs-full_DepreciationPropertyPlantAndEquipment</t>
  </si>
  <si>
    <t>ssmt-mfrs-cor_2022-12-31.xsd#ssmt-mfrs_NaturalDisasterRelatedExpenses</t>
  </si>
  <si>
    <t>ssmt-mfrs-cor_2022-12-31.xsd#ssmt-mfrs_LossOnDisposalOfSubsidiariesAssociatesAndJointVenturesAbstract</t>
  </si>
  <si>
    <t>ssmt-mfrs-cor_2022-12-31.xsd#ssmt-mfrs_LossOnDisposalOfSubsidiaries</t>
  </si>
  <si>
    <t>ssmt-mfrs-cor_2022-12-31.xsd#ssmt-mfrs_LossOnDisposalOfAssociates</t>
  </si>
  <si>
    <t>ssmt-mfrs-cor_2022-12-31.xsd#ssmt-mfrs_LossOnDisposalOfJointVentures</t>
  </si>
  <si>
    <t>ssmt-mfrs-cor_2022-12-31.xsd#ssmt-mfrs_LossOnDisposalOfSubsidiariesAssociatesAndJointVentures@http://xbrl.ssm.com.my/role/ssm/fs/mfrs/lab_rol_ssmt-fs-mfrs_2022-12-31/ReportingTotalLabel</t>
  </si>
  <si>
    <t>full_ifrs-cor_2022-03-24.xsd#ifrs-full_LossesOnDisposalsOfInvestments@http://xbrl.ssm.com.my/role/ssm/lab_rol_ssmt-fs-mfrs_2022-12-31/ReportingLabel</t>
  </si>
  <si>
    <t>full_ifrs-cor_2022-03-24.xsd#ifrs-full_LossesOnDisposalsOfPropertyPlantAndEquipment</t>
  </si>
  <si>
    <t>full_ifrs-cor_2022-03-24.xsd#ifrs-full_LossesOnDisposalsOfNoncurrentAssets@http://xbrl.ssm.com.my/role/ssm/lab_rol_ssmt-fs-mfrs_2022-12-31/ReportingLabel</t>
  </si>
  <si>
    <t>ssmt-mfrs-cor_2022-12-31.xsd#ssmt-mfrs_OtherLossesRecognisedInProfitOrLossFairValueMeasurementAssets</t>
  </si>
  <si>
    <t>full_ifrs-cor_2022-03-24.xsd#ifrs-full_RentalExpense</t>
  </si>
  <si>
    <t>full_ifrs-cor_2022-03-24.xsd#ifrs-full_RoyaltyExpense</t>
  </si>
  <si>
    <t>ssmt-mfrs-cor_2022-12-31.xsd#ssmt-mfrs_EmployeeBenefitExpensesAbstract</t>
  </si>
  <si>
    <t>full_ifrs-cor_2022-03-24.xsd#ifrs-full_WagesAndSalaries@http://xbrl.ssm.com.my/role/ssm/lab_rol_ssmt-fs-mfrs_2022-12-31/ReportingLabel</t>
  </si>
  <si>
    <t>ssmt-mfrs-cor_2022-12-31.xsd#ssmt-mfrs_BonusExpenses</t>
  </si>
  <si>
    <t>full_ifrs-cor_2022-03-24.xsd#ifrs-full_ExpenseFromSharebasedPaymentTransactionsWithEmployees@http://xbrl.ssm.com.my/role/ssm/lab_rol_ssmt-fs-mfrs_2022-12-31/ReportingLabel</t>
  </si>
  <si>
    <t>ssmt-mfrs-cor_2022-12-31.xsd#ssmt-mfrs_EmployeeShareBasedPayment@http://xbrl.ssm.com.my/role/ssm/lab_rol_ssmt-fs-mfrs_2022-12-31/ReportingLabel</t>
  </si>
  <si>
    <t>full_ifrs-cor_2022-03-24.xsd#ifrs-full_SocialSecurityContributions</t>
  </si>
  <si>
    <t>full_ifrs-cor_2022-03-24.xsd#ifrs-full_PostemploymentBenefitExpenseDefinedBenefitPlans@http://xbrl.ssm.com.my/role/ssm/lab_rol_ssmt-fs-mfrs_2022-12-31/ReportingLabel</t>
  </si>
  <si>
    <t>full_ifrs-cor_2022-03-24.xsd#ifrs-full_PostemploymentBenefitExpenseDefinedContributionPlans@http://xbrl.ssm.com.my/role/ssm/lab_rol_ssmt-fs-mfrs_2022-12-31/ReportingLabel</t>
  </si>
  <si>
    <t>full_ifrs-cor_2022-03-24.xsd#ifrs-full_OtherLongtermBenefits</t>
  </si>
  <si>
    <t>full_ifrs-cor_2022-03-24.xsd#ifrs-full_OtherShorttermEmployeeBenefits</t>
  </si>
  <si>
    <t>full_ifrs-cor_2022-03-24.xsd#ifrs-full_OtherEmployeeExpense</t>
  </si>
  <si>
    <t>full_ifrs-cor_2022-03-24.xsd#ifrs-full_EmployeeBenefitsExpense@http://www.xbrl.org/2003/role/totalLabel</t>
  </si>
  <si>
    <t>ssmt-mfrs-cor_2022-12-31.xsd#ssmt-mfrs_DirectorsRemunerationAbstract</t>
  </si>
  <si>
    <t>ssmt-mfrs-cor_2022-12-31.xsd#ssmt-mfrs_WagesAndSalariesToDirectors</t>
  </si>
  <si>
    <t>ssmt-mfrs-cor_2022-12-31.xsd#ssmt-mfrs_BonusToDirectors</t>
  </si>
  <si>
    <t>ssmt-mfrs-cor_2022-12-31.xsd#ssmt-mfrs_BenefitsInKindExpenses</t>
  </si>
  <si>
    <t>ssmt-mfrs-cor_2022-12-31.xsd#ssmt-mfrs_DirectorsFees</t>
  </si>
  <si>
    <t>ssmt-mfrs-cor_2022-12-31.xsd#ssmt-mfrs_PerformanceIncentives</t>
  </si>
  <si>
    <t>ssmt-mfrs-cor_2022-12-31.xsd#ssmt-mfrs_RetirementBenefitsDefinedBenefitPlans@http://xbrl.ssm.com.my/role/ssm/lab_rol_ssmt-fs-mfrs_2022-12-31/ReportingLabel</t>
  </si>
  <si>
    <t>ssmt-mfrs-cor_2022-12-31.xsd#ssmt-mfrs_RetirementBenefitsDefinedContributionPlans@http://xbrl.ssm.com.my/role/ssm/lab_rol_ssmt-fs-mfrs_2022-12-31/ReportingLabel</t>
  </si>
  <si>
    <t>full_ifrs-cor_2022-03-24.xsd#ifrs-full_KeyManagementPersonnelCompensationSharebasedPayment@http://xbrl.ssm.com.my/role/ssm/lab_rol_ssmt-fs-mfrs_2022-12-31/ReportingLabel</t>
  </si>
  <si>
    <t>ssmt-mfrs-cor_2022-12-31.xsd#ssmt-mfrs_OtherDirectorsRemuneration</t>
  </si>
  <si>
    <t>ssmt-mfrs-cor_2022-12-31.xsd#ssmt-mfrs_DirectorsRemuneration@http://xbrl.ssm.com.my/role/ssm/fs/mfrs/lab_rol_ssmt-fs-mfrs_2022-12-31/ReportingTotalLabel</t>
  </si>
  <si>
    <t>ssmt-mfrs-cor_2022-12-31.xsd#ssmt-mfrs_OtherMiscellaneousExpenses</t>
  </si>
  <si>
    <t>full_ifrs-cor_2022-03-24.xsd#ifrs-full_OtherExpenseByFunction@http://xbrl.ssm.com.my/role/ssm/fs/mfrs/lab_rol_ssmt-fs-mfrs_2022-12-31/ReportingTotalLabel</t>
  </si>
  <si>
    <t>ssmt-mfrs-cor_2022-12-31.xsd#ssmt-mfrs_FinanceIncomeAbstract</t>
  </si>
  <si>
    <t>ssmt-mfrs-cor_2022-12-31.xsd#ssmt-mfrs_InterestIncomeDueFromRelatedParties@http://xbrl.ssm.com.my/role/ssm/lab_rol_ssmt-fs-mfrs_2022-12-31/ReportingLabel</t>
  </si>
  <si>
    <t>full_ifrs-cor_2022-03-24.xsd#ifrs-full_OtherFinanceIncome</t>
  </si>
  <si>
    <t>full_ifrs-cor_2022-03-24.xsd#ifrs-full_FinanceIncome@http://xbrl.ssm.com.my/role/ssm/fs/mfrs/lab_rol_ssmt-fs-mfrs_2022-12-31/ReportingTotalLabel</t>
  </si>
  <si>
    <t>Analysis of profit or loss</t>
  </si>
  <si>
    <t>Revenue</t>
  </si>
  <si>
    <t>Revenue from sale of goods</t>
  </si>
  <si>
    <t>Revenue from sale of broadband and telecommunication</t>
  </si>
  <si>
    <t>Revenue from property development</t>
  </si>
  <si>
    <t>Revenue from construction contracts</t>
  </si>
  <si>
    <t>Revenue from clean water, treatment and disposal of waste water</t>
  </si>
  <si>
    <t>Revenue from sale of food and beverage</t>
  </si>
  <si>
    <t>Revenue from sale of agricultural produce</t>
  </si>
  <si>
    <t>Revenue from sale of oil and gas products</t>
  </si>
  <si>
    <t>Revenue from sale of other goods</t>
  </si>
  <si>
    <t>Total revenue from sale of goods</t>
  </si>
  <si>
    <t>Revenue from rendering of services</t>
  </si>
  <si>
    <t>Revenue from rendering of entertainment services</t>
  </si>
  <si>
    <t>Revenue from rendering of telecommunication services</t>
  </si>
  <si>
    <t>Revenue from rendering of transport services</t>
  </si>
  <si>
    <t>Revenue from rendering of information technology services</t>
  </si>
  <si>
    <t>Revenue from rendering of educational services</t>
  </si>
  <si>
    <t>Revenue from rendering of healthcare services</t>
  </si>
  <si>
    <t>Revenue from rendering of shipping and shipping related services</t>
  </si>
  <si>
    <t>Revenue from rendering of other services</t>
  </si>
  <si>
    <t>Total revenue from rendering of services</t>
  </si>
  <si>
    <t>Interest income</t>
  </si>
  <si>
    <t>Interest income on loans, advances and financing</t>
  </si>
  <si>
    <t>Interest income on other financial assets</t>
  </si>
  <si>
    <t>Total interest income</t>
  </si>
  <si>
    <t>Other fee and commission income</t>
  </si>
  <si>
    <t>Gross brokerage and other charges</t>
  </si>
  <si>
    <t>Underwriting commissions and fund management income</t>
  </si>
  <si>
    <t>Total other fee and commission income</t>
  </si>
  <si>
    <t>Dividend income</t>
  </si>
  <si>
    <t>Rental income</t>
  </si>
  <si>
    <t>Royalty income</t>
  </si>
  <si>
    <t>Other revenue</t>
  </si>
  <si>
    <t>Cost of sales</t>
  </si>
  <si>
    <t>Cost of inventories</t>
  </si>
  <si>
    <t>Construction contract costs</t>
  </si>
  <si>
    <t>Energy costs</t>
  </si>
  <si>
    <t>Property development costs</t>
  </si>
  <si>
    <t>Other cost of sales</t>
  </si>
  <si>
    <t>Other income</t>
  </si>
  <si>
    <t>Bad debts recovered</t>
  </si>
  <si>
    <t>Royalty/franchise income</t>
  </si>
  <si>
    <t>Write back of fuel cost</t>
  </si>
  <si>
    <t>Income from reimbursements under insurance policies</t>
  </si>
  <si>
    <t>Grant or incentives by Malaysian government or it's agencies</t>
  </si>
  <si>
    <t>Grant or incentives by foreign government or it's agencies</t>
  </si>
  <si>
    <t>Contributions or donations by local contributor</t>
  </si>
  <si>
    <t>Contributions or donations by foreign contributor</t>
  </si>
  <si>
    <t>Contributions or donations by unknown contributor</t>
  </si>
  <si>
    <t>Foreign exchange gain</t>
  </si>
  <si>
    <t>Realised gain on foreign exchange</t>
  </si>
  <si>
    <t>Unrealised gain on foreign exchange</t>
  </si>
  <si>
    <t>Total foreign exchange gain</t>
  </si>
  <si>
    <t>Gain on disposal of subsidiaries, associates and joint ventures</t>
  </si>
  <si>
    <t>Gain on disposal of subsidiaries</t>
  </si>
  <si>
    <t>Gain on disposal of associates</t>
  </si>
  <si>
    <t>Gain on disposal of joint ventures</t>
  </si>
  <si>
    <t>Total gain on disposal of subsidiaries, associates and joint ventures</t>
  </si>
  <si>
    <t>Gain on disposal from other investments</t>
  </si>
  <si>
    <t>Gains on disposals of property, plant and equipment</t>
  </si>
  <si>
    <t>Gains on disposals of other non-current assets</t>
  </si>
  <si>
    <t>Other gains recognised in profit or loss, fair value measurement, assets</t>
  </si>
  <si>
    <t>Reversal of impairment loss recognised in profit or loss</t>
  </si>
  <si>
    <t>Reversal of impairment loss on receivables</t>
  </si>
  <si>
    <t>Reversal of impairment in development expenditure</t>
  </si>
  <si>
    <t>Reversal of impairment in land held for property development</t>
  </si>
  <si>
    <t>Reversal of impairment in property, plant and equipment</t>
  </si>
  <si>
    <t>Reversal of impairment in other assets</t>
  </si>
  <si>
    <t>Total reversal of impairment loss recognised in profit or loss</t>
  </si>
  <si>
    <t>Reversal of inventories written down to net realisable value</t>
  </si>
  <si>
    <t>Management fees</t>
  </si>
  <si>
    <t>Net deposits recognised</t>
  </si>
  <si>
    <t>Net fair value gain on derivatives</t>
  </si>
  <si>
    <t>Net fair value gain on recycle of forex reserve upon disposal of subsidiaries</t>
  </si>
  <si>
    <t>Other fee and commission</t>
  </si>
  <si>
    <t>Other rental income</t>
  </si>
  <si>
    <t>Rental income on land and buildings</t>
  </si>
  <si>
    <t>Other miscellaneous income</t>
  </si>
  <si>
    <t>Other expenses</t>
  </si>
  <si>
    <t>Auditor's remuneration</t>
  </si>
  <si>
    <t>Auditor's remuneration for audit services</t>
  </si>
  <si>
    <t>Auditor's remuneration for other services</t>
  </si>
  <si>
    <t>Total auditor's remuneration</t>
  </si>
  <si>
    <t>Amortisation expense</t>
  </si>
  <si>
    <t>Depreciation, property, plant and equipment</t>
  </si>
  <si>
    <t>Natural disaster related expenses</t>
  </si>
  <si>
    <t>Loss on disposal of subsidiaries, associates and joint ventures</t>
  </si>
  <si>
    <t>Loss on disposal of subsidiaries</t>
  </si>
  <si>
    <t>Loss on disposal of associates</t>
  </si>
  <si>
    <t>Loss on disposal of joint ventures</t>
  </si>
  <si>
    <t>Total loss on disposal of subsidiaries, associates and joint ventures</t>
  </si>
  <si>
    <t>Loss on disposal from other investments</t>
  </si>
  <si>
    <t>Losses on disposals of property, plant and equipment</t>
  </si>
  <si>
    <t>Loss on disposal of other non-current assets</t>
  </si>
  <si>
    <t>Other losses recognised in profit or loss, fair value measurement, assets</t>
  </si>
  <si>
    <t>Rental expense</t>
  </si>
  <si>
    <t>Royalty expense</t>
  </si>
  <si>
    <t>Employee benefits expense</t>
  </si>
  <si>
    <t>Wages, salaries and others</t>
  </si>
  <si>
    <t>Bonus</t>
  </si>
  <si>
    <t>Share-based compensation expense</t>
  </si>
  <si>
    <t>Share option expenses</t>
  </si>
  <si>
    <t>Social security contributions</t>
  </si>
  <si>
    <t>Defined benefit plans</t>
  </si>
  <si>
    <t>Defined contribution plans</t>
  </si>
  <si>
    <t>Other long-term employee benefits</t>
  </si>
  <si>
    <t>Other short-term employee benefits</t>
  </si>
  <si>
    <t>Other employee expense</t>
  </si>
  <si>
    <t>Total employee benefits expense</t>
  </si>
  <si>
    <t>Director's remuneration</t>
  </si>
  <si>
    <t>Salaries and other emoluments</t>
  </si>
  <si>
    <t>Benefits-in-kind</t>
  </si>
  <si>
    <t>Fees</t>
  </si>
  <si>
    <t>Performance incentives</t>
  </si>
  <si>
    <t>Other emoluments</t>
  </si>
  <si>
    <t>Total director's remuneration</t>
  </si>
  <si>
    <t>Other miscellaneous expenses</t>
  </si>
  <si>
    <t>Finance income</t>
  </si>
  <si>
    <t>Finance income due from related parties</t>
  </si>
  <si>
    <t>Other finance income</t>
  </si>
  <si>
    <r>
      <t>*</t>
    </r>
    <r>
      <rPr>
        <b/>
        <sz val="10"/>
        <color indexed="8"/>
        <rFont val="Verdana"/>
        <family val="2"/>
      </rPr>
      <t>Total revenue</t>
    </r>
  </si>
  <si>
    <r>
      <t>*</t>
    </r>
    <r>
      <rPr>
        <b/>
        <sz val="10"/>
        <color indexed="8"/>
        <rFont val="Verdana"/>
        <family val="2"/>
      </rPr>
      <t>Total cost of sales</t>
    </r>
  </si>
  <si>
    <r>
      <t>*</t>
    </r>
    <r>
      <rPr>
        <b/>
        <sz val="10"/>
        <color indexed="8"/>
        <rFont val="Verdana"/>
        <family val="2"/>
      </rPr>
      <t>Total other income</t>
    </r>
  </si>
  <si>
    <r>
      <t>*</t>
    </r>
    <r>
      <rPr>
        <b/>
        <sz val="10"/>
        <color indexed="8"/>
        <rFont val="Verdana"/>
        <family val="2"/>
      </rPr>
      <t>Total other expenses</t>
    </r>
  </si>
  <si>
    <r>
      <t>*</t>
    </r>
    <r>
      <rPr>
        <b/>
        <sz val="10"/>
        <color indexed="8"/>
        <rFont val="Verdana"/>
        <family val="2"/>
      </rPr>
      <t>Total finance income</t>
    </r>
  </si>
  <si>
    <t>FS-MFRS  Analysis of profit or loss, by function of expense</t>
  </si>
  <si>
    <t>54090d72-e80d-43bb-932a-7c0ff0d45c44:~:AtleastOneValueInAnyLayout:~:True:~:&lt;?xml version="1.0" encoding="utf-16"?&gt;_x000D_
&lt;Customization xmlns:xsd="http://www.w3.org/2001/XMLSchema" xmlns:xsi="http://www.w3.org/2001/XMLSchema-instance" ComparitiveDate="False" LayoutByDate="False" LayoutByCompany="False" ShowAllDomains="False" TotalDomain="True" DefaultDates="2" /&gt;:~:http://xbrl.ssm.com.my/role/ssm/rol_ssmt-fs-mfrs_2022-12-31/ssmt-fs-mfrs_2022-12-31_role-400100x:~:None</t>
  </si>
  <si>
    <t>7e908318-848c-445b-8e98-a308ab580936:~:SOCI-NetOfTax_1_TBLYT:~:NotMandatory:~:False:~:0:~:True:~:&lt;?xml version="1.0" encoding="utf-16"?&gt;_x000D_
&lt;Customization xmlns:xsd="http://www.w3.org/2001/XMLSchema" xmlns:xsi="http://www.w3.org/2001/XMLSchema-instance" ComparitiveDate="False" LayoutByDate="False" LayoutByCompany="False" ShowAllDomains="False" TotalDomain="True" DefaultDates="1" /&gt;:~:LytTxb:~::~:False:~:True:~:ssmt-mfrs-cor_2022-12-31.xsd#ssmt-mfrs_DisclosureOnStatementOfComprehensiveIncomeNetOfTaxAbstract@http://www.xbrl.org/2003/role/label:~:</t>
  </si>
  <si>
    <t>ssmt-mfrs-cor_2022-12-31.xsd#ssmt-mfrs_DisclosureOnStatementOfComprehensiveIncomeNetOfTaxAbstract</t>
  </si>
  <si>
    <t>Disclosure on statement of comprehensive income net of tax</t>
  </si>
  <si>
    <t>b28e9f53-4c8a-42a8-b4bc-22be6ca5f2a6:~:SOCI-NetOfTax_2:~:NotMandatory:~:False:~:1:~:True:~:&lt;?xml version="1.0" encoding="utf-16"?&gt;_x000D_
&lt;Customization xmlns:xsd="http://www.w3.org/2001/XMLSchema" xmlns:xsi="http://www.w3.org/2001/XMLSchema-instance" ComparitiveDate="False" LayoutByDate="False" LayoutByCompany="False" ShowAllDomains="False" TotalDomain="True" DefaultDates="1" /&gt;:~:LytHyc:~:ssmt-mfrs-cor_2022-12-31.xsd#ssmt-mfrs_StatementOfComprehensiveIncomeNetOfTaxTable:~:False:~:True:~:ssmt-mfrs-cor_2022-12-31.xsd#ssmt-mfrs_DisclosureOnStatementOfComprehensiveIncomeNetOfTaxAbstract@http://www.xbrl.org/2003/role/label::ssmt-mfrs-cor_2022-12-31.xsd#ssmt-mfrs_ComprehensiveIncomeNetOfTaxAbstract@http://www.xbrl.org/2003/role/label::ssmt-mfrs-cor_2022-12-31.xsd#ssmt-mfrs_StatementOfComprehensiveIncomeNetOfTaxLineItems@http://www.xbrl.org/2003/role/label:~:ssmt-mfrs-cor_2022-12-31.xsd#ssmt-mfrs_StatementOfComprehensiveIncomeNetOfTaxTable</t>
  </si>
  <si>
    <t>ssmt-mfrs-cor_2022-12-31.xsd#ssmt-mfrs_ComprehensiveIncomeNetOfTaxAbstract</t>
  </si>
  <si>
    <t>ssmt-mfrs-cor_2022-12-31.xsd#ssmt-mfrs_StatementOfComprehensiveIncomeNetOfTaxLineItems</t>
  </si>
  <si>
    <t>full_ifrs-cor_2022-03-24.xsd#ifrs-full_StatementOfComprehensiveIncomeAbstract</t>
  </si>
  <si>
    <t>full_ifrs-cor_2022-03-24.xsd#ifrs-full_ProfitLoss</t>
  </si>
  <si>
    <t>full_ifrs-cor_2022-03-24.xsd#ifrs-full_OtherComprehensiveIncomeAbstract@http://xbrl.ssm.com.my/role/ssm/lab_rol_ssmt-fs-mfrs_2022-12-31/ReportingLabel</t>
  </si>
  <si>
    <t>full_ifrs-cor_2022-03-24.xsd#ifrs-full_ComponentsOfOtherComprehensiveIncomeThatWillNotBeReclassifiedToProfitOrLossNetOfTaxAbstract</t>
  </si>
  <si>
    <t>full_ifrs-cor_2022-03-24.xsd#ifrs-full_OtherComprehensiveIncomeNetOfTaxGainsLossesOnRevaluation</t>
  </si>
  <si>
    <t>full_ifrs-cor_2022-03-24.xsd#ifrs-full_OtherComprehensiveIncomeNetOfTaxGainsLossesOnRemeasurementsOfDefinedBenefitPlans@http://xbrl.ssm.com.my/role/ssm/lab_rol_ssmt-fs-mfrs_2022-12-31/ReportingLabel</t>
  </si>
  <si>
    <t>full_ifrs-cor_2022-03-24.xsd#ifrs-full_OtherComprehensiveIncomeNetOfTaxGainsLossesFromInvestmentsInEquityInstruments</t>
  </si>
  <si>
    <t>ssmt-mfrs-cor_2022-12-31.xsd#ssmt-mfrs_OtherComprehensiveIncomeNetOfTaxOtherEquityInstrumentsThatWillNotBeReclassifiedToProfitOrLoss</t>
  </si>
  <si>
    <t>full_ifrs-cor_2022-03-24.xsd#ifrs-full_ShareOfOtherComprehensiveIncomeOfAssociatesAndJointVenturesAccountedForUsingEquityMethodThatWillNotBeReclassifiedToProfitOrLossNetOfTax</t>
  </si>
  <si>
    <t>full_ifrs-cor_2022-03-24.xsd#ifrs-full_OtherComprehensiveIncomeThatWillNotBeReclassifiedToProfitOrLossNetOfTax@http://www.xbrl.org/2003/role/totalLabel</t>
  </si>
  <si>
    <t>full_ifrs-cor_2022-03-24.xsd#ifrs-full_ComponentsOfOtherComprehensiveIncomeThatWillBeReclassifiedToProfitOrLossNetOfTaxAbstract</t>
  </si>
  <si>
    <t>full_ifrs-cor_2022-03-24.xsd#ifrs-full_CashFlowHedgesAbstract</t>
  </si>
  <si>
    <t>full_ifrs-cor_2022-03-24.xsd#ifrs-full_GainsLossesOnCashFlowHedgesNetOfTax</t>
  </si>
  <si>
    <t>full_ifrs-cor_2022-03-24.xsd#ifrs-full_ReclassificationAdjustmentsOnCashFlowHedgesNetOfTax@http://www.xbrl.org/2009/role/negatedLabel</t>
  </si>
  <si>
    <t>full_ifrs-cor_2022-03-24.xsd#ifrs-full_OtherComprehensiveIncomeNetOfTaxCashFlowHedges@http://www.xbrl.org/2003/role/totalLabel</t>
  </si>
  <si>
    <t>full_ifrs-cor_2022-03-24.xsd#ifrs-full_HedgesOfNetInvestmentsInForeignOperationsAbstract</t>
  </si>
  <si>
    <t>full_ifrs-cor_2022-03-24.xsd#ifrs-full_GainsLossesOnHedgesOfNetInvestmentsInForeignOperationsNetOfTax</t>
  </si>
  <si>
    <t>full_ifrs-cor_2022-03-24.xsd#ifrs-full_ReclassificationAdjustmentsOnHedgesOfNetInvestmentsInForeignOperationsNetOfTax@http://www.xbrl.org/2009/role/negatedLabel</t>
  </si>
  <si>
    <t>full_ifrs-cor_2022-03-24.xsd#ifrs-full_OtherComprehensiveIncomeNetOfTaxHedgesOfNetInvestmentsInForeignOperations@http://www.xbrl.org/2003/role/totalLabel</t>
  </si>
  <si>
    <t>full_ifrs-cor_2022-03-24.xsd#ifrs-full_ExchangeDifferencesOnTranslationAbstract</t>
  </si>
  <si>
    <t>full_ifrs-cor_2022-03-24.xsd#ifrs-full_GainsLossesOnExchangeDifferencesOnTranslationNetOfTax@http://xbrl.ssm.com.my/role/ssm/lab_rol_ssmt-fs-mfrs_2022-12-31/ReportingLabel</t>
  </si>
  <si>
    <t>full_ifrs-cor_2022-03-24.xsd#ifrs-full_ReclassificationAdjustmentsOnExchangeDifferencesOnTranslationNetOfTax@http://xbrl.ssm.com.my/role/ssm/lab_rol_ssmt-fs-mfrs_2022-12-31/ReportingNegatedLabel</t>
  </si>
  <si>
    <t>full_ifrs-cor_2022-03-24.xsd#ifrs-full_OtherComprehensiveIncomeNetOfTaxExchangeDifferencesOnTranslation@http://xbrl.ssm.com.my/role/ssm/fs/mfrs/lab_rol_ssmt-fs-mfrs_2022-12-31/ReportingTotalLabel</t>
  </si>
  <si>
    <t>full_ifrs-cor_2022-03-24.xsd#ifrs-full_FinancialAssetsMeasuredAtFairValueThroughOtherComprehensiveIncomeAbstract</t>
  </si>
  <si>
    <t>full_ifrs-cor_2022-03-24.xsd#ifrs-full_GainsLossesOnFinancialAssetsMeasuredAtFairValueThroughOtherComprehensiveIncomeNetOfTax</t>
  </si>
  <si>
    <t>full_ifrs-cor_2022-03-24.xsd#ifrs-full_ReclassificationAdjustmentsOnFinancialAssetsMeasuredAtFairValueThroughOtherComprehensiveIncomeNetOfTax@http://www.xbrl.org/2009/role/negatedLabel</t>
  </si>
  <si>
    <t>full_ifrs-cor_2022-03-24.xsd#ifrs-full_AmountsRemovedFromEquityAndAdjustedAgainstFairValueOfFinancialAssetsOnReclassificationOutOfFairValueThroughOtherComprehensiveIncomeMeasurementCategoryNetOfTax@http://www.xbrl.org/2009/role/negatedLabel</t>
  </si>
  <si>
    <t>full_ifrs-cor_2022-03-24.xsd#ifrs-full_OtherComprehensiveIncomeNetOfTaxFinancialAssetsMeasuredAtFairValueThroughOtherComprehensiveIncome@http://www.xbrl.org/2003/role/totalLabel</t>
  </si>
  <si>
    <t>full_ifrs-cor_2022-03-24.xsd#ifrs-full_ShareOfOtherComprehensiveIncomeOfAssociatesAndJointVenturesAccountedForUsingEquityMethodThatWillBeReclassifiedToProfitOrLossNetOfTax</t>
  </si>
  <si>
    <t>ssmt-mfrs-cor_2022-12-31.xsd#ssmt-mfrs_OtherComprehensiveIncomeNetOfTaxGainsLossesOnOtherItems</t>
  </si>
  <si>
    <t>full_ifrs-cor_2022-03-24.xsd#ifrs-full_OtherComprehensiveIncomeThatWillBeReclassifiedToProfitOrLossNetOfTax@http://www.xbrl.org/2003/role/totalLabel</t>
  </si>
  <si>
    <t>full_ifrs-cor_2022-03-24.xsd#ifrs-full_OtherComprehensiveIncome@http://www.xbrl.org/2003/role/totalLabel</t>
  </si>
  <si>
    <t>full_ifrs-cor_2022-03-24.xsd#ifrs-full_ComprehensiveIncome@http://www.xbrl.org/2003/role/totalLabel</t>
  </si>
  <si>
    <t>full_ifrs-cor_2022-03-24.xsd#ifrs-full_ComprehensiveIncomeAttributableToAbstract</t>
  </si>
  <si>
    <t>full_ifrs-cor_2022-03-24.xsd#ifrs-full_ComprehensiveIncomeAttributableToOwnersOfParent</t>
  </si>
  <si>
    <t>full_ifrs-cor_2022-03-24.xsd#ifrs-full_ComprehensiveIncomeAttributableToNoncontrollingInterests</t>
  </si>
  <si>
    <t>Comprehensive income net of tax</t>
  </si>
  <si>
    <t>Statement of comprehensive income net of tax</t>
  </si>
  <si>
    <t>Statement of comprehensive income</t>
  </si>
  <si>
    <t>Other comprehensive income/(expense), net of tax</t>
  </si>
  <si>
    <t>Components of other comprehensive income that will not be reclassified to profit or loss, net of tax</t>
  </si>
  <si>
    <t>Other comprehensive income, net of tax, gains (losses) on revaluation of property, plant and equipment, right-of-use assets and intangible assets</t>
  </si>
  <si>
    <t>Remeasurement of defined benefit liability</t>
  </si>
  <si>
    <t>Other comprehensive income, net of tax, gains (losses) from investments in equity instruments</t>
  </si>
  <si>
    <t>Other comprehensive income, net of tax, gains (losses) on other items</t>
  </si>
  <si>
    <t>Share of other comprehensive income of associates and joint ventures accounted for using equity method that will not be reclassified to profit or loss, net of tax</t>
  </si>
  <si>
    <t>Total other comprehensive income that will not be reclassified to profit or loss, net of tax</t>
  </si>
  <si>
    <t>Components of other comprehensive income that will be reclassified to profit or loss, net of tax</t>
  </si>
  <si>
    <t>Cash flow hedges</t>
  </si>
  <si>
    <t>Gains (losses) on cash flow hedges, net of tax</t>
  </si>
  <si>
    <t>Reclassification adjustments on cash flow hedges, net of tax</t>
  </si>
  <si>
    <t>Other comprehensive income, net of tax, cash flow hedges</t>
  </si>
  <si>
    <t>Hedges of net investment in foreign operations</t>
  </si>
  <si>
    <t>Gains (losses) on hedges of net investments in foreign operations, net of tax</t>
  </si>
  <si>
    <t>Reclassification adjustments on hedges of net investments in foreign operations, net of tax</t>
  </si>
  <si>
    <t>Other comprehensive income, net of tax, hedges of net investments in foreign operations</t>
  </si>
  <si>
    <t>Exchange differences on translation</t>
  </si>
  <si>
    <t>Gains (losses) on exchange differences on translation, net of tax</t>
  </si>
  <si>
    <t>Reclassification adjustments on exchange differences on translation, net of tax</t>
  </si>
  <si>
    <t>Other comprehensive income, net of tax, exchange differences on translation</t>
  </si>
  <si>
    <t>Financial assets measured at fair value through other comprehensive income</t>
  </si>
  <si>
    <t>Gains (losses) on financial assets measured at fair value through other comprehensive income, net of tax</t>
  </si>
  <si>
    <t>Reclassification adjustments on financial assets measured at fair value through other comprehensive income, net of tax</t>
  </si>
  <si>
    <t>Amounts removed from equity and adjusted against fair value of financial assets on reclassification out of fair value through other comprehensive income measurement category, net of tax</t>
  </si>
  <si>
    <t>Other comprehensive income, net of tax, financial assets measured at fair value through other comprehensive income</t>
  </si>
  <si>
    <t>Share of other comprehensive income of associates and joint ventures accounted for using equity method that will be reclassified to profit or loss, net of tax</t>
  </si>
  <si>
    <t>Others comprehensive income, net of tax, gains (losses) on other items</t>
  </si>
  <si>
    <t>Total other comprehensive income that will be reclassified to profit or loss, net of tax</t>
  </si>
  <si>
    <t>Comprehensive income attributable to</t>
  </si>
  <si>
    <t>Comprehensive income, attributable to owners of parent</t>
  </si>
  <si>
    <t>Comprehensive income, attributable to non-controlling interests</t>
  </si>
  <si>
    <r>
      <t>*</t>
    </r>
    <r>
      <rPr>
        <sz val="10"/>
        <color indexed="8"/>
        <rFont val="Verdana"/>
        <family val="2"/>
      </rPr>
      <t>Profit (loss)</t>
    </r>
  </si>
  <si>
    <r>
      <t>*</t>
    </r>
    <r>
      <rPr>
        <b/>
        <sz val="10"/>
        <color indexed="8"/>
        <rFont val="Verdana"/>
        <family val="2"/>
      </rPr>
      <t>Total other comprehensive income</t>
    </r>
  </si>
  <si>
    <r>
      <t>*</t>
    </r>
    <r>
      <rPr>
        <b/>
        <sz val="10"/>
        <color indexed="8"/>
        <rFont val="Verdana"/>
        <family val="2"/>
      </rPr>
      <t>Total comprehensive income</t>
    </r>
  </si>
  <si>
    <t>FS-MFRS  Statement of Comprehensive Income - Net of tax</t>
  </si>
  <si>
    <t>ssmt-cor_2022-12-31.xsd#ssmt_DisclosureOnStatementOfCashFlowsAbstract</t>
  </si>
  <si>
    <t>Disclosure on statement of cash flows</t>
  </si>
  <si>
    <t>full_ifrs-cor_2022-03-24.xsd#ifrs-full_StatementOfCashFlowsAbstract</t>
  </si>
  <si>
    <t>ssmt-cor_2022-12-31.xsd#ssmt_StatementOfCashFlowsLineItems</t>
  </si>
  <si>
    <t>ssmt-cor_2022-12-31.xsd#ssmt_StatementOfCashFlowsAbstract</t>
  </si>
  <si>
    <t>full_ifrs-cor_2022-03-24.xsd#ifrs-full_CashFlowsFromUsedInOperatingActivitiesAbstract</t>
  </si>
  <si>
    <t>ssmt-mfrs-cor_2022-12-31.xsd#ssmt-mfrs_PaymentsForLeasesOfLowValueAssetsAndVariableLeasePaymentsNotIncludedInMeasurementOfLeaseLiability</t>
  </si>
  <si>
    <t>full_ifrs-cor_2022-03-24.xsd#ifrs-full_DividendsReceivedClassifiedAsOperatingActivities@http://www.xbrl.org/2003/role/terseLabel</t>
  </si>
  <si>
    <t>full_ifrs-cor_2022-03-24.xsd#ifrs-full_DividendsPaidClassifiedAsOperatingActivities@http://www.xbrl.org/2009/role/negatedTerseLabel</t>
  </si>
  <si>
    <t>full_ifrs-cor_2022-03-24.xsd#ifrs-full_InterestReceivedClassifiedAsOperatingActivities@http://www.xbrl.org/2003/role/terseLabel</t>
  </si>
  <si>
    <t>full_ifrs-cor_2022-03-24.xsd#ifrs-full_InterestPaidClassifiedAsOperatingActivities@http://www.xbrl.org/2009/role/negatedTerseLabel</t>
  </si>
  <si>
    <t>full_ifrs-cor_2022-03-24.xsd#ifrs-full_IncomeTaxesPaidRefundClassifiedAsOperatingActivities@http://www.xbrl.org/2009/role/negatedTerseLabel</t>
  </si>
  <si>
    <t>full_ifrs-cor_2022-03-24.xsd#ifrs-full_OtherInflowsOutflowsOfCashClassifiedAsOperatingActivities@http://xbrl.ssm.com.my/role/ssm/lab_rol_ssmt-fs-mfrs_2022-12-31/ReportingLabel</t>
  </si>
  <si>
    <t>full_ifrs-cor_2022-03-24.xsd#ifrs-full_CashFlowsFromUsedInOperatingActivities@http://www.xbrl.org/2009/role/netLabel</t>
  </si>
  <si>
    <t>full_ifrs-cor_2022-03-24.xsd#ifrs-full_CashFlowsFromUsedInInvestingActivitiesAbstract</t>
  </si>
  <si>
    <t>full_ifrs-cor_2022-03-24.xsd#ifrs-full_CashFlowsFromLosingControlOfSubsidiariesOrOtherBusinessesClassifiedAsInvestingActivities@http://xbrl.ssm.com.my/role/ssm/lab_rol_ssmt-fs-mfrs_2022-12-31/ReportingLabel</t>
  </si>
  <si>
    <t>full_ifrs-cor_2022-03-24.xsd#ifrs-full_ProceedsFromSalesOfInterestsInAssociates@http://xbrl.ssm.com.my/role/ssm/lab_rol_ssmt-fs-mfrs_2022-12-31/ReportingLabel</t>
  </si>
  <si>
    <t>full_ifrs-cor_2022-03-24.xsd#ifrs-full_OtherCashReceiptsFromSalesOfInterestsInJointVenturesClassifiedAsInvestingActivities@http://xbrl.ssm.com.my/role/ssm/lab_rol_ssmt-fs-mfrs_2022-12-31/ReportingLabel</t>
  </si>
  <si>
    <t>full_ifrs-cor_2022-03-24.xsd#ifrs-full_CashReceiptsFromRepaymentOfAdvancesAndLoansMadeToOtherPartiesClassifiedAsInvestingActivities</t>
  </si>
  <si>
    <t>full_ifrs-cor_2022-03-24.xsd#ifrs-full_CashAdvancesAndLoansMadeToOtherPartiesClassifiedAsInvestingActivities@http://www.xbrl.org/2009/role/negatedTerseLabel</t>
  </si>
  <si>
    <t>ssmt-mfrs-cor_2022-12-31.xsd#ssmt-mfrs_DepositPlacedWithInvestmentBrokers</t>
  </si>
  <si>
    <t>full_ifrs-cor_2022-03-24.xsd#ifrs-full_OtherCashReceiptsFromSalesOfEquityOrDebtInstrumentsOfOtherEntitiesClassifiedAsInvestingActivities@http://xbrl.ssm.com.my/role/ssm/lab_rol_ssmt-fs-mfrs_2022-12-31/ReportingLabel</t>
  </si>
  <si>
    <t>ssmt-mfrs-cor_2022-12-31.xsd#ssmt-mfrs_ProceedsFromDisposalOfNetCashAndCashEqivalentsDisposedOffFromDiscontinuingOperatrions@http://xbrl.ssm.com.my/role/ssm/lab_rol_ssmt-fs-mfrs_2022-12-31/ReportingLabel</t>
  </si>
  <si>
    <t>ssmt-mfrs-cor_2022-12-31.xsd#ssmt-mfrs_TaxPaidOnGainOnDisposalFromDiscontinuingOperations@http://xbrl.ssm.com.my/role/ssm/lab_rol_ssmt-fs-mfrs_2022-12-31/ReportingLabel</t>
  </si>
  <si>
    <t>full_ifrs-cor_2022-03-24.xsd#ifrs-full_ProceedsFromGovernmentGrantsClassifiedAsInvestingActivities@http://www.xbrl.org/2003/role/terseLabel</t>
  </si>
  <si>
    <t>full_ifrs-cor_2022-03-24.xsd#ifrs-full_ProceedsFromSalesOfIntangibleAssetsClassifiedAsInvestingActivities@http://www.xbrl.org/2003/role/terseLabel</t>
  </si>
  <si>
    <t>full_ifrs-cor_2022-03-24.xsd#ifrs-full_ProceedsFromOtherLongtermAssetsClassifiedAsInvestingActivities@http://xbrl.ssm.com.my/role/ssm/lab_rol_ssmt-fs-mfrs_2022-12-31/ReportingLabel</t>
  </si>
  <si>
    <t>ssmt-mfrs-cor_2022-12-31.xsd#ssmt-mfrs_ProceedsFromSaleOfPrepaidLeasePayments</t>
  </si>
  <si>
    <t>full_ifrs-cor_2022-03-24.xsd#ifrs-full_PurchaseOfIntangibleAssetsClassifiedAsInvestingActivities@http://www.xbrl.org/2009/role/negatedTerseLabel</t>
  </si>
  <si>
    <t>full_ifrs-cor_2022-03-24.xsd#ifrs-full_PurchaseOfOtherLongtermAssetsClassifiedAsInvestingActivities@http://www.xbrl.org/2009/role/negatedLabel</t>
  </si>
  <si>
    <t>full_ifrs-cor_2022-03-24.xsd#ifrs-full_PurchaseOfPropertyPlantAndEquipmentClassifiedAsInvestingActivities@http://www.xbrl.org/2009/role/negatedTerseLabel</t>
  </si>
  <si>
    <t>full_ifrs-cor_2022-03-24.xsd#ifrs-full_DividendsReceivedClassifiedAsInvestingActivities@http://www.xbrl.org/2003/role/terseLabel</t>
  </si>
  <si>
    <t>full_ifrs-cor_2022-03-24.xsd#ifrs-full_InterestReceivedClassifiedAsInvestingActivities@http://www.xbrl.org/2003/role/terseLabel</t>
  </si>
  <si>
    <t>full_ifrs-cor_2022-03-24.xsd#ifrs-full_ProceedsFromSalesOfInvestmentsOtherThanInvestmentsAccountedForUsingEquityMethod@http://xbrl.ssm.com.my/role/ssm/lab_rol_ssmt-fs-mfrs_2022-12-31/ReportingLabel</t>
  </si>
  <si>
    <t>full_ifrs-cor_2022-03-24.xsd#ifrs-full_PurchaseOfInvestmentsOtherThanInvestmentsAccountedForUsingEquityMethod@http://www.xbrl.org/2009/role/negatedTerseLabel</t>
  </si>
  <si>
    <t>full_ifrs-cor_2022-03-24.xsd#ifrs-full_PaymentsForDevelopmentProjectExpenditure@http://www.xbrl.org/2009/role/negatedLabel</t>
  </si>
  <si>
    <t>ssmt-mfrs-cor_2022-12-31.xsd#ssmt-mfrs_NetRepaymentFromJointVentures</t>
  </si>
  <si>
    <t>ssmt-mfrs-cor_2022-12-31.xsd#ssmt-mfrs_NetRepaymentFromAssociates</t>
  </si>
  <si>
    <t>ssmt-mfrs-cor_2022-12-31.xsd#ssmt-mfrs_CapitalDistributionsFromAssociates</t>
  </si>
  <si>
    <t>full_ifrs-cor_2022-03-24.xsd#ifrs-full_OtherInflowsOutflowsOfCashClassifiedAsInvestingActivities@http://xbrl.ssm.com.my/role/ssm/lab_rol_ssmt-fs-mfrs_2022-12-31/ReportingLabel</t>
  </si>
  <si>
    <t>full_ifrs-cor_2022-03-24.xsd#ifrs-full_CashFlowsFromUsedInInvestingActivities@http://www.xbrl.org/2009/role/netLabel</t>
  </si>
  <si>
    <t>full_ifrs-cor_2022-03-24.xsd#ifrs-full_CashFlowsFromUsedInFinancingActivitiesAbstract</t>
  </si>
  <si>
    <t>ssmt-mfrs-cor_2022-12-31.xsd#ssmt-mfrs_PaymentsForPrincipalPortionOfLeaseLiability@http://xbrl.ssm.com.my/role/ssm/lab_rol_ssmt-fs-mfrs_2022-12-31/ReportingLabel</t>
  </si>
  <si>
    <t>ssmt-mfrs-cor_2022-12-31.xsd#ssmt-mfrs_PaymentsForInterestPortionOfLeaseLiability@http://xbrl.ssm.com.my/role/ssm/lab_rol_ssmt-fs-mfrs_2022-12-31/ReportingLabel</t>
  </si>
  <si>
    <t>full_ifrs-cor_2022-03-24.xsd#ifrs-full_ProceedsFromIssuingShares</t>
  </si>
  <si>
    <t>ssmt-mfrs-cor_2022-12-31.xsd#ssmt-mfrs_ProceedsFromIssueOfSharesInSubsidiaryToNoncontrollingInterests</t>
  </si>
  <si>
    <t>full_ifrs-cor_2022-03-24.xsd#ifrs-full_ProceedsFromIssuingOtherEquityInstruments</t>
  </si>
  <si>
    <t>full_ifrs-cor_2022-03-24.xsd#ifrs-full_ProceedsFromExerciseOfOptions@http://xbrl.ssm.com.my/role/ssm/lab_rol_ssmt-fs-mfrs_2022-12-31/ReportingLabel</t>
  </si>
  <si>
    <t>full_ifrs-cor_2022-03-24.xsd#ifrs-full_PaymentsToAcquireOrRedeemEntitysShares</t>
  </si>
  <si>
    <t>ssmt-mfrs-cor_2022-12-31.xsd#ssmt-mfrs_PaymentsMadeToAcquireNoncontrollingInterest@http://xbrl.ssm.com.my/role/ssm/lab_rol_ssmt-fs-mfrs_2022-12-31/ReportingLabel</t>
  </si>
  <si>
    <t>full_ifrs-cor_2022-03-24.xsd#ifrs-full_PaymentsOfOtherEquityInstruments</t>
  </si>
  <si>
    <t>ssmt-mfrs-cor_2022-12-31.xsd#ssmt-mfrs_CashPaymentsForIssuanceOfPerpetualSukuk@http://xbrl.ssm.com.my/role/ssm/lab_rol_ssmt-fs-mfrs_2022-12-31/ReportingLabel</t>
  </si>
  <si>
    <t>full_ifrs-cor_2022-03-24.xsd#ifrs-full_ProceedsFromIssueOfBondsNotesAndDebentures@http://xbrl.ssm.com.my/role/ssm/lab_rol_ssmt-fs-mfrs_2022-12-31/ReportingLabel</t>
  </si>
  <si>
    <t>full_ifrs-cor_2022-03-24.xsd#ifrs-full_RepaymentsOfBorrowingsClassifiedAsFinancingActivities@http://www.xbrl.org/2009/role/negatedTerseLabel</t>
  </si>
  <si>
    <t>ssmt-mfrs-cor_2022-12-31.xsd#ssmt-mfrs_RepurchaseOfTreasuryShares</t>
  </si>
  <si>
    <t>ssmt-mfrs-cor_2022-12-31.xsd#ssmt-mfrs_WithdrawalOfBankDeposits@http://xbrl.ssm.com.my/role/ssm/lab_rol_ssmt-fs-mfrs_2022-12-31/ReportingLabel</t>
  </si>
  <si>
    <t>ssmt-mfrs-cor_2022-12-31.xsd#ssmt-mfrs_WithdrawalOfSecuritiesPledgedForBorrowings@http://xbrl.ssm.com.my/role/ssm/lab_rol_ssmt-fs-mfrs_2022-12-31/ReportingLabel</t>
  </si>
  <si>
    <t>full_ifrs-cor_2022-03-24.xsd#ifrs-full_DividendsPaidClassifiedAsFinancingActivities@http://www.xbrl.org/2009/role/negatedTerseLabel</t>
  </si>
  <si>
    <t>full_ifrs-cor_2022-03-24.xsd#ifrs-full_InterestPaidClassifiedAsFinancingActivities@http://www.xbrl.org/2009/role/negatedTerseLabel</t>
  </si>
  <si>
    <t>full_ifrs-cor_2022-03-24.xsd#ifrs-full_OtherInflowsOutflowsOfCashClassifiedAsFinancingActivities@http://xbrl.ssm.com.my/role/ssm/lab_rol_ssmt-fs-mfrs_2022-12-31/ReportingLabel</t>
  </si>
  <si>
    <t>full_ifrs-cor_2022-03-24.xsd#ifrs-full_CashFlowsFromUsedInFinancingActivities@http://www.xbrl.org/2009/role/netLabel</t>
  </si>
  <si>
    <t>full_ifrs-cor_2022-03-24.xsd#ifrs-full_IncreaseDecreaseInCashAndCashEquivalentsBeforeEffectOfExchangeRateChanges@http://www.xbrl.org/2009/role/netLabel</t>
  </si>
  <si>
    <t>full_ifrs-cor_2022-03-24.xsd#ifrs-full_EffectOfExchangeRateChangesOnCashAndCashEquivalents</t>
  </si>
  <si>
    <t>full_ifrs-cor_2022-03-24.xsd#ifrs-full_IncreaseDecreaseInCashAndCashEquivalents@http://www.xbrl.org/2009/role/netLabel</t>
  </si>
  <si>
    <t>full_ifrs-cor_2022-03-24.xsd#ifrs-full_CashAndCashEquivalents@http://www.xbrl.org/2003/role/periodStartLabel</t>
  </si>
  <si>
    <t>full_ifrs-cor_2022-03-24.xsd#ifrs-full_CashAndCashEquivalents@http://www.xbrl.org/2003/role/periodEndLabel</t>
  </si>
  <si>
    <t>ssmt-cor_2022-12-31.xsd#ssmt_DetailsOfCashFlowsAbstract</t>
  </si>
  <si>
    <t>ssmt-cor_2022-12-31.xsd#ssmt_CashAndBankBalances</t>
  </si>
  <si>
    <t>full_ifrs-cor_2022-03-24.xsd#ifrs-full_BankOverdraftsClassifiedAsCashEquivalents@http://xbrl.ssm.com.my/role/ssm/lab_rol_ssmt-fs-mfrs_2022-12-31/ReportingLabel</t>
  </si>
  <si>
    <t>ssmt-cor_2022-12-31.xsd#ssmt_OtherAdjustmentsToReconcileCashAndCashEquivalents</t>
  </si>
  <si>
    <t>full_ifrs-cor_2022-03-24.xsd#ifrs-full_CashAndCashEquivalents@http://xbrl.ssm.com.my/role/ssm/fs/mfrs/lab_rol_ssmt-fs-mfrs_2022-12-31/ReportingTotalLabel</t>
  </si>
  <si>
    <t>Statement of cash flows</t>
  </si>
  <si>
    <t>Cash flows from (used in) operating activities</t>
  </si>
  <si>
    <t>Short-term lease payments, payments for leases of low-value assets and variable lease payments not included in the measurement of the lease liability</t>
  </si>
  <si>
    <t>Dividends received</t>
  </si>
  <si>
    <t>Dividends paid</t>
  </si>
  <si>
    <t>Interest received</t>
  </si>
  <si>
    <t>Interest paid</t>
  </si>
  <si>
    <t>Income taxes refund (paid)</t>
  </si>
  <si>
    <t>Other cash inflows (outflows) from operating activities</t>
  </si>
  <si>
    <t>Cash flows from (used in) investing activities</t>
  </si>
  <si>
    <t>Proceeds from disposal of subsidiaries</t>
  </si>
  <si>
    <t>Acquisition and subscription of shares in subsidiaries</t>
  </si>
  <si>
    <t>Proceeds from disposal of associates</t>
  </si>
  <si>
    <t>Acquisition and subscription of shares in associates</t>
  </si>
  <si>
    <t>Proceeds from disposal of joint ventures</t>
  </si>
  <si>
    <t>Acquisition and subscription of shares in joint ventures</t>
  </si>
  <si>
    <t>Cash receipts from repayment of advances and loans made to other parties, classified as investing activities</t>
  </si>
  <si>
    <t>Cash advances and loans made to other parties</t>
  </si>
  <si>
    <t>Deposit placed with investment brokers</t>
  </si>
  <si>
    <t>Other cash payments to acquire equity or debt instruments of other entities</t>
  </si>
  <si>
    <t>Other cash receipts from sales of equity or debt instruments of other entities</t>
  </si>
  <si>
    <t>Disposal of discontinued operation, proceeds from disposal, net of cash and cash equivalents disposed of</t>
  </si>
  <si>
    <t>Disposal of discontinued operation, tax paid on gain on disposal</t>
  </si>
  <si>
    <t>Proceeds from government grants</t>
  </si>
  <si>
    <t>Proceeds from sales of intangible assets</t>
  </si>
  <si>
    <t>Proceeds from sales of other non-current assets</t>
  </si>
  <si>
    <t>Proceeds from sales of property, plant and equipment</t>
  </si>
  <si>
    <t>Proceeds from sale of prepaid lease payments</t>
  </si>
  <si>
    <t>Purchase of intangible assets</t>
  </si>
  <si>
    <t>Purchase of other non-current assets</t>
  </si>
  <si>
    <t>Purchase of property, plant and equipment</t>
  </si>
  <si>
    <t>Proceeds from sale of other investment</t>
  </si>
  <si>
    <t>Purchase of other investment</t>
  </si>
  <si>
    <t>Development expenditure incurred</t>
  </si>
  <si>
    <t>Net repayment from joint ventures</t>
  </si>
  <si>
    <t>Net repayment from associates</t>
  </si>
  <si>
    <t>Capital distributions from associates</t>
  </si>
  <si>
    <t>Other cash inflows (outflows) from investing activities</t>
  </si>
  <si>
    <t>Cash flows from (used in) financing activities</t>
  </si>
  <si>
    <t>Cash payments for the principal portion of the lease liability</t>
  </si>
  <si>
    <t>Cash payments for the interest portion of the lease liability</t>
  </si>
  <si>
    <t>Proceeds from issuing shares</t>
  </si>
  <si>
    <t>Proceeds from issue of shares in subsidiary to non-controlling interests</t>
  </si>
  <si>
    <t>Proceeds from issuing other equity instruments</t>
  </si>
  <si>
    <t>Proceeds from share-based compensation transactions</t>
  </si>
  <si>
    <t>Payments to acquire or redeem entity's shares</t>
  </si>
  <si>
    <t>Acquisition of non-controlling interests</t>
  </si>
  <si>
    <t>Payments of other equity instruments</t>
  </si>
  <si>
    <t>Perpetual sukuk issuance expenses</t>
  </si>
  <si>
    <t>Proceeds from issuing debentures, loans, notes, bonds, mortgages and other short-term and long-term borrowings</t>
  </si>
  <si>
    <t>Repayments of borrowings</t>
  </si>
  <si>
    <t>Repurchase of treasury shares</t>
  </si>
  <si>
    <t>Withdrawal(Placement) of bank deposits</t>
  </si>
  <si>
    <t>Withdrawal(Placement) of securities pledged for borrowings</t>
  </si>
  <si>
    <t>Other cash inflows (outflows) from financing activities</t>
  </si>
  <si>
    <t>Effect of exchange rate changes on cash and cash equivalents</t>
  </si>
  <si>
    <t>Details of cash flows</t>
  </si>
  <si>
    <t>Bank overdraft</t>
  </si>
  <si>
    <t>Other adjustments to reconcile cash and cash equivalents</t>
  </si>
  <si>
    <r>
      <t>*</t>
    </r>
    <r>
      <rPr>
        <b/>
        <sz val="10"/>
        <color indexed="8"/>
        <rFont val="Verdana"/>
        <family val="2"/>
      </rPr>
      <t>Net cash flows from (used in) operating activities</t>
    </r>
  </si>
  <si>
    <r>
      <t>*</t>
    </r>
    <r>
      <rPr>
        <b/>
        <sz val="10"/>
        <color indexed="8"/>
        <rFont val="Verdana"/>
        <family val="2"/>
      </rPr>
      <t>Net cash flows from (used in) investing activities</t>
    </r>
  </si>
  <si>
    <r>
      <t>*</t>
    </r>
    <r>
      <rPr>
        <b/>
        <sz val="10"/>
        <color indexed="8"/>
        <rFont val="Verdana"/>
        <family val="2"/>
      </rPr>
      <t>Net cash flows from (used in) financing activities</t>
    </r>
  </si>
  <si>
    <r>
      <t>*</t>
    </r>
    <r>
      <rPr>
        <b/>
        <sz val="10"/>
        <color indexed="8"/>
        <rFont val="Verdana"/>
        <family val="2"/>
      </rPr>
      <t>Net increase (decrease) in cash and cash equivalents before effect of exchange rate changes</t>
    </r>
  </si>
  <si>
    <r>
      <t>*</t>
    </r>
    <r>
      <rPr>
        <b/>
        <sz val="10"/>
        <color indexed="8"/>
        <rFont val="Verdana"/>
        <family val="2"/>
      </rPr>
      <t>Net increase (decrease) in cash and cash equivalents after effect of exchange rate changes</t>
    </r>
  </si>
  <si>
    <r>
      <t>*</t>
    </r>
    <r>
      <rPr>
        <sz val="10"/>
        <color indexed="8"/>
        <rFont val="Verdana"/>
        <family val="2"/>
      </rPr>
      <t>Cash and cash equivalents at beginning of period</t>
    </r>
  </si>
  <si>
    <r>
      <t>*</t>
    </r>
    <r>
      <rPr>
        <sz val="10"/>
        <color indexed="8"/>
        <rFont val="Verdana"/>
        <family val="2"/>
      </rPr>
      <t>Cash and cash equivalents at end of period</t>
    </r>
  </si>
  <si>
    <r>
      <t>*</t>
    </r>
    <r>
      <rPr>
        <sz val="10"/>
        <color indexed="8"/>
        <rFont val="Verdana"/>
        <family val="2"/>
      </rPr>
      <t>Cash and bank balances</t>
    </r>
  </si>
  <si>
    <r>
      <t>*</t>
    </r>
    <r>
      <rPr>
        <b/>
        <sz val="10"/>
        <color indexed="8"/>
        <rFont val="Verdana"/>
        <family val="2"/>
      </rPr>
      <t>Cash and cash equivalents at end of period</t>
    </r>
  </si>
  <si>
    <t>1cf2c74b-ca06-4cdb-b6d5-1b70c4507565:~:AtleastOneValueInAnyLayout:~:True:~:&lt;?xml version="1.0" encoding="utf-16"?&gt;_x000D_
&lt;Customization xmlns:xsd="http://www.w3.org/2001/XMLSchema" xmlns:xsi="http://www.w3.org/2001/XMLSchema-instance" ComparitiveDate="False" LayoutByDate="True" LayoutByCompany="True" ShowAllDomains="True" TotalDomain="True" DefaultDates="2" /&gt;:~:http://xbrl.ssm.com.my/role/ssm/rol_ssmt-fs-mfrs_2022-12-31/ssmt-fs-mfrs_2022-12-31_role-610000:~:None</t>
  </si>
  <si>
    <t>297de955-5fd0-4ee5-89a7-9db7ee7dc2a7:~:SOCIE_1_TBLYT:~:NotMandatory:~:False:~:0:~:True:~:&lt;?xml version="1.0" encoding="utf-16"?&gt;_x000D_
&lt;Customization xmlns:xsd="http://www.w3.org/2001/XMLSchema" xmlns:xsi="http://www.w3.org/2001/XMLSchema-instance" ComparitiveDate="False" LayoutByDate="True" LayoutByCompany="True" ShowAllDomains="True" TotalDomain="True" DefaultDates="1" /&gt;:~:LytTxb:~::~:False:~:True:~:ssmt-mfrs-cor_2022-12-31.xsd#ssmt-mfrs_DisclosureOfChangesInEquityAbstract@http://www.xbrl.org/2003/role/label:~:</t>
  </si>
  <si>
    <t>ssmt-mfrs-cor_2022-12-31.xsd#ssmt-mfrs_DisclosureOfChangesInEquityAbstract</t>
  </si>
  <si>
    <t>Disclosure of changes in equity</t>
  </si>
  <si>
    <t>9425dc0d-66a2-4b09-877c-06c6ba706323:~:SOCIE_2:~:NotMandatory:~:False:~:1:~:True:~:&lt;?xml version="1.0" encoding="utf-16"?&gt;_x000D_
&lt;Customization xmlns:xsd="http://www.w3.org/2001/XMLSchema" xmlns:xsi="http://www.w3.org/2001/XMLSchema-instance" ComparitiveDate="False" LayoutByDate="True" LayoutByCompany="True" ShowAllDomains="True" TotalDomain="True" DefaultDates="1" /&gt;:~:LytHyc:~:full_ifrs-cor_2022-03-24.xsd#ifrs-full_StatementOfChangesInEquityTable:~:False:~:True:~:ssmt-mfrs-cor_2022-12-31.xsd#ssmt-mfrs_DisclosureOfChangesInEquityAbstract@http://www.xbrl.org/2003/role/label::full_ifrs-cor_2022-03-24.xsd#ifrs-full_StatementOfChangesInEquityAbstract@http://www.xbrl.org/2003/role/label::full_ifrs-cor_2022-03-24.xsd#ifrs-full_StatementOfChangesInEquityLineItems@http://www.xbrl.org/2003/role/label:~:full_ifrs-cor_2022-03-24.xsd#ifrs-full_StatementOfChangesInEquityTable</t>
  </si>
  <si>
    <t>full_ifrs-cor_2022-03-24.xsd#ifrs-full_StatementOfChangesInEquityAbstract</t>
  </si>
  <si>
    <t>full_ifrs-cor_2022-03-24.xsd#ifrs-full_StatementOfChangesInEquityLineItems</t>
  </si>
  <si>
    <t>full_ifrs-cor_2022-03-24.xsd#ifrs-full_Equity@http://www.xbrl.org/2003/role/periodStartLabel</t>
  </si>
  <si>
    <t>ssmt-mfrs-cor_2022-12-31.xsd#ssmt-mfrs_ImpactOfChangeInAccountingStandards</t>
  </si>
  <si>
    <t>ssmt-mfrs-cor_2022-12-31.xsd#ssmt-mfrs_EquityBalanceRestated@http://xbrl.ssm.com.my/role/ssm/fs/mfrs/lab_rol_ssmt-fs-mfrs_2022-12-31/ReportingPeriodStartLabel</t>
  </si>
  <si>
    <t>full_ifrs-cor_2022-03-24.xsd#ifrs-full_ChangesInEquityAbstract</t>
  </si>
  <si>
    <t>full_ifrs-cor_2022-03-24.xsd#ifrs-full_ComprehensiveIncomeAbstract</t>
  </si>
  <si>
    <t>ssmt-mfrs-cor_2022-12-31.xsd#ssmt-mfrs_ContributionsByAndDistributionsToOwnersAbstract</t>
  </si>
  <si>
    <t>full_ifrs-cor_2022-03-24.xsd#ifrs-full_IncreaseDecreaseThroughAcquisitionOfSubsidiary@http://xbrl.ssm.com.my/role/ssm/lab_rol_ssmt-fs-mfrs_2022-12-31/ReportingLabel</t>
  </si>
  <si>
    <t>full_ifrs-cor_2022-03-24.xsd#ifrs-full_IncreaseDecreaseThroughConversionOfConvertibleInstruments@http://xbrl.ssm.com.my/role/ssm/lab_rol_ssmt-fs-mfrs_2022-12-31/ReportingLabel</t>
  </si>
  <si>
    <t>full_ifrs-cor_2022-03-24.xsd#ifrs-full_DividendsPaid@http://xbrl.ssm.com.my/role/ssm/lab_rol_ssmt-fs-mfrs_2022-12-31/ReportingLabel</t>
  </si>
  <si>
    <t>full_ifrs-cor_2022-03-24.xsd#ifrs-full_IssueOfEquity@http://xbrl.ssm.com.my/role/ssm/lab_rol_ssmt-fs-mfrs_2022-12-31/ReportingLabel</t>
  </si>
  <si>
    <t>full_ifrs-cor_2022-03-24.xsd#ifrs-full_IssueOfConvertibleInstruments@http://xbrl.ssm.com.my/role/ssm/lab_rol_ssmt-fs-mfrs_2022-12-31/ReportingLabel</t>
  </si>
  <si>
    <t>full_ifrs-cor_2022-03-24.xsd#ifrs-full_IncreaseDecreaseThroughSharebasedPaymentTransactions</t>
  </si>
  <si>
    <t>full_ifrs-cor_2022-03-24.xsd#ifrs-full_IncreaseDecreaseThroughTreasuryShareTransactions@http://xbrl.ssm.com.my/role/ssm/lab_rol_ssmt-fs-mfrs_2022-12-31/ReportingLabel</t>
  </si>
  <si>
    <t>full_ifrs-cor_2022-03-24.xsd#ifrs-full_IncreaseDecreaseThroughTransactionsWithOwners@http://xbrl.ssm.com.my/role/ssm/lab_rol_ssmt-fs-mfrs_2022-12-31/ReportingLabel</t>
  </si>
  <si>
    <t>full_ifrs-cor_2022-03-24.xsd#ifrs-full_IncreaseDecreaseThroughTransfersAndOtherChangesEquity</t>
  </si>
  <si>
    <t>full_ifrs-cor_2022-03-24.xsd#ifrs-full_ChangesInEquity@http://www.xbrl.org/2003/role/totalLabel</t>
  </si>
  <si>
    <t>full_ifrs-cor_2022-03-24.xsd#ifrs-full_Equity@http://www.xbrl.org/2003/role/periodEndLabel</t>
  </si>
  <si>
    <t>full_ifrs-cor_2022-03-24.xsd#ifrs-full_StatementOfChangesInEquityTable::full_ifrs-cor_2022-03-24.xsd#ifrs-full_ComponentsOfEquityAxis::full_ifrs-cor_2022-03-24.xsd#ifrs-full_IssuedCapitalMember</t>
  </si>
  <si>
    <t>full_ifrs-cor_2022-03-24.xsd#ifrs-full_StatementOfChangesInEquityTable::full_ifrs-cor_2022-03-24.xsd#ifrs-full_ComponentsOfEquityAxis::full_ifrs-cor_2022-03-24.xsd#ifrs-full_RetainedEarningsMember</t>
  </si>
  <si>
    <t>full_ifrs-cor_2022-03-24.xsd#ifrs-full_StatementOfChangesInEquityTable::full_ifrs-cor_2022-03-24.xsd#ifrs-full_ComponentsOfEquityAxis::full_ifrs-cor_2022-03-24.xsd#ifrs-full_TreasurySharesMember</t>
  </si>
  <si>
    <t>full_ifrs-cor_2022-03-24.xsd#ifrs-full_StatementOfChangesInEquityTable::full_ifrs-cor_2022-03-24.xsd#ifrs-full_ComponentsOfEquityAxis::full_ifrs-cor_2022-03-24.xsd#ifrs-full_CapitalReserveMember</t>
  </si>
  <si>
    <t>full_ifrs-cor_2022-03-24.xsd#ifrs-full_StatementOfChangesInEquityTable::full_ifrs-cor_2022-03-24.xsd#ifrs-full_ComponentsOfEquityAxis::full_ifrs-cor_2022-03-24.xsd#ifrs-full_ReserveOfGainsAndLossesOnHedgingInstrumentsThatHedgeInvestmentsInEquityInstrumentsMember</t>
  </si>
  <si>
    <t>full_ifrs-cor_2022-03-24.xsd#ifrs-full_StatementOfChangesInEquityTable::full_ifrs-cor_2022-03-24.xsd#ifrs-full_ComponentsOfEquityAxis::ssmt-mfrs-cor_2022-12-31.xsd#ssmt-mfrs_ForeignCurrencyTranslationReserveMember</t>
  </si>
  <si>
    <t>full_ifrs-cor_2022-03-24.xsd#ifrs-full_StatementOfChangesInEquityTable::full_ifrs-cor_2022-03-24.xsd#ifrs-full_ComponentsOfEquityAxis::full_ifrs-cor_2022-03-24.xsd#ifrs-full_ReserveOfSharebasedPaymentsMember</t>
  </si>
  <si>
    <t>full_ifrs-cor_2022-03-24.xsd#ifrs-full_StatementOfChangesInEquityTable::full_ifrs-cor_2022-03-24.xsd#ifrs-full_ComponentsOfEquityAxis::full_ifrs-cor_2022-03-24.xsd#ifrs-full_RevaluationSurplusMember</t>
  </si>
  <si>
    <t>full_ifrs-cor_2022-03-24.xsd#ifrs-full_StatementOfChangesInEquityTable::full_ifrs-cor_2022-03-24.xsd#ifrs-full_ComponentsOfEquityAxis::full_ifrs-cor_2022-03-24.xsd#ifrs-full_StatutoryReserveMember</t>
  </si>
  <si>
    <t>full_ifrs-cor_2022-03-24.xsd#ifrs-full_StatementOfChangesInEquityTable::full_ifrs-cor_2022-03-24.xsd#ifrs-full_ComponentsOfEquityAxis::full_ifrs-cor_2022-03-24.xsd#ifrs-full_WarrantReserveMember</t>
  </si>
  <si>
    <t>full_ifrs-cor_2022-03-24.xsd#ifrs-full_StatementOfChangesInEquityTable::full_ifrs-cor_2022-03-24.xsd#ifrs-full_ComponentsOfEquityAxis::ssmt-mfrs-cor_2022-12-31.xsd#ssmt-mfrs_OtherNondistributableReserveMember</t>
  </si>
  <si>
    <t>full_ifrs-cor_2022-03-24.xsd#ifrs-full_StatementOfChangesInEquityTable::full_ifrs-cor_2022-03-24.xsd#ifrs-full_ComponentsOfEquityAxis::ssmt-cor_2022-12-31.xsd#ssmt_NonDistributableReservesMember</t>
  </si>
  <si>
    <t>full_ifrs-cor_2022-03-24.xsd#ifrs-full_StatementOfChangesInEquityTable::full_ifrs-cor_2022-03-24.xsd#ifrs-full_ComponentsOfEquityAxis::ssmt-mfrs-cor_2022-12-31.xsd#ssmt-mfrs_FairValueAdjustmentReserveMember</t>
  </si>
  <si>
    <t>full_ifrs-cor_2022-03-24.xsd#ifrs-full_StatementOfChangesInEquityTable::full_ifrs-cor_2022-03-24.xsd#ifrs-full_ComponentsOfEquityAxis::ssmt-cor_2022-12-31.xsd#ssmt_ReserveOfNoncurrentAssetsClassifiedAsHeldForSaleMember</t>
  </si>
  <si>
    <t>full_ifrs-cor_2022-03-24.xsd#ifrs-full_StatementOfChangesInEquityTable::full_ifrs-cor_2022-03-24.xsd#ifrs-full_ComponentsOfEquityAxis::ssmt-mfrs-cor_2022-12-31.xsd#ssmt-mfrs_ConsolidatedReserveMember</t>
  </si>
  <si>
    <t>full_ifrs-cor_2022-03-24.xsd#ifrs-full_StatementOfChangesInEquityTable::full_ifrs-cor_2022-03-24.xsd#ifrs-full_ComponentsOfEquityAxis::ssmt-mfrs-cor_2022-12-31.xsd#ssmt-mfrs_WarrantyReserveMember</t>
  </si>
  <si>
    <t>full_ifrs-cor_2022-03-24.xsd#ifrs-full_StatementOfChangesInEquityTable::full_ifrs-cor_2022-03-24.xsd#ifrs-full_ComponentsOfEquityAxis::ssmt-mfrs-cor_2022-12-31.xsd#ssmt-mfrs_OtherDistributableReserveMember</t>
  </si>
  <si>
    <t>full_ifrs-cor_2022-03-24.xsd#ifrs-full_StatementOfChangesInEquityTable::full_ifrs-cor_2022-03-24.xsd#ifrs-full_ComponentsOfEquityAxis::ssmt-cor_2022-12-31.xsd#ssmt_DistributableReservesMember</t>
  </si>
  <si>
    <t>full_ifrs-cor_2022-03-24.xsd#ifrs-full_StatementOfChangesInEquityTable::full_ifrs-cor_2022-03-24.xsd#ifrs-full_ComponentsOfEquityAxis::full_ifrs-cor_2022-03-24.xsd#ifrs-full_OtherReservesMember</t>
  </si>
  <si>
    <t>full_ifrs-cor_2022-03-24.xsd#ifrs-full_StatementOfChangesInEquityTable::full_ifrs-cor_2022-03-24.xsd#ifrs-full_ComponentsOfEquityAxis::full_ifrs-cor_2022-03-24.xsd#ifrs-full_EquityAttributableToOwnersOfParentMember</t>
  </si>
  <si>
    <t>full_ifrs-cor_2022-03-24.xsd#ifrs-full_StatementOfChangesInEquityTable::full_ifrs-cor_2022-03-24.xsd#ifrs-full_ComponentsOfEquityAxis::ssmt-mfrs-cor_2022-12-31.xsd#ssmt-mfrs_OtherComponentsOfEquityMember</t>
  </si>
  <si>
    <t>full_ifrs-cor_2022-03-24.xsd#ifrs-full_StatementOfChangesInEquityTable::full_ifrs-cor_2022-03-24.xsd#ifrs-full_ComponentsOfEquityAxis::full_ifrs-cor_2022-03-24.xsd#ifrs-full_NoncontrollingInterestsMember</t>
  </si>
  <si>
    <t>Statement of changes in equity</t>
  </si>
  <si>
    <t>Changes in equity</t>
  </si>
  <si>
    <t>Comprehensive income</t>
  </si>
  <si>
    <t>Contributions by and distributions to owners</t>
  </si>
  <si>
    <t>Acquisition (dilution) of equity interest in subsidiaries</t>
  </si>
  <si>
    <t>Arising from conversion of Irredeemable Convertible Unsecured Loan Stock (ICULS)</t>
  </si>
  <si>
    <t>Issuance of shares</t>
  </si>
  <si>
    <t>Issue of convertible notes, net of tax</t>
  </si>
  <si>
    <t>Increase (decrease) through share-based payment transactions, equity</t>
  </si>
  <si>
    <t>Treasury shares transactions</t>
  </si>
  <si>
    <t>Other transactions with owners</t>
  </si>
  <si>
    <t>Increase (decrease) through other changes, equity</t>
  </si>
  <si>
    <t>Retained earnings</t>
  </si>
  <si>
    <t>Sub-total of non-distributable reserves</t>
  </si>
  <si>
    <t>Fair value reserve</t>
  </si>
  <si>
    <t>Sub-Total of distributable reserves</t>
  </si>
  <si>
    <t>Equity attributable to owners</t>
  </si>
  <si>
    <t>Equity, others components</t>
  </si>
  <si>
    <t>Non-controlling interests</t>
  </si>
  <si>
    <t>Total</t>
  </si>
  <si>
    <t>Edit Components of equity</t>
  </si>
  <si>
    <t>full_ifrs-cor_2022-03-24.xsd#ifrs-full_StatementOfChangesInEquityTable::full_ifrs-cor_2022-03-24.xsd#ifrs-full_ComponentsOfEquityAxis</t>
  </si>
  <si>
    <r>
      <t>*</t>
    </r>
    <r>
      <rPr>
        <sz val="10"/>
        <color indexed="8"/>
        <rFont val="Verdana"/>
        <family val="2"/>
      </rPr>
      <t>Equity at beginning of period</t>
    </r>
  </si>
  <si>
    <r>
      <t>*</t>
    </r>
    <r>
      <rPr>
        <sz val="10"/>
        <color indexed="8"/>
        <rFont val="Verdana"/>
        <family val="2"/>
      </rPr>
      <t>Impact of changes in accounting policies</t>
    </r>
  </si>
  <si>
    <r>
      <t>*</t>
    </r>
    <r>
      <rPr>
        <sz val="10"/>
        <color indexed="8"/>
        <rFont val="Verdana"/>
        <family val="2"/>
      </rPr>
      <t>Equity at beginning of period, restated</t>
    </r>
  </si>
  <si>
    <r>
      <t>*</t>
    </r>
    <r>
      <rPr>
        <sz val="10"/>
        <color indexed="8"/>
        <rFont val="Verdana"/>
        <family val="2"/>
      </rPr>
      <t>Total other comprehensive income</t>
    </r>
  </si>
  <si>
    <r>
      <t>*</t>
    </r>
    <r>
      <rPr>
        <b/>
        <sz val="10"/>
        <color indexed="8"/>
        <rFont val="Verdana"/>
        <family val="2"/>
      </rPr>
      <t>Total increase (decrease) in equity</t>
    </r>
  </si>
  <si>
    <r>
      <t>*</t>
    </r>
    <r>
      <rPr>
        <sz val="10"/>
        <color indexed="8"/>
        <rFont val="Verdana"/>
        <family val="2"/>
      </rPr>
      <t>Equity at end of period</t>
    </r>
  </si>
  <si>
    <t>FS-MFRS  Statement of Changes in Equity</t>
  </si>
  <si>
    <t>9592e307-2f64-4d2e-99a6-c0a5a4f06bfb:~:AtleastOneValueInAnyLayout:~:True:~:&lt;?xml version="1.0" encoding="utf-16"?&gt;_x000D_
&lt;Customization xmlns:xsd="http://www.w3.org/2001/XMLSchema" xmlns:xsi="http://www.w3.org/2001/XMLSchema-instance" ComparitiveDate="False" LayoutByDate="False" LayoutByCompany="False" ShowAllDomains="False" TotalDomain="True" DefaultDates="1" /&gt;:~:http://xbrl.ssm.com.my/role/ssm/rol_ssmt-fs-mfrs_2022-12-31/ssmt-fs-mfrs_2022-12-31_role-710000:~:None</t>
  </si>
  <si>
    <t>032ac9f0-1f5c-473c-855c-579d72751bbe:~:Notes-CI_1_TBLYT:~:NotMandatory:~:False:~:0:~:True:~:&lt;?xml version="1.0" encoding="utf-16"?&gt;_x000D_
&lt;Customization xmlns:xsd="http://www.w3.org/2001/XMLSchema" xmlns:xsi="http://www.w3.org/2001/XMLSchema-instance" ComparitiveDate="False" LayoutByDate="False" LayoutByCompany="False" ShowAllDomains="False" TotalDomain="True" DefaultDates="1" /&gt;:~:LytTxb:~::~:False:~:True:~:ssmt-mfrs-cor_2022-12-31.xsd#ssmt-mfrs_DisclosureOnCorporateInformationAbstract@http://www.xbrl.org/2003/role/label:~:</t>
  </si>
  <si>
    <t>ssmt-mfrs-cor_2022-12-31.xsd#ssmt-mfrs_DisclosureOnCorporateInformationAbstract</t>
  </si>
  <si>
    <t>ssmt-mfrs-cor_2022-12-31.xsd#ssmt-mfrs_CorporateInformationAbstract</t>
  </si>
  <si>
    <t>ssmt-mfrs-cor_2022-12-31.xsd#ssmt-mfrs_DisclosureOfCorporateInformationExplanatory</t>
  </si>
  <si>
    <t>ssmt-mfrs-cor_2022-12-31.xsd#ssmt-mfrs_FinancialReportingStatusAbstract</t>
  </si>
  <si>
    <t>ssmt-mfrs-cor_2022-12-31.xsd#ssmt-mfrs_ExplanationOfReasonsForRestatementOfPreviousFinancialStatementsFiguresExplanatory</t>
  </si>
  <si>
    <t>ssmt-mfrs-cor_2022-12-31.xsd#ssmt-mfrs_ExplanationOfReasonsForReclassificationOfPreviousFinancialStatementsFiguresExplanatory</t>
  </si>
  <si>
    <t>ssmt-mfrs-cor_2022-12-31.xsd#ssmt-mfrs_ExplanationOfReasonsForUsingLongerOrShorterReportingPeriodExplanatory</t>
  </si>
  <si>
    <t>Disclosure on corporate information</t>
  </si>
  <si>
    <t>Corporate information</t>
  </si>
  <si>
    <t>Financial reporting status</t>
  </si>
  <si>
    <t>Explanation of reasons for the restatement of previous financial statements figures</t>
  </si>
  <si>
    <t>Explanation of reasons for the reclassification of previous financial statements figures</t>
  </si>
  <si>
    <t>Explanation of reasons for using longer or shorter reporting period</t>
  </si>
  <si>
    <r>
      <t>*</t>
    </r>
    <r>
      <rPr>
        <sz val="10"/>
        <color indexed="8"/>
        <rFont val="Verdana"/>
        <family val="2"/>
      </rPr>
      <t>Disclosure of corporate information</t>
    </r>
  </si>
  <si>
    <t>FS-MFRS  Notes - Corporate information</t>
  </si>
  <si>
    <t>5c1daedf-aa9f-42e3-830e-9d0a3ca3395a:~:AtleastOneValueInAnyLayout:~:True:~:&lt;?xml version="1.0" encoding="utf-16"?&gt;_x000D_
&lt;Customization xmlns:xsd="http://www.w3.org/2001/XMLSchema" xmlns:xsi="http://www.w3.org/2001/XMLSchema-instance" ComparitiveDate="False" LayoutByDate="False" LayoutByCompany="False" ShowAllDomains="False" TotalDomain="True" DefaultDates="1" /&gt;:~:http://xbrl.ssm.com.my/role/ssm/rol_ssmt-fs-mfrs_2022-12-31/ssmt-fs-mfrs_2022-12-31_role-720000:~:None</t>
  </si>
  <si>
    <t>5a035d18-37ed-4765-94bd-8b9775948165:~:Notes-SummaryofAccPol_1_TBLYT:~:NotMandatory:~:False:~:0:~:True:~:&lt;?xml version="1.0" encoding="utf-16"?&gt;_x000D_
&lt;Customization xmlns:xsd="http://www.w3.org/2001/XMLSchema" xmlns:xsi="http://www.w3.org/2001/XMLSchema-instance" ComparitiveDate="False" LayoutByDate="False" LayoutByCompany="False" ShowAllDomains="False" TotalDomain="True" DefaultDates="1" /&gt;:~:LytTxb:~::~:False:~:True:~:ssmt-cor_2022-12-31.xsd#ssmt_DisclosureOnSummaryOfMaterialAccountingPoliciesAbstract@http://www.xbrl.org/2003/role/label:~:</t>
  </si>
  <si>
    <t>ssmt-cor_2022-12-31.xsd#ssmt_DisclosureOnSummaryOfMaterialAccountingPoliciesAbstract</t>
  </si>
  <si>
    <t>full_ifrs-cor_2022-03-24.xsd#ifrs-full_DisclosureOfMaterialAccountingPolicyInformationExplanatory</t>
  </si>
  <si>
    <t>full_ifrs-cor_2022-03-24.xsd#ifrs-full_DescriptionOfAccountingPolicyForBiologicalAssetsExplanatory</t>
  </si>
  <si>
    <t>full_ifrs-cor_2022-03-24.xsd#ifrs-full_DescriptionOfAccountingPolicyForBorrowingCostsExplanatory</t>
  </si>
  <si>
    <t>full_ifrs-cor_2022-03-24.xsd#ifrs-full_DescriptionOfAccountingPolicyForBorrowingsExplanatory</t>
  </si>
  <si>
    <t>full_ifrs-cor_2022-03-24.xsd#ifrs-full_DescriptionOfAccountingPolicyForBusinessCombinationsExplanatory</t>
  </si>
  <si>
    <t>full_ifrs-cor_2022-03-24.xsd#ifrs-full_DescriptionOfAccountingPolicyForCashFlowsExplanatory@http://xbrl.ssm.com.my/role/ssm/lab_rol_ssmt-fs-mfrs_2022-12-31/ReportingLabel</t>
  </si>
  <si>
    <t>ssmt-mfrs-cor_2022-12-31.xsd#ssmt-mfrs_DescriptionOfAccountingPolicyForCommodityFutureAndForwardContractsExplanatory</t>
  </si>
  <si>
    <t>ssmt-mfrs-cor_2022-12-31.xsd#ssmt-mfrs_DescriptionOfAccountingPolicyForConstructionContractExplanatory</t>
  </si>
  <si>
    <t>full_ifrs-cor_2022-03-24.xsd#ifrs-full_DescriptionOfAccountingPolicyForConstructionInProgressExplanatory</t>
  </si>
  <si>
    <t>full_ifrs-cor_2022-03-24.xsd#ifrs-full_DescriptionOfAccountingPolicyForContingentLiabilitiesAndContingentAssetsExplanatory</t>
  </si>
  <si>
    <t>full_ifrs-cor_2022-03-24.xsd#ifrs-full_DescriptionOfAccountingPolicyForCustomerLoyaltyProgrammesExplanatory</t>
  </si>
  <si>
    <t>full_ifrs-cor_2022-03-24.xsd#ifrs-full_DescriptionOfAccountingPolicyForDecommissioningRestorationAndRehabilitationProvisionsExplanatory</t>
  </si>
  <si>
    <t>full_ifrs-cor_2022-03-24.xsd#ifrs-full_DescriptionOfAccountingPolicyForDeferredIncomeTaxExplanatory</t>
  </si>
  <si>
    <t>full_ifrs-cor_2022-03-24.xsd#ifrs-full_DescriptionOfAccountingPolicyForDepreciationExpenseExplanatory</t>
  </si>
  <si>
    <t>full_ifrs-cor_2022-03-24.xsd#ifrs-full_DescriptionOfAccountingPolicyForDiscontinuedOperationsExplanatory</t>
  </si>
  <si>
    <t>full_ifrs-cor_2022-03-24.xsd#ifrs-full_DescriptionOfAccountingPolicyForDividendsExplanatory@http://xbrl.ssm.com.my/role/ssm/lab_rol_ssmt-fs-mfrs_2022-12-31/ReportingLabel</t>
  </si>
  <si>
    <t>full_ifrs-cor_2022-03-24.xsd#ifrs-full_DescriptionOfAccountingPolicyForEarningsPerShareExplanatory</t>
  </si>
  <si>
    <t>full_ifrs-cor_2022-03-24.xsd#ifrs-full_DescriptionOfAccountingPolicyForEmissionRightsExplanatory</t>
  </si>
  <si>
    <t>full_ifrs-cor_2022-03-24.xsd#ifrs-full_DescriptionOfAccountingPolicyForEmployeeBenefitsExplanatory</t>
  </si>
  <si>
    <t>ssmt-mfrs-cor_2022-12-31.xsd#ssmt-mfrs_DescriptionOfAccountingPolicyForEquityInstrumentsExplanatory</t>
  </si>
  <si>
    <t>full_ifrs-cor_2022-03-24.xsd#ifrs-full_DescriptionOfAccountingPolicyForExplorationAndEvaluationExpenditures@http://xbrl.ssm.com.my/role/ssm/lab_rol_ssmt-fs-mfrs_2022-12-31/ReportingLabel</t>
  </si>
  <si>
    <t>full_ifrs-cor_2022-03-24.xsd#ifrs-full_DescriptionOfAccountingPolicyForFairValueMeasurementExplanatory</t>
  </si>
  <si>
    <t>full_ifrs-cor_2022-03-24.xsd#ifrs-full_DescriptionOfAccountingPolicyForFinanceIncomeAndCostsExplanatory</t>
  </si>
  <si>
    <t>full_ifrs-cor_2022-03-24.xsd#ifrs-full_DescriptionOfAccountingPolicyForFinancialGuaranteesExplanatory@http://xbrl.ssm.com.my/role/ssm/lab_rol_ssmt-fs-mfrs_2022-12-31/ReportingLabel</t>
  </si>
  <si>
    <t>full_ifrs-cor_2022-03-24.xsd#ifrs-full_DescriptionOfAccountingPolicyForForeignCurrencyTranslationExplanatory@http://xbrl.ssm.com.my/role/ssm/lab_rol_ssmt-fs-mfrs_2022-12-31/ReportingLabel</t>
  </si>
  <si>
    <t>full_ifrs-cor_2022-03-24.xsd#ifrs-full_DescriptionOfAccountingPolicyForGoodwillExplanatory</t>
  </si>
  <si>
    <t>full_ifrs-cor_2022-03-24.xsd#ifrs-full_DescriptionOfAccountingPolicyForGovernmentGrants</t>
  </si>
  <si>
    <t>full_ifrs-cor_2022-03-24.xsd#ifrs-full_DescriptionOfAccountingPolicyForImpairmentOfFinancialAssetsExplanatory</t>
  </si>
  <si>
    <t>full_ifrs-cor_2022-03-24.xsd#ifrs-full_DescriptionOfAccountingPolicyForImpairmentOfNonfinancialAssetsExplanatory@http://xbrl.ssm.com.my/role/ssm/lab_rol_ssmt-fs-mfrs_2022-12-31/ReportingLabel</t>
  </si>
  <si>
    <t>full_ifrs-cor_2022-03-24.xsd#ifrs-full_DescriptionOfAccountingPolicyForIncomeTaxExplanatory</t>
  </si>
  <si>
    <t>full_ifrs-cor_2022-03-24.xsd#ifrs-full_DescriptionOfAccountingPolicyForIntangibleAssetsOtherThanGoodwillExplanatory</t>
  </si>
  <si>
    <t>full_ifrs-cor_2022-03-24.xsd#ifrs-full_DescriptionOfAccountingPolicyForInterestIncomeAndExpenseExplanatory</t>
  </si>
  <si>
    <t>full_ifrs-cor_2022-03-24.xsd#ifrs-full_DescriptionOfAccountingPolicyForMeasuringInventories@http://xbrl.ssm.com.my/role/ssm/lab_rol_ssmt-fs-mfrs_2022-12-31/ReportingLabel</t>
  </si>
  <si>
    <t>full_ifrs-cor_2022-03-24.xsd#ifrs-full_DescriptionOfAccountingPolicyForInvestmentInAssociates</t>
  </si>
  <si>
    <t>full_ifrs-cor_2022-03-24.xsd#ifrs-full_DescriptionOfAccountingPolicyForInvestmentPropertyExplanatory</t>
  </si>
  <si>
    <t>full_ifrs-cor_2022-03-24.xsd#ifrs-full_DescriptionOfAccountingPolicyForInvestmentsInJointVentures@http://xbrl.ssm.com.my/role/ssm/lab_rol_ssmt-fs-mfrs_2022-12-31/ReportingLabel</t>
  </si>
  <si>
    <t>ssmt-mfrs-cor_2022-12-31.xsd#ssmt-mfrs_DescriptionOfAccountingPolicyForInvestmentInSubsidiariesExplanatory</t>
  </si>
  <si>
    <t>ssmt-mfrs-cor_2022-12-31.xsd#ssmt-mfrs_DescriptionOfAccountingPolicyForIrredemableCovertibleUnsecuredLoanStockExplanatory</t>
  </si>
  <si>
    <t>full_ifrs-cor_2022-03-24.xsd#ifrs-full_DescriptionOfAccountingPolicyForLeasesExplanatory</t>
  </si>
  <si>
    <t>ssmt-mfrs-cor_2022-12-31.xsd#ssmt-mfrs_DescriptionOfAccountingPolicyForLossOfControlExplanatory</t>
  </si>
  <si>
    <t>full_ifrs-cor_2022-03-24.xsd#ifrs-full_DescriptionOfAccountingPolicyForNoncurrentAssetsOrDisposalGroupsClassifiedAsHeldForSaleExplanatory</t>
  </si>
  <si>
    <t>full_ifrs-cor_2022-03-24.xsd#ifrs-full_DescriptionOfAccountingPolicyForSegmentReportingExplanatory@http://xbrl.ssm.com.my/role/ssm/lab_rol_ssmt-fs-mfrs_2022-12-31/ReportingLabel</t>
  </si>
  <si>
    <t>full_ifrs-cor_2022-03-24.xsd#ifrs-full_DescriptionOfAccountingPolicyForProvisionsExplanatory@http://xbrl.ssm.com.my/role/ssm/lab_rol_ssmt-fs-mfrs_2022-12-31/ReportingLabel</t>
  </si>
  <si>
    <t>ssmt-mfrs-cor_2022-12-31.xsd#ssmt-mfrs_DescriptionOfAccountingPolicyForPropertyDevelopmentCostsExplanatory</t>
  </si>
  <si>
    <t>full_ifrs-cor_2022-03-24.xsd#ifrs-full_DescriptionOfAccountingPolicyForPropertyPlantAndEquipmentExplanatory</t>
  </si>
  <si>
    <t>full_ifrs-cor_2022-03-24.xsd#ifrs-full_DescriptionOfAccountingPolicyForRecognitionOfRevenue@http://xbrl.ssm.com.my/role/ssm/lab_rol_ssmt-fs-mfrs_2022-12-31/ReportingLabel</t>
  </si>
  <si>
    <t>full_ifrs-cor_2022-03-24.xsd#ifrs-full_DescriptionOfAccountingPolicyForResearchAndDevelopmentExpenseExplanatory</t>
  </si>
  <si>
    <t>full_ifrs-cor_2022-03-24.xsd#ifrs-full_DescriptionOfAccountingPolicyForIssuedCapitalExplanatory@http://xbrl.ssm.com.my/role/ssm/lab_rol_ssmt-fs-mfrs_2022-12-31/ReportingLabel</t>
  </si>
  <si>
    <t>full_ifrs-cor_2022-03-24.xsd#ifrs-full_DescriptionOfAccountingPolicyForSharebasedPaymentTransactionsExplanatory</t>
  </si>
  <si>
    <t>full_ifrs-cor_2022-03-24.xsd#ifrs-full_DescriptionOfAccountingPolicyForTransactionsWithNoncontrollingInterestsExplanatory</t>
  </si>
  <si>
    <t>full_ifrs-cor_2022-03-24.xsd#ifrs-full_DescriptionOfAccountingPolicyForTransactionsWithRelatedPartiesExplanatory</t>
  </si>
  <si>
    <t>full_ifrs-cor_2022-03-24.xsd#ifrs-full_DescriptionOfAccountingPolicyForTreasurySharesExplanatory</t>
  </si>
  <si>
    <t>full_ifrs-cor_2022-03-24.xsd#ifrs-full_DescriptionOfAccountingPolicyForWarrantsExplanatory</t>
  </si>
  <si>
    <t>ssmt-mfrs-cor_2022-12-31.xsd#ssmt-mfrs_DescriptionOfAccountingPolicyForOtherSignificantAccountingPoliciesRelevantToUnderstandingOfFinancialStatementsExplanatory@http://xbrl.ssm.com.my/role/ssm/lab_rol_ssmt-fs-mfrs_2022-12-31/ReportingLabel</t>
  </si>
  <si>
    <t>Disclosure on summary of material accounting policies</t>
  </si>
  <si>
    <t>Description of accounting policy for biological assets</t>
  </si>
  <si>
    <t>Description of accounting policy for borrowing costs</t>
  </si>
  <si>
    <t>Description of accounting policy for borrowings</t>
  </si>
  <si>
    <t>Description of accounting policy for business combinations</t>
  </si>
  <si>
    <t>Description of accounting policy for cash and cash equivalents</t>
  </si>
  <si>
    <t>Description of accounting policy for commodity future and forward contracts</t>
  </si>
  <si>
    <t>Description of accounting policy for construction contracts</t>
  </si>
  <si>
    <t>Description of accounting policy for construction in progress</t>
  </si>
  <si>
    <t>Description of accounting policy for contingent liabilities and contingent assets</t>
  </si>
  <si>
    <t>Description of accounting policy for customer loyalty programmes</t>
  </si>
  <si>
    <t>Description of accounting policy for decommissioning, restoration and rehabilitation provisions</t>
  </si>
  <si>
    <t>Description of accounting policy for deferred income tax</t>
  </si>
  <si>
    <t>Description of accounting policy for depreciation expense</t>
  </si>
  <si>
    <t>Description of accounting policy for discontinued operations</t>
  </si>
  <si>
    <t>Description of accounting policy for dividend income</t>
  </si>
  <si>
    <t>Description of accounting policy for earnings per share</t>
  </si>
  <si>
    <t>Description of accounting policy for emission rights</t>
  </si>
  <si>
    <t>Description of accounting policy for employee benefits</t>
  </si>
  <si>
    <t>Description of accounting policy for equity instruments</t>
  </si>
  <si>
    <t>Description of accounting policy for exploration and development expenditures</t>
  </si>
  <si>
    <t>Description of accounting policy for fair value measurement</t>
  </si>
  <si>
    <t>Description of accounting policy for finance income and costs</t>
  </si>
  <si>
    <t>Description of accounting policy for financial instruments</t>
  </si>
  <si>
    <t>Description of accounting policy for foreign currencies</t>
  </si>
  <si>
    <t>Description of accounting policy for goodwill</t>
  </si>
  <si>
    <t>Description of accounting policy for government grants</t>
  </si>
  <si>
    <t>Description of accounting policy for impairment of financial assets</t>
  </si>
  <si>
    <t>Description of accounting policy for impairment of other assets</t>
  </si>
  <si>
    <t>Description of accounting policy for income tax</t>
  </si>
  <si>
    <t>Description of accounting policy for intangible assets other than goodwill</t>
  </si>
  <si>
    <t>Description of accounting policy for interest income and expense</t>
  </si>
  <si>
    <t>Description of accounting policy for inventories</t>
  </si>
  <si>
    <t>Description of accounting policy for investment in associates</t>
  </si>
  <si>
    <t>Description of accounting policy for investment property</t>
  </si>
  <si>
    <t>Description of accounting policy for investments in joint arrangements</t>
  </si>
  <si>
    <t>Description of accounting policy for investments in subsidiaries</t>
  </si>
  <si>
    <t>Description of accounting policy for irredeemable convertible unsecured loan stocks (“ICULS”)</t>
  </si>
  <si>
    <t>Description of accounting policy for leases</t>
  </si>
  <si>
    <t>Description of accounting policy for loss of control</t>
  </si>
  <si>
    <t>Description of accounting policy for non-current assets or disposal groups classified as held for sale</t>
  </si>
  <si>
    <t>Description of accounting policy for operating segment reporting</t>
  </si>
  <si>
    <t>Description of accounting policy for other provisions</t>
  </si>
  <si>
    <t>Description of accounting policy for property development costs</t>
  </si>
  <si>
    <t>Description of accounting policy for property, plant and equipment</t>
  </si>
  <si>
    <t>Description of accounting policy for recognition of revenue and other income</t>
  </si>
  <si>
    <t>Description of accounting policy for research and development expense</t>
  </si>
  <si>
    <t>Description of accounting policy for share capital</t>
  </si>
  <si>
    <t>Description of accounting policy for share-based payment transactions</t>
  </si>
  <si>
    <t>Description of accounting policy for transactions with non-controlling interests</t>
  </si>
  <si>
    <t>Description of accounting policy for transactions with related parties</t>
  </si>
  <si>
    <t>Description of accounting policy for treasury shares</t>
  </si>
  <si>
    <t>Description of accounting policy for warrants</t>
  </si>
  <si>
    <t>Description of other material accounting policies relevant to understanding of financial statements</t>
  </si>
  <si>
    <r>
      <t>*</t>
    </r>
    <r>
      <rPr>
        <sz val="10"/>
        <color indexed="8"/>
        <rFont val="Verdana"/>
        <family val="2"/>
      </rPr>
      <t>Disclosure of material accounting policy information</t>
    </r>
  </si>
  <si>
    <t>FS-MFRS  Notes - Summary of material accounting policies</t>
  </si>
  <si>
    <t>1a17a731-bba3-475f-a0f5-208b1fd92c7d:~:AtleastOneValueInAnyLayout:~:True:~:&lt;?xml version="1.0" encoding="utf-16"?&gt;_x000D_
&lt;Customization xmlns:xsd="http://www.w3.org/2001/XMLSchema" xmlns:xsi="http://www.w3.org/2001/XMLSchema-instance" ComparitiveDate="False" LayoutByDate="False" LayoutByCompany="False" ShowAllDomains="False" TotalDomain="True" DefaultDates="1" /&gt;:~:http://xbrl.ssm.com.my/role/ssm/rol_ssmt-fs-mfrs_2022-12-31/ssmt-fs-mfrs_2022-12-31_role-730000:~:None</t>
  </si>
  <si>
    <t>f7c8cb34-5725-4f13-8c7c-42fde4c16bba:~:Notes-Listofnotes_1_TBLYT:~:NotMandatory:~:False:~:0:~:True:~:&lt;?xml version="1.0" encoding="utf-16"?&gt;_x000D_
&lt;Customization xmlns:xsd="http://www.w3.org/2001/XMLSchema" xmlns:xsi="http://www.w3.org/2001/XMLSchema-instance" ComparitiveDate="False" LayoutByDate="False" LayoutByCompany="False" ShowAllDomains="False" TotalDomain="True" DefaultDates="1" /&gt;:~:LytTxb:~::~:False:~:True:~:ssmt-mfrs-cor_2022-12-31.xsd#ssmt-mfrs_DisclosureOfNotesAndOtherExplanatoryInformationAbstract@http://www.xbrl.org/2003/role/label:~:</t>
  </si>
  <si>
    <t>ssmt-mfrs-cor_2022-12-31.xsd#ssmt-mfrs_DisclosureOfNotesAndOtherExplanatoryInformationAbstract</t>
  </si>
  <si>
    <t>full_ifrs-cor_2022-03-24.xsd#ifrs-full_DisclosureOfAccruedExpensesAndOtherLiabilitiesExplanatory</t>
  </si>
  <si>
    <t>ssmt-mfrs-cor_2022-12-31.xsd#ssmt-mfrs_DisclosureOfAcquisitionsAndDisposalsExplanatory</t>
  </si>
  <si>
    <t>full_ifrs-cor_2022-03-24.xsd#ifrs-full_DisclosureOfAllowanceForCreditLossesExplanatory</t>
  </si>
  <si>
    <t>ssmt-mfrs-cor_2022-12-31.xsd#ssmt-mfrs_DisclosureOfAmendmentsToMFRSandPronouncementsIssuedByMASBExplanatory</t>
  </si>
  <si>
    <t>full_ifrs-cor_2022-03-24.xsd#ifrs-full_DisclosureOfAuditorsRemunerationExplanatory</t>
  </si>
  <si>
    <t>full_ifrs-cor_2022-03-24.xsd#ifrs-full_DisclosureOfAuthorisationOfFinancialStatementsExplanatory</t>
  </si>
  <si>
    <t>full_ifrs-cor_2022-03-24.xsd#ifrs-full_DisclosureOfBasisOfPreparationOfFinancialStatementsExplanatory</t>
  </si>
  <si>
    <t>full_ifrs-cor_2022-03-24.xsd#ifrs-full_DisclosureOfBiologicalAssetsAndGovernmentGrantsForAgriculturalActivityExplanatory@http://xbrl.ssm.com.my/role/ssm/lab_rol_ssmt-fs-mfrs_2022-12-31/ReportingLabel</t>
  </si>
  <si>
    <t>ssmt-mfrs-cor_2022-12-31.xsd#ssmt-mfrs_DisclosureOfBondsExplanatory</t>
  </si>
  <si>
    <t>full_ifrs-cor_2022-03-24.xsd#ifrs-full_DisclosureOfBorrowingsExplanatory</t>
  </si>
  <si>
    <t>full_ifrs-cor_2022-03-24.xsd#ifrs-full_DisclosureOfBusinessCombinationsExplanatory</t>
  </si>
  <si>
    <t>ssmt-mfrs-cor_2022-12-31.xsd#ssmt-mfrs_DisclosureOfCapitalCommitmentsExplanatory@http://xbrl.ssm.com.my/role/ssm/lab_rol_ssmt-fs-mfrs_2022-12-31/ReportingLabel</t>
  </si>
  <si>
    <t>ssmt-mfrs-cor_2022-12-31.xsd#ssmt-mfrs_DisclosureOfCapitalRiskManagementExplanatory@http://xbrl.ssm.com.my/role/ssm/lab_rol_ssmt-fs-mfrs_2022-12-31/ReportingLabel</t>
  </si>
  <si>
    <t>full_ifrs-cor_2022-03-24.xsd#ifrs-full_DisclosureOfCashAndBankBalancesAtCentralBanksExplanatory</t>
  </si>
  <si>
    <t>full_ifrs-cor_2022-03-24.xsd#ifrs-full_DisclosureOfCashAndCashEquivalentsExplanatory</t>
  </si>
  <si>
    <t>full_ifrs-cor_2022-03-24.xsd#ifrs-full_DisclosureOfCashFlowStatementExplanatory@http://xbrl.ssm.com.my/role/ssm/lab_rol_ssmt-fs-mfrs_2022-12-31/ReportingLabel</t>
  </si>
  <si>
    <t>ssmt-mfrs-cor_2022-12-31.xsd#ssmt-mfrs_DisclosureOfCashHeldUnderHousingDevelopmentAccountsExplanatory</t>
  </si>
  <si>
    <t>full_ifrs-cor_2022-03-24.xsd#ifrs-full_DisclosureOfChangesInAccountingPoliciesAccountingEstimatesAndErrorsExplanatory</t>
  </si>
  <si>
    <t>full_ifrs-cor_2022-03-24.xsd#ifrs-full_DisclosureOfClaimsAndBenefitsPaidExplanatory</t>
  </si>
  <si>
    <t>full_ifrs-cor_2022-03-24.xsd#ifrs-full_DisclosureOfCollateralExplanatory</t>
  </si>
  <si>
    <t>ssmt-mfrs-cor_2022-12-31.xsd#ssmt-mfrs_DisclosureOfCommodityPriceRiskExplanatory</t>
  </si>
  <si>
    <t>full_ifrs-cor_2022-03-24.xsd#ifrs-full_DisclosureOfComparativeInformationPreparedUnderPreviousGAAPExplanatory@http://xbrl.ssm.com.my/role/ssm/lab_rol_ssmt-fs-mfrs_2022-12-31/ReportingLabel</t>
  </si>
  <si>
    <t>ssmt-mfrs-cor_2022-12-31.xsd#ssmt-mfrs_DisclosureOfConstructionContractsExplanatory</t>
  </si>
  <si>
    <t>ssmt-mfrs-cor_2022-12-31.xsd#ssmt-mfrs_DisclosureOfContingentAssetsAndContingentLiabilitiesExplanatory</t>
  </si>
  <si>
    <t>ssmt-mfrs-cor_2022-12-31.xsd#ssmt-mfrs_DisclosureOfCorporateProposalsExplanatory</t>
  </si>
  <si>
    <t>full_ifrs-cor_2022-03-24.xsd#ifrs-full_DisclosureOfCostOfSalesExplanatory</t>
  </si>
  <si>
    <t>full_ifrs-cor_2022-03-24.xsd#ifrs-full_DisclosureOfCreditRiskExplanatory</t>
  </si>
  <si>
    <t>full_ifrs-cor_2022-03-24.xsd#ifrs-full_DisclosureOfAccountingJudgementsAndEstimatesExplanatory@http://xbrl.ssm.com.my/role/ssm/lab_rol_ssmt-fs-mfrs_2022-12-31/ReportingLabel</t>
  </si>
  <si>
    <t>full_ifrs-cor_2022-03-24.xsd#ifrs-full_DisclosureOfDeferredIncomeExplanatory</t>
  </si>
  <si>
    <t>full_ifrs-cor_2022-03-24.xsd#ifrs-full_DisclosureOfDeferredTaxesExplanatory@http://xbrl.ssm.com.my/role/ssm/lab_rol_ssmt-fs-mfrs_2022-12-31/ReportingLabel</t>
  </si>
  <si>
    <t>full_ifrs-cor_2022-03-24.xsd#ifrs-full_DisclosureOfDepositsFromBanksExplanatory</t>
  </si>
  <si>
    <t>ssmt-mfrs-cor_2022-12-31.xsd#ssmt-mfrs_DisclosureOfDepositsPlacedWithLicensedBanksExplanatory</t>
  </si>
  <si>
    <t>full_ifrs-cor_2022-03-24.xsd#ifrs-full_DisclosureOfDepreciationAndAmortisationExpenseExplanatory</t>
  </si>
  <si>
    <t>full_ifrs-cor_2022-03-24.xsd#ifrs-full_DisclosureOfDerivativeFinancialInstrumentsExplanatory@http://xbrl.ssm.com.my/role/ssm/lab_rol_ssmt-fs-mfrs_2022-12-31/ReportingLabel</t>
  </si>
  <si>
    <t>ssmt-mfrs-cor_2022-12-31.xsd#ssmt-mfrs_DisclosureOfDevelopmentExpenditureExplanatory</t>
  </si>
  <si>
    <t>full_ifrs-cor_2022-03-24.xsd#ifrs-full_DisclosureOfDiscontinuedOperationsExplanatory</t>
  </si>
  <si>
    <t>ssmt-mfrs-cor_2022-12-31.xsd#ssmt-mfrs_DisclosureOfDisposalOfSubsidiariesExplanatory</t>
  </si>
  <si>
    <t>full_ifrs-cor_2022-03-24.xsd#ifrs-full_DisclosureOfDividendsExplanatory</t>
  </si>
  <si>
    <t>full_ifrs-cor_2022-03-24.xsd#ifrs-full_DisclosureOfEarningsPerShareExplanatory@http://xbrl.ssm.com.my/role/ssm/lab_rol_ssmt-fs-mfrs_2022-12-31/ReportingLabel</t>
  </si>
  <si>
    <t>full_ifrs-cor_2022-03-24.xsd#ifrs-full_DisclosureOfEffectOfChangesInForeignExchangeRatesExplanatory</t>
  </si>
  <si>
    <t>full_ifrs-cor_2022-03-24.xsd#ifrs-full_DisclosureOfEmployeeBenefitsExplanatory@http://xbrl.ssm.com.my/role/ssm/lab_rol_ssmt-fs-mfrs_2022-12-31/ReportingLabel</t>
  </si>
  <si>
    <t>ssmt-mfrs-cor_2022-12-31.xsd#ssmt-mfrs_DisclosureOfEmploymentTerminationBenefitsExplanatory</t>
  </si>
  <si>
    <t>full_ifrs-cor_2022-03-24.xsd#ifrs-full_DisclosureOfEntitysReportableSegmentsExplanatory</t>
  </si>
  <si>
    <t>ssmt-mfrs-cor_2022-12-31.xsd#ssmt-mfrs_DisclosureOfEquityPriceRiskExplanatory</t>
  </si>
  <si>
    <t>full_ifrs-cor_2022-03-24.xsd#ifrs-full_DisclosureOfEventsAfterReportingPeriodExplanatory</t>
  </si>
  <si>
    <t>ssmt-mfrs-cor_2022-12-31.xsd#ssmt-mfrs_DisclosureOfFairValueHierarchyExplanatory@http://xbrl.ssm.com.my/role/ssm/lab_rol_ssmt-fs-mfrs_2022-12-31/ReportingLabel</t>
  </si>
  <si>
    <t>full_ifrs-cor_2022-03-24.xsd#ifrs-full_DisclosureOfFairValueMeasurementExplanatory</t>
  </si>
  <si>
    <t>full_ifrs-cor_2022-03-24.xsd#ifrs-full_DisclosureOfFairValueOfFinancialInstrumentsExplanatory</t>
  </si>
  <si>
    <t>full_ifrs-cor_2022-03-24.xsd#ifrs-full_DisclosureOfFeeAndCommissionIncomeExpenseExplanatory</t>
  </si>
  <si>
    <t>ssmt-mfrs-cor_2022-12-31.xsd#ssmt-mfrs_DisclosureOfFeesForNonAuditServicesProvidedByCompanysAuditorAndItsMemberFirmsExplanatory</t>
  </si>
  <si>
    <t>full_ifrs-cor_2022-03-24.xsd#ifrs-full_DisclosureOfFinanceCostExplanatory@http://xbrl.ssm.com.my/role/ssm/lab_rol_ssmt-fs-mfrs_2022-12-31/ReportingLabel</t>
  </si>
  <si>
    <t>full_ifrs-cor_2022-03-24.xsd#ifrs-full_DisclosureOfFinanceIncomeExplanatory</t>
  </si>
  <si>
    <t>ssmt-mfrs-cor_2022-12-31.xsd#ssmt-mfrs_DisclosureOfFinancialAssetsAndLiabilitiesThatAreMeasuredAtFairValueExplanatory@http://xbrl.ssm.com.my/role/ssm/lab_rol_ssmt-fs-mfrs_2022-12-31/ReportingLabel</t>
  </si>
  <si>
    <t>ssmt-mfrs-cor_2022-12-31.xsd#ssmt-mfrs_DisclosureOfFinancialGuaranteeExplanatory</t>
  </si>
  <si>
    <t>ssmt-mfrs-cor_2022-12-31.xsd#ssmt-mfrs_DisclosureOfFinancialInstrumentsMeasuredAtAmortisedCostExplanatory</t>
  </si>
  <si>
    <t>full_ifrs-cor_2022-03-24.xsd#ifrs-full_DisclosureOfFinancialInstrumentsExplanatory</t>
  </si>
  <si>
    <t>full_ifrs-cor_2022-03-24.xsd#ifrs-full_DisclosureOfFinancialInstrumentsAtFairValueThroughProfitOrLossExplanatory</t>
  </si>
  <si>
    <t>full_ifrs-cor_2022-03-24.xsd#ifrs-full_DisclosureOfFinancialInstrumentsHeldForTradingExplanatory</t>
  </si>
  <si>
    <t>ssmt-mfrs-cor_2022-12-31.xsd#ssmt-mfrs_DisclosureOfFinancialLiabilitiesMeasuredAtAmortisedCostExplanatory</t>
  </si>
  <si>
    <t>full_ifrs-cor_2022-03-24.xsd#ifrs-full_DisclosureOfFirstTimeAdoptionExplanatory</t>
  </si>
  <si>
    <t>ssmt-mfrs-cor_2022-12-31.xsd#ssmt-mfrs_DisclosureOfForeignCurrencyTranslationReserveExplanatory</t>
  </si>
  <si>
    <t>full_ifrs-cor_2022-03-24.xsd#ifrs-full_DisclosureOfGeneralInformationAboutFinancialStatementsExplanatory</t>
  </si>
  <si>
    <t>full_ifrs-cor_2022-03-24.xsd#ifrs-full_DisclosureOfGoingConcernExplanatory</t>
  </si>
  <si>
    <t>ssmt-mfrs-cor_2022-12-31.xsd#ssmt-mfrs_DisclosureOfGrantsAndContributionsExplanatory</t>
  </si>
  <si>
    <t>ssmt-mfrs-cor_2022-12-31.xsd#ssmt-mfrs_DisclosureOfGrossProfitExplanatory</t>
  </si>
  <si>
    <t>ssmt-mfrs-cor_2022-12-31.xsd#ssmt-mfrs_DisclosureOfHeldToMaturityInvestmentExplanatory</t>
  </si>
  <si>
    <t>ssmt-mfrs-cor_2022-12-31.xsd#ssmt-mfrs_DisclosureOfHoldingCompaniesExplanatory</t>
  </si>
  <si>
    <t>full_ifrs-cor_2022-03-24.xsd#ifrs-full_DisclosureOfIncomeTaxExplanatory@http://xbrl.ssm.com.my/role/ssm/lab_rol_ssmt-fs-mfrs_2022-12-31/ReportingLabel</t>
  </si>
  <si>
    <t>full_ifrs-cor_2022-03-24.xsd#ifrs-full_DisclosureOfIntangibleAssetsAndGoodwillExplanatory</t>
  </si>
  <si>
    <t>ssmt-mfrs-cor_2022-12-31.xsd#ssmt-mfrs_DisclosureOfInterestInJointOperationsExplanatory</t>
  </si>
  <si>
    <t>full_ifrs-cor_2022-03-24.xsd#ifrs-full_DisclosureOfInterestsInUnconsolidatedStructuredEntitiesExplanatory</t>
  </si>
  <si>
    <t>ssmt-mfrs-cor_2022-12-31.xsd#ssmt-mfrs_DisclosureOfInterestRateRiskExplanatory</t>
  </si>
  <si>
    <t>full_ifrs-cor_2022-03-24.xsd#ifrs-full_DisclosureOfInventoriesExplanatory</t>
  </si>
  <si>
    <t>full_ifrs-cor_2022-03-24.xsd#ifrs-full_DisclosureOfInvestmentPropertyExplanatory</t>
  </si>
  <si>
    <t>ssmt-mfrs-cor_2022-12-31.xsd#ssmt-mfrs_DisclosureOfInvestmentInAssociateExplanatory</t>
  </si>
  <si>
    <t>ssmt-mfrs-cor_2022-12-31.xsd#ssmt-mfrs_DisclosureOfInvestmentInJointVentureExplanatory</t>
  </si>
  <si>
    <t>ssmt-mfrs-cor_2022-12-31.xsd#ssmt-mfrs_DisclosureOfInvestmentInSubsidiaryCompaniesExplanatory</t>
  </si>
  <si>
    <t>ssmt-mfrs-cor_2022-12-31.xsd#ssmt-mfrs_DisclosureOfIrremedableConvertibleUnsecuredLoanStocksExplanatory</t>
  </si>
  <si>
    <t>ssmt-mfrs-cor_2022-12-31.xsd#ssmt-mfrs_DisclosureOfIslamicFinancingFacilitiesExplanatory</t>
  </si>
  <si>
    <t>full_ifrs-cor_2022-03-24.xsd#ifrs-full_DisclosureOfIssuedCapitalExplanatory</t>
  </si>
  <si>
    <t>ssmt-mfrs-cor_2022-12-31.xsd#ssmt-mfrs_DisclosureOfKeyManagementPersonnelCompensationExplanatory</t>
  </si>
  <si>
    <t>ssmt-mfrs-cor_2022-12-31.xsd#ssmt-mfrs_DisclosureOfLandHeldForDevelopmentExplanatory</t>
  </si>
  <si>
    <t>full_ifrs-cor_2022-03-24.xsd#ifrs-full_DisclosureOfLeasePrepaymentsExplanatory</t>
  </si>
  <si>
    <t>full_ifrs-cor_2022-03-24.xsd#ifrs-full_DisclosureOfLeasesExplanatory</t>
  </si>
  <si>
    <t>full_ifrs-cor_2022-03-24.xsd#ifrs-full_DisclosureOfLiquidityRiskExplanatory</t>
  </si>
  <si>
    <t>ssmt-mfrs-cor_2022-12-31.xsd#ssmt-mfrs_DisclosureOfListOfSubsidiariesJointVenturesAndAssociatesExplanatory</t>
  </si>
  <si>
    <t>full_ifrs-cor_2022-03-24.xsd#ifrs-full_DisclosureOfLoansAndAdvancesToBanksExplanatory</t>
  </si>
  <si>
    <t>ssmt-mfrs-cor_2022-12-31.xsd#ssmt-mfrs_DisclosureOfLoansAndReceivablesExplanatory</t>
  </si>
  <si>
    <t>ssmt-mfrs-cor_2022-12-31.xsd#ssmt-mfrs_DisclosureOfLongTermPayablesExplanatory</t>
  </si>
  <si>
    <t>ssmt-mfrs-cor_2022-12-31.xsd#ssmt-mfrs_DisclosureOfLongTermReceivablesExplanatory</t>
  </si>
  <si>
    <t>ssmt-mfrs-cor_2022-12-31.xsd#ssmt-mfrs_DisclosureOfMaturityAnalysisUnderLiquidityRiskExplanatory</t>
  </si>
  <si>
    <t>full_ifrs-cor_2022-03-24.xsd#ifrs-full_DisclosureOfNetAssetValueAttributableToUnitholdersExplanatory</t>
  </si>
  <si>
    <t>ssmt-mfrs-cor_2022-12-31.xsd#ssmt-mfrs_DisclosureOfNetGainsAndLossesArisingFromFinancialInstrumentsExplanatory</t>
  </si>
  <si>
    <t>full_ifrs-cor_2022-03-24.xsd#ifrs-full_DisclosureOfNoncontrollingInterestsExplanatory</t>
  </si>
  <si>
    <t>full_ifrs-cor_2022-03-24.xsd#ifrs-full_DisclosureOfNoncurrentAssetsHeldForSaleAndDiscontinuedOperationsExplanatory@http://xbrl.ssm.com.my/role/ssm/lab_rol_ssmt-fs-mfrs_2022-12-31/ReportingLabel</t>
  </si>
  <si>
    <t>ssmt-mfrs-cor_2022-12-31.xsd#ssmt-mfrs_DisclosureOfNonderivativeFinancialInstrumentsExplanatory</t>
  </si>
  <si>
    <t>ssmt-mfrs-cor_2022-12-31.xsd#ssmt-mfrs_DisclosureOfNonExecutiveDirectorsFeesExplanatory</t>
  </si>
  <si>
    <t>full_ifrs-cor_2022-03-24.xsd#ifrs-full_DisclosureOfOtherCurrentAssetsExplanatory</t>
  </si>
  <si>
    <t>full_ifrs-cor_2022-03-24.xsd#ifrs-full_DisclosureOfOtherCurrentLiabilitiesExplanatory</t>
  </si>
  <si>
    <t>ssmt-mfrs-cor_2022-12-31.xsd#ssmt-mfrs_DisclosureOfOtherFinancialRiskManagementExplanatory</t>
  </si>
  <si>
    <t>ssmt-mfrs-cor_2022-12-31.xsd#ssmt-mfrs_DisclosureOfOtherGainsAndLossesExplanatory</t>
  </si>
  <si>
    <t>ssmt-mfrs-cor_2022-12-31.xsd#ssmt-mfrs_DisclosureOfOtherGuaranteesExplanatory</t>
  </si>
  <si>
    <t>ssmt-mfrs-cor_2022-12-31.xsd#ssmt-mfrs_DisclosureOfOtherIncomeExplanatory</t>
  </si>
  <si>
    <t>ssmt-mfrs-cor_2022-12-31.xsd#ssmt-mfrs_DisclosureOfOtherInvestmentsExplanatory</t>
  </si>
  <si>
    <t>ssmt-mfrs-cor_2022-12-31.xsd#ssmt-mfrs_DisclosureOfOtherLongTermEmploymentBenefitsExplanatory</t>
  </si>
  <si>
    <t>ssmt-mfrs-cor_2022-12-31.xsd#ssmt-mfrs_DisclosureOfOtherMarketRiskExplanatory</t>
  </si>
  <si>
    <t>full_ifrs-cor_2022-03-24.xsd#ifrs-full_DisclosureOfOtherNoncurrentAssetsExplanatory</t>
  </si>
  <si>
    <t>full_ifrs-cor_2022-03-24.xsd#ifrs-full_DisclosureOfOtherNoncurrentLiabilitiesExplanatory</t>
  </si>
  <si>
    <t>ssmt-mfrs-cor_2022-12-31.xsd#ssmt-mfrs_DisclosureOfOtherNotesToAccountsExplanatory</t>
  </si>
  <si>
    <t>full_ifrs-cor_2022-03-24.xsd#ifrs-full_DisclosureOfOtherOperatingExpenseExplanatory@http://xbrl.ssm.com.my/role/ssm/lab_rol_ssmt-fs-mfrs_2022-12-31/ReportingLabel</t>
  </si>
  <si>
    <t>full_ifrs-cor_2022-03-24.xsd#ifrs-full_DisclosureOfOtherOperatingIncomeExplanatory</t>
  </si>
  <si>
    <t>full_ifrs-cor_2022-03-24.xsd#ifrs-full_DisclosureOfOtherProvisionsExplanatory</t>
  </si>
  <si>
    <t>ssmt-mfrs-cor_2022-12-31.xsd#ssmt-mfrs_DisclosureOfOtherReservesExplanatory</t>
  </si>
  <si>
    <t>ssmt-mfrs-cor_2022-12-31.xsd#ssmt-mfrs_DisclosureOfPerpetualSukukExplanatory</t>
  </si>
  <si>
    <t>ssmt-mfrs-cor_2022-12-31.xsd#ssmt-mfrs_DisclosureOfPostEmploymentBenefitObligationsExplanatory</t>
  </si>
  <si>
    <t>ssmt-mfrs-cor_2022-12-31.xsd#ssmt-mfrs_DisclosureOfPriceRiskExplanatory</t>
  </si>
  <si>
    <t>ssmt-mfrs-cor_2022-12-31.xsd#ssmt-mfrs_DisclosureOfPriorPeriodAdjustmentsExplanatory</t>
  </si>
  <si>
    <t>ssmt-mfrs-cor_2022-12-31.xsd#ssmt-mfrs_DisclosureOfProfitAfterTaxExplanatory</t>
  </si>
  <si>
    <t>ssmt-mfrs-cor_2022-12-31.xsd#ssmt-mfrs_DisclosureOfProfitBeforeTaxExplanatory</t>
  </si>
  <si>
    <t>ssmt-mfrs-cor_2022-12-31.xsd#ssmt-mfrs_DisclosureOfProgressBillingAndOthersExplanatory</t>
  </si>
  <si>
    <t>ssmt-mfrs-cor_2022-12-31.xsd#ssmt-mfrs_DisclosureOfPropertyDevelopmentCostsExplanatory</t>
  </si>
  <si>
    <t>full_ifrs-cor_2022-03-24.xsd#ifrs-full_DisclosureOfPropertyPlantAndEquipmentExplanatory</t>
  </si>
  <si>
    <t>full_ifrs-cor_2022-03-24.xsd#ifrs-full_DisclosureOfResearchAndDevelopmentExpenseExplanatory</t>
  </si>
  <si>
    <t>full_ifrs-cor_2022-03-24.xsd#ifrs-full_DisclosureOfRevenueFromContractsWithCustomersExplanatory@http://xbrl.ssm.com.my/role/ssm/lab_rol_ssmt-fs-mfrs_2022-12-31/ReportingLabel</t>
  </si>
  <si>
    <t>full_ifrs-cor_2022-03-24.xsd#ifrs-full_DisclosureOfServiceConcessionArrangementsExplanatory</t>
  </si>
  <si>
    <t>full_ifrs-cor_2022-03-24.xsd#ifrs-full_DisclosureOfShareCapitalReservesAndOtherEquityInterestExplanatory@http://xbrl.ssm.com.my/role/ssm/lab_rol_ssmt-fs-mfrs_2022-12-31/ReportingLabel</t>
  </si>
  <si>
    <t>full_ifrs-cor_2022-03-24.xsd#ifrs-full_DisclosureOfSharebasedPaymentArrangementsExplanatory</t>
  </si>
  <si>
    <t>ssmt-mfrs-cor_2022-12-31.xsd#ssmt-mfrs_DisclosureOfShortTermInvestmentsExplanatory</t>
  </si>
  <si>
    <t>ssmt-mfrs-cor_2022-12-31.xsd#ssmt-mfrs_DisclosureOfSignificantEventsDuringFinancialYearExplanatory</t>
  </si>
  <si>
    <t>ssmt-mfrs-cor_2022-12-31.xsd#ssmt-mfrs_DisclosureOfStatementOfComplianceExplanatory</t>
  </si>
  <si>
    <t>ssmt-mfrs-cor_2022-12-31.xsd#ssmt-mfrs_DisclosureOfSupplementaryFinancialInformationOnBreakdownOfRealisedAndUnrealisedProfitOrLossesExplanatory</t>
  </si>
  <si>
    <t>full_ifrs-cor_2022-03-24.xsd#ifrs-full_DisclosureOfTaxReceivablesAndPayablesExplanatory</t>
  </si>
  <si>
    <t>ssmt-mfrs-cor_2022-12-31.xsd#ssmt-mfrs_DisclosureOfTaxSupplementaryInformationExplanatory</t>
  </si>
  <si>
    <t>ssmt-mfrs-cor_2022-12-31.xsd#ssmt-mfrs_DisclosureOfNewOrRevisedFinancialReportingStandardsNotYetEffectiveExplanatory</t>
  </si>
  <si>
    <t>ssmt-mfrs-cor_2022-12-31.xsd#ssmt-mfrs_DisclosureOfTradeAndOtherInventoriesExplanatory</t>
  </si>
  <si>
    <t>full_ifrs-cor_2022-03-24.xsd#ifrs-full_DisclosureOfTradeAndOtherPayablesExplanatory</t>
  </si>
  <si>
    <t>full_ifrs-cor_2022-03-24.xsd#ifrs-full_DisclosureOfTradeAndOtherReceivablesExplanatory</t>
  </si>
  <si>
    <t>full_ifrs-cor_2022-03-24.xsd#ifrs-full_DisclosureOfTreasurySharesExplanatory</t>
  </si>
  <si>
    <t>Disclosure of notes and other explanatory information</t>
  </si>
  <si>
    <t>Disclosure of accrued expenses and other liabilities</t>
  </si>
  <si>
    <t>Disclosure of acquisitions and disposals</t>
  </si>
  <si>
    <t>Disclosure of allowance for credit losses</t>
  </si>
  <si>
    <t>Disclosure of amendments to MFRS and pronouncements issued by MASB</t>
  </si>
  <si>
    <t>Disclosure of auditors' remuneration</t>
  </si>
  <si>
    <t>Disclosure of authorisation of financial statements</t>
  </si>
  <si>
    <t>Disclosure of basis of preparation of financial statements</t>
  </si>
  <si>
    <t>Disclosure of biological assets</t>
  </si>
  <si>
    <t>Disclosure of bonds</t>
  </si>
  <si>
    <t>Disclosure of borrowings</t>
  </si>
  <si>
    <t>Disclosure of business combinations</t>
  </si>
  <si>
    <t>Disclosure of capital and other commitments</t>
  </si>
  <si>
    <t>Disclosure of capital management</t>
  </si>
  <si>
    <t>Disclosure of cash and bank balances at central banks</t>
  </si>
  <si>
    <t>Disclosure of cash and cash equivalents</t>
  </si>
  <si>
    <t>Disclosure of cash flow reconciliation</t>
  </si>
  <si>
    <t>Disclosure of cash held under housing development accounts</t>
  </si>
  <si>
    <t>Disclosure of changes in accounting policies, accounting estimates and errors</t>
  </si>
  <si>
    <t>Disclosure of claims and benefits paid</t>
  </si>
  <si>
    <t>Disclosure of collateral</t>
  </si>
  <si>
    <t>Disclosure of commodity price risk</t>
  </si>
  <si>
    <t>Disclosure of comparative figures</t>
  </si>
  <si>
    <t>Disclosure of construction contracts</t>
  </si>
  <si>
    <t>Disclosure of contingent assets and contingent liabilities</t>
  </si>
  <si>
    <t>Disclosure of corporate proposals</t>
  </si>
  <si>
    <t>Disclosure of cost of sales</t>
  </si>
  <si>
    <t>Disclosure of credit risk</t>
  </si>
  <si>
    <t>Disclosure of critical accounting estimates and judgements</t>
  </si>
  <si>
    <t>Disclosure of deferred income</t>
  </si>
  <si>
    <t>Disclosure of deferred tax assets/(liabilities)</t>
  </si>
  <si>
    <t>Disclosure of deposits from banks</t>
  </si>
  <si>
    <t>Disclosure of deposits with financial institutions</t>
  </si>
  <si>
    <t>Disclosure of depreciation and amortisation expense</t>
  </si>
  <si>
    <t>Disclosure of derivative financial assets/liabilities</t>
  </si>
  <si>
    <t>Disclosure of development expenditures</t>
  </si>
  <si>
    <t>Disclosure of discontinued operations</t>
  </si>
  <si>
    <t>Disclosure of disposal of subsidiaries</t>
  </si>
  <si>
    <t>Disclosure of dividends</t>
  </si>
  <si>
    <t>Disclosure of earnings (loss) per share</t>
  </si>
  <si>
    <t>Disclosure of effect of changes in foreign exchange rates</t>
  </si>
  <si>
    <t>Disclosure of employee benefits expense</t>
  </si>
  <si>
    <t>Disclosure of employment termination benefits</t>
  </si>
  <si>
    <t>Disclosure of entity's operating segments</t>
  </si>
  <si>
    <t>Disclosure of equity price risk</t>
  </si>
  <si>
    <t>Disclosure of events after reporting period</t>
  </si>
  <si>
    <t>Disclosure of fair value information</t>
  </si>
  <si>
    <t>Disclosure of fair value measurement</t>
  </si>
  <si>
    <t>Disclosure of fair value of financial instruments</t>
  </si>
  <si>
    <t>Disclosure of fee and commission income (expense)</t>
  </si>
  <si>
    <t>Disclosure of fees for non-audit services provided by the Company's auditor and its member firms</t>
  </si>
  <si>
    <t>Disclosure of finance costs</t>
  </si>
  <si>
    <t>Disclosure of finance income</t>
  </si>
  <si>
    <t>Disclosure of financial assets at fair value through other comprehensive income</t>
  </si>
  <si>
    <t>Disclosure of financial guarantees</t>
  </si>
  <si>
    <t>Disclosure of financial instrument measured at amortised cost</t>
  </si>
  <si>
    <t>Disclosure of financial instruments</t>
  </si>
  <si>
    <t>Disclosure of financial instruments at fair value through profit or loss</t>
  </si>
  <si>
    <t>Disclosure of financial instruments held for trading</t>
  </si>
  <si>
    <t>Disclosure of financial liabilities measured at amortised cost</t>
  </si>
  <si>
    <t>Disclosure of first-time adoption</t>
  </si>
  <si>
    <t>Disclosure of foreign currency translation reserve</t>
  </si>
  <si>
    <t>Disclosure of general information about financial statements</t>
  </si>
  <si>
    <t>Disclosure of going concern</t>
  </si>
  <si>
    <t>Disclosure of grants and contributions</t>
  </si>
  <si>
    <t>Disclosure of gross profit</t>
  </si>
  <si>
    <t>Disclosure of held to maturity investment</t>
  </si>
  <si>
    <t>Disclosure of holding companies</t>
  </si>
  <si>
    <t>Disclosure of income tax expense</t>
  </si>
  <si>
    <t>Disclosure of intangible assets and goodwill</t>
  </si>
  <si>
    <t>Disclosure of interest in joint operation</t>
  </si>
  <si>
    <t>Disclosure of interests in unconsolidated structured entities</t>
  </si>
  <si>
    <t>Disclosure of interest rate risk</t>
  </si>
  <si>
    <t>Disclosure of inventories</t>
  </si>
  <si>
    <t>Disclosure of investment property</t>
  </si>
  <si>
    <t>Disclosure of investments in associates</t>
  </si>
  <si>
    <t>Disclosure of investments in joint ventures</t>
  </si>
  <si>
    <t>Disclosure of investments in subsidiary companies</t>
  </si>
  <si>
    <t>Disclosure of irredeemable convertible unsecured loan stocks</t>
  </si>
  <si>
    <t>Disclosure of islamic financing facilities</t>
  </si>
  <si>
    <t>Disclosure of issued capital</t>
  </si>
  <si>
    <t>Disclosure of key management personnel compensation</t>
  </si>
  <si>
    <t>Disclosure of land held for development</t>
  </si>
  <si>
    <t>Disclosure of lease prepayments</t>
  </si>
  <si>
    <t>Disclosure of leases</t>
  </si>
  <si>
    <t>Disclosure of liquidity risk</t>
  </si>
  <si>
    <t>Disclosure of list of subsidiaries, joint ventures and associates</t>
  </si>
  <si>
    <t>Disclosure of loans and advances to banks</t>
  </si>
  <si>
    <t>Disclosure of loans and receivables</t>
  </si>
  <si>
    <t>Disclosure of long term payables</t>
  </si>
  <si>
    <t>Disclosure of long term receivables</t>
  </si>
  <si>
    <t>Disclosure of maturity analysis under liquidity risk</t>
  </si>
  <si>
    <t>Disclosure of net asset value attributable to unit-holders</t>
  </si>
  <si>
    <t>Disclosure of net gains and losses arising from financial instruments</t>
  </si>
  <si>
    <t>Disclosure of non-controlling interests</t>
  </si>
  <si>
    <t>Disclosure of non-current assets or disposal groups classified as held for sale and discontinued operations</t>
  </si>
  <si>
    <t>Disclosure of non-derivative financial instruments</t>
  </si>
  <si>
    <t>Disclosure of non-executive director's fees</t>
  </si>
  <si>
    <t>Disclosure of other current assets</t>
  </si>
  <si>
    <t>Disclosure of other current liabilities</t>
  </si>
  <si>
    <t>Disclosure of other financial risk management</t>
  </si>
  <si>
    <t>Disclosure of other gains and losses</t>
  </si>
  <si>
    <t>Disclosure of other guarantees</t>
  </si>
  <si>
    <t>Disclosure of other income</t>
  </si>
  <si>
    <t>Disclosure of other investments</t>
  </si>
  <si>
    <t>Disclosure of other long term employment benefits</t>
  </si>
  <si>
    <t>Disclosure of other market risk</t>
  </si>
  <si>
    <t>Disclosure of other non-current assets</t>
  </si>
  <si>
    <t>Disclosure of other non-current liabilities</t>
  </si>
  <si>
    <t>Disclosure of other notes to accounts</t>
  </si>
  <si>
    <t>Disclosure of other operating expenses</t>
  </si>
  <si>
    <t>Disclosure of other operating income</t>
  </si>
  <si>
    <t>Disclosure of other provisions</t>
  </si>
  <si>
    <t>Disclosure of other reserves</t>
  </si>
  <si>
    <t>Disclosure of perpetual sukuk</t>
  </si>
  <si>
    <t>Disclosure of post employment benefit obligation</t>
  </si>
  <si>
    <t>Disclosure of price risk</t>
  </si>
  <si>
    <t>Disclosure of prior year adjustments</t>
  </si>
  <si>
    <t>Disclosure of profit after tax</t>
  </si>
  <si>
    <t>Disclosure of profit before tax</t>
  </si>
  <si>
    <t>Disclosure of progress billings and others</t>
  </si>
  <si>
    <t>Disclosure of property development costs</t>
  </si>
  <si>
    <t>Disclosure of property, plant and equipment</t>
  </si>
  <si>
    <t>Disclosure of research and development expense</t>
  </si>
  <si>
    <t>Disclosure of revenue from contract customers</t>
  </si>
  <si>
    <t>Disclosure of service concession arrangements</t>
  </si>
  <si>
    <t>Disclosure of share capital</t>
  </si>
  <si>
    <t>Disclosure of share-based payment arrangements</t>
  </si>
  <si>
    <t>Disclosure of short term investments</t>
  </si>
  <si>
    <t>Disclosure of significant events during the financial year</t>
  </si>
  <si>
    <t>Disclosure of statement of compliance</t>
  </si>
  <si>
    <t>Disclosure of supplementary financial information on the breakdown of realised and unrealised profits or losses</t>
  </si>
  <si>
    <t>Disclosure of tax receivables and payables</t>
  </si>
  <si>
    <t>Disclosure of tax supplementary information</t>
  </si>
  <si>
    <t>Disclosure of the new or revised financial reporting standards not yet effective</t>
  </si>
  <si>
    <t>Disclosure of trade and other inventories</t>
  </si>
  <si>
    <t>Disclosure of trade and other payables</t>
  </si>
  <si>
    <t>Disclosure of trade and other receivables</t>
  </si>
  <si>
    <t>Disclosure of treasury shares</t>
  </si>
  <si>
    <t>FS-MFRS  Notes - List of notes</t>
  </si>
  <si>
    <t>e9c9fe01-f83c-4b9e-a8e5-9ee0b629d71c:~:AtleastOneValueInAnyLayout:~:True:~:&lt;?xml version="1.0" encoding="utf-16"?&gt;_x000D_
&lt;Customization xmlns:xsd="http://www.w3.org/2001/XMLSchema" xmlns:xsi="http://www.w3.org/2001/XMLSchema-instance" ComparitiveDate="False" LayoutByDate="True" LayoutByCompany="True" ShowAllDomains="True" TotalDomain="True" DefaultDates="1" /&gt;:~:http://xbrl.ssm.com.my/role/ssm/rol_ssmt-fs-mfrs_2022-12-31/ssmt-fs-mfrs_2022-12-31_role-740000:~:None</t>
  </si>
  <si>
    <t>77b1eeb0-bb61-4a35-a1ed-c25a7898f086:~:Notes-Issuedcapital_1_TBLYT:~:NotMandatory:~:False:~:0:~:True:~:&lt;?xml version="1.0" encoding="utf-16"?&gt;_x000D_
&lt;Customization xmlns:xsd="http://www.w3.org/2001/XMLSchema" xmlns:xsi="http://www.w3.org/2001/XMLSchema-instance" ComparitiveDate="False" LayoutByDate="True" LayoutByCompany="True" ShowAllDomains="True" TotalDomain="True" DefaultDates="1" /&gt;:~:LytTxb:~::~:False:~:True:~:ssmt-mfrs-cor_2022-12-31.xsd#ssmt-mfrs_DisclosureOnIssuedCapitalAbstract@http://www.xbrl.org/2003/role/label:~:</t>
  </si>
  <si>
    <t>ssmt-mfrs-cor_2022-12-31.xsd#ssmt-mfrs_DisclosureOnIssuedCapitalAbstract</t>
  </si>
  <si>
    <t>full_ifrs-cor_2022-03-24.xsd#ifrs-full_DisclosureOfClassesOfShareCapitalExplanatory</t>
  </si>
  <si>
    <t>Disclosure on issued capital</t>
  </si>
  <si>
    <t>7a696546-4f49-4a28-8fd0-f26d1fa7fa5f:~:Notes-Issuedcapital_2:~:NotMandatory:~:False:~:1:~:True:~:&lt;?xml version="1.0" encoding="utf-16"?&gt;_x000D_
&lt;Customization xmlns:xsd="http://www.w3.org/2001/XMLSchema" xmlns:xsi="http://www.w3.org/2001/XMLSchema-instance" ComparitiveDate="False" LayoutByDate="True" LayoutByCompany="True" ShowAllDomains="True" TotalDomain="True" DefaultDates="1" /&gt;:~:LytHyc:~:full_ifrs-cor_2022-03-24.xsd#ifrs-full_DisclosureOfClassesOfShareCapitalTable:~:False:~:True:~:ssmt-mfrs-cor_2022-12-31.xsd#ssmt-mfrs_DisclosureOnIssuedCapitalAbstract@http://www.xbrl.org/2003/role/label::full_ifrs-cor_2022-03-24.xsd#ifrs-full_DisclosureOfClassesOfShareCapitalAbstract@http://www.xbrl.org/2003/role/label::full_ifrs-cor_2022-03-24.xsd#ifrs-full_DisclosureOfClassesOfShareCapitalLineItems@http://www.xbrl.org/2003/role/label:~:full_ifrs-cor_2022-03-24.xsd#ifrs-full_DisclosureOfClassesOfShareCapitalTable</t>
  </si>
  <si>
    <t>full_ifrs-cor_2022-03-24.xsd#ifrs-full_DisclosureOfClassesOfShareCapitalAbstract</t>
  </si>
  <si>
    <t>full_ifrs-cor_2022-03-24.xsd#ifrs-full_DisclosureOfClassesOfShareCapitalLineItems</t>
  </si>
  <si>
    <t>ssmt-mfrs-cor_2022-12-31.xsd#ssmt-mfrs_SharesIssuedAndFullyPaidAbstract</t>
  </si>
  <si>
    <t>ssmt-mfrs-cor_2022-12-31.xsd#ssmt-mfrs_NumberOfSharessIssuedAndFullyPaidAbstract</t>
  </si>
  <si>
    <t>full_ifrs-cor_2022-03-24.xsd#ifrs-full_NumberOfSharesIssuedAndFullyPaid</t>
  </si>
  <si>
    <t>ssmt-mfrs-cor_2022-12-31.xsd#ssmt-mfrs_OtherChangesInNumberOfSharesIssuedAndFullyPaid</t>
  </si>
  <si>
    <t>ssmt-mfrs-cor_2022-12-31.xsd#ssmt-mfrs_AmountOfSharesIssuedAndFullyPaidAbstract</t>
  </si>
  <si>
    <t>ssmt-mfrs-cor_2022-12-31.xsd#ssmt-mfrs_AmountOfSharesIssuedAndFullyPaidOutstanding@http://xbrl.ssm.com.my/role/ssm/fs/mfrs/lab_rol_ssmt-fs-mfrs_2022-12-31/ReportingPeriodStartLabel</t>
  </si>
  <si>
    <t>ssmt-mfrs-cor_2022-12-31.xsd#ssmt-mfrs_AmountOfSharesIssuedAndFullyPaidDuringPeriod@http://xbrl.ssm.com.my/role/ssm/lab_rol_ssmt-fs-mfrs_2022-12-31/ReportingLabel</t>
  </si>
  <si>
    <t>ssmt-mfrs-cor_2022-12-31.xsd#ssmt-mfrs_AmountOfSharesIssuedForCashUnderESOS@http://xbrl.ssm.com.my/role/ssm/lab_rol_ssmt-fs-mfrs_2022-12-31/ReportingLabel</t>
  </si>
  <si>
    <t>ssmt-mfrs-cor_2022-12-31.xsd#ssmt-mfrs_AmountOfSharesIssuedForCashUnderPrivatePlacement@http://xbrl.ssm.com.my/role/ssm/lab_rol_ssmt-fs-mfrs_2022-12-31/ReportingLabel</t>
  </si>
  <si>
    <t>ssmt-mfrs-cor_2022-12-31.xsd#ssmt-mfrs_AmountOfSharesArisingFromConversionOfICULSBySurrenderOption@http://xbrl.ssm.com.my/role/ssm/lab_rol_ssmt-fs-mfrs_2022-12-31/ReportingLabel</t>
  </si>
  <si>
    <t>ssmt-mfrs-cor_2022-12-31.xsd#ssmt-mfrs_AmountOfSharesArisingFromConversionOfICULSByMandatoryConversion@http://xbrl.ssm.com.my/role/ssm/lab_rol_ssmt-fs-mfrs_2022-12-31/ReportingLabel</t>
  </si>
  <si>
    <t>ssmt-mfrs-cor_2022-12-31.xsd#ssmt-mfrs_AmountOfOtherChangesInSharesIssuedAndFullyPaid@http://xbrl.ssm.com.my/role/ssm/lab_rol_ssmt-fs-mfrs_2022-12-31/ReportingLabel</t>
  </si>
  <si>
    <t>ssmt-mfrs-cor_2022-12-31.xsd#ssmt-mfrs_AmountOfSharesIssuedAndFullyPaidOutstanding@http://xbrl.ssm.com.my/role/ssm/fs/mfrs/lab_rol_ssmt-fs-mfrs_2022-12-31/ReportingPeriodEndLabel</t>
  </si>
  <si>
    <t>ssmt-mfrs-cor_2022-12-31.xsd#ssmt-mfrs_SharesIssedButNotFullyPaidAbstract</t>
  </si>
  <si>
    <t>ssmt-mfrs-cor_2022-12-31.xsd#ssmt-mfrs_NumberOfSharesIssuedButNotFullyPaidAbstract</t>
  </si>
  <si>
    <t>full_ifrs-cor_2022-03-24.xsd#ifrs-full_NumberOfSharesIssuedButNotFullyPaid</t>
  </si>
  <si>
    <t>ssmt-mfrs-cor_2022-12-31.xsd#ssmt-mfrs_OtherChangesInNumberOfSharesIssuedAndNotFullyPaid</t>
  </si>
  <si>
    <t>ssmt-mfrs-cor_2022-12-31.xsd#ssmt-mfrs_AmountOfSharesIssuedAndNotFullyPaidAbstract</t>
  </si>
  <si>
    <t>ssmt-mfrs-cor_2022-12-31.xsd#ssmt-mfrs_AmountOfOtherChangesInSharesIssuedButNotFullyPaid@http://xbrl.ssm.com.my/role/ssm/lab_rol_ssmt-fs-mfrs_2022-12-31/ReportingLabel</t>
  </si>
  <si>
    <t>ssmt-mfrs-cor_2022-12-31.xsd#ssmt-mfrs_SharesOutstandingAbstract</t>
  </si>
  <si>
    <t>ssmt-mfrs-cor_2022-12-31.xsd#ssmt-mfrs_NumberOfSharesOutstandingAbstract</t>
  </si>
  <si>
    <t>full_ifrs-cor_2022-03-24.xsd#ifrs-full_NumberOfSharesOutstanding@http://www.xbrl.org/2003/role/periodStartLabel</t>
  </si>
  <si>
    <t>ssmt-mfrs-cor_2022-12-31.xsd#ssmt-mfrs_NumberOfOutstandingSharesIssuedDuringPeriod</t>
  </si>
  <si>
    <t>ssmt-mfrs-cor_2022-12-31.xsd#ssmt-mfrs_OtherChangesInNumberOfSharesOutstandingDuringPeriod</t>
  </si>
  <si>
    <t>full_ifrs-cor_2022-03-24.xsd#ifrs-full_NumberOfSharesOutstanding@http://www.xbrl.org/2003/role/periodEndLabel</t>
  </si>
  <si>
    <t>ssmt-mfrs-cor_2022-12-31.xsd#ssmt-mfrs_AmountOfSharesOutstandingAbstract</t>
  </si>
  <si>
    <t>ssmt-mfrs-cor_2022-12-31.xsd#ssmt-mfrs_AmountOfSharesOutstanding@http://xbrl.ssm.com.my/role/ssm/fs/mfrs/lab_rol_ssmt-fs-mfrs_2022-12-31/ReportingPeriodStartLabel</t>
  </si>
  <si>
    <t>ssmt-mfrs-cor_2022-12-31.xsd#ssmt-mfrs_AmountOfOutstandingSharesIssuedDuringPeriod</t>
  </si>
  <si>
    <t>ssmt-mfrs-cor_2022-12-31.xsd#ssmt-mfrs_OtherChangesInAmountOfSharesOutstanding</t>
  </si>
  <si>
    <t>ssmt-mfrs-cor_2022-12-31.xsd#ssmt-mfrs_AmountOfSharesOutstanding@http://xbrl.ssm.com.my/role/ssm/fs/mfrs/lab_rol_ssmt-fs-mfrs_2022-12-31/ReportingPeriodEndLabel</t>
  </si>
  <si>
    <t>full_ifrs-cor_2022-03-24.xsd#ifrs-full_DisclosureOfClassesOfShareCapitalTable::full_ifrs-cor_2022-03-24.xsd#ifrs-full_ClassesOfShareCapitalAxis::full_ifrs-cor_2022-03-24.xsd#ifrs-full_OrdinarySharesMember</t>
  </si>
  <si>
    <t>full_ifrs-cor_2022-03-24.xsd#ifrs-full_DisclosureOfClassesOfShareCapitalTable::full_ifrs-cor_2022-03-24.xsd#ifrs-full_ClassesOfShareCapitalAxis::ssmt-mfrs-cor_2022-12-31.xsd#ssmt-mfrs_RedeemablePreferenceSharesMember</t>
  </si>
  <si>
    <t>full_ifrs-cor_2022-03-24.xsd#ifrs-full_DisclosureOfClassesOfShareCapitalTable::full_ifrs-cor_2022-03-24.xsd#ifrs-full_ClassesOfShareCapitalAxis::ssmt-mfrs-cor_2022-12-31.xsd#ssmt-mfrs_NonredeemablePreferenceSharesMember</t>
  </si>
  <si>
    <t>Disclosure of classes of share capital</t>
  </si>
  <si>
    <t>Shares issued and fully paid</t>
  </si>
  <si>
    <t>Number of shares issued and fully paid</t>
  </si>
  <si>
    <t>Amount of shares issued and fully paid</t>
  </si>
  <si>
    <t>Balance at the beginning of period</t>
  </si>
  <si>
    <t>Shares issued during financial year</t>
  </si>
  <si>
    <t>Issued for cash under ESOS</t>
  </si>
  <si>
    <t>Issued for cash under private placement</t>
  </si>
  <si>
    <t>Arising from conversion of ICULS by surrender option</t>
  </si>
  <si>
    <t>Arising from conversion of ICULS by mandatory conversion</t>
  </si>
  <si>
    <t>Other changes in shares issued and fully paid</t>
  </si>
  <si>
    <t>Balance at the end of period</t>
  </si>
  <si>
    <t>Shares issued but not fully paid</t>
  </si>
  <si>
    <t>Number of shares issued but not fully paid</t>
  </si>
  <si>
    <t>Amount of shares issued but not fully paid</t>
  </si>
  <si>
    <t>Shares outstanding</t>
  </si>
  <si>
    <t>Number of shares outstanding</t>
  </si>
  <si>
    <t>Amount of shares outstanding</t>
  </si>
  <si>
    <t>Ordinary shares</t>
  </si>
  <si>
    <t>Non-redeemable preference shares</t>
  </si>
  <si>
    <t>Edit Classes of share capital</t>
  </si>
  <si>
    <t>full_ifrs-cor_2022-03-24.xsd#ifrs-full_DisclosureOfClassesOfShareCapitalTable::full_ifrs-cor_2022-03-24.xsd#ifrs-full_ClassesOfShareCapitalAxis</t>
  </si>
  <si>
    <r>
      <t>*</t>
    </r>
    <r>
      <rPr>
        <sz val="10"/>
        <color indexed="8"/>
        <rFont val="Verdana"/>
        <family val="2"/>
      </rPr>
      <t>Disclosure of classes of share capital</t>
    </r>
  </si>
  <si>
    <r>
      <t>*</t>
    </r>
    <r>
      <rPr>
        <sz val="10"/>
        <color indexed="8"/>
        <rFont val="Verdana"/>
        <family val="2"/>
      </rPr>
      <t>Number of shares issued and fully paid</t>
    </r>
  </si>
  <si>
    <r>
      <t>*</t>
    </r>
    <r>
      <rPr>
        <sz val="10"/>
        <color indexed="8"/>
        <rFont val="Verdana"/>
        <family val="2"/>
      </rPr>
      <t>Other changes in number of shares issued and fully paid</t>
    </r>
  </si>
  <si>
    <r>
      <t>*</t>
    </r>
    <r>
      <rPr>
        <sz val="10"/>
        <color indexed="8"/>
        <rFont val="Verdana"/>
        <family val="2"/>
      </rPr>
      <t>Number of shares issued but not fully paid</t>
    </r>
  </si>
  <si>
    <r>
      <t>*</t>
    </r>
    <r>
      <rPr>
        <sz val="10"/>
        <color indexed="8"/>
        <rFont val="Verdana"/>
        <family val="2"/>
      </rPr>
      <t>Other changes in number of shares issued but not fully paid</t>
    </r>
  </si>
  <si>
    <r>
      <t>*</t>
    </r>
    <r>
      <rPr>
        <sz val="10"/>
        <color indexed="8"/>
        <rFont val="Verdana"/>
        <family val="2"/>
      </rPr>
      <t>Other changes in shares issued but not fully paid</t>
    </r>
  </si>
  <si>
    <r>
      <t>*</t>
    </r>
    <r>
      <rPr>
        <sz val="10"/>
        <color indexed="8"/>
        <rFont val="Verdana"/>
        <family val="2"/>
      </rPr>
      <t>Number of shares outstanding at beginning of period</t>
    </r>
  </si>
  <si>
    <r>
      <t>*</t>
    </r>
    <r>
      <rPr>
        <sz val="10"/>
        <color indexed="8"/>
        <rFont val="Verdana"/>
        <family val="2"/>
      </rPr>
      <t>Number of outstanding shares issued during financial year</t>
    </r>
  </si>
  <si>
    <r>
      <t>*</t>
    </r>
    <r>
      <rPr>
        <sz val="10"/>
        <color indexed="8"/>
        <rFont val="Verdana"/>
        <family val="2"/>
      </rPr>
      <t>Other changes in number of shares outstanding</t>
    </r>
  </si>
  <si>
    <r>
      <t>*</t>
    </r>
    <r>
      <rPr>
        <sz val="10"/>
        <color indexed="8"/>
        <rFont val="Verdana"/>
        <family val="2"/>
      </rPr>
      <t>Number of shares outstanding at end of period</t>
    </r>
  </si>
  <si>
    <r>
      <t>*</t>
    </r>
    <r>
      <rPr>
        <sz val="10"/>
        <color indexed="8"/>
        <rFont val="Verdana"/>
        <family val="2"/>
      </rPr>
      <t>Amount of shares outstanding at beginning of period</t>
    </r>
  </si>
  <si>
    <r>
      <t>*</t>
    </r>
    <r>
      <rPr>
        <sz val="10"/>
        <color indexed="8"/>
        <rFont val="Verdana"/>
        <family val="2"/>
      </rPr>
      <t>Amount of outstanding shares issued during financial year</t>
    </r>
  </si>
  <si>
    <r>
      <t>*</t>
    </r>
    <r>
      <rPr>
        <sz val="10"/>
        <color indexed="8"/>
        <rFont val="Verdana"/>
        <family val="2"/>
      </rPr>
      <t>Other changes in amount of shares outstanding</t>
    </r>
  </si>
  <si>
    <r>
      <t>*</t>
    </r>
    <r>
      <rPr>
        <sz val="10"/>
        <color indexed="8"/>
        <rFont val="Verdana"/>
        <family val="2"/>
      </rPr>
      <t>Amount of shares outstanding at end of period</t>
    </r>
  </si>
  <si>
    <t>FS-MFRS  Notes - Issued capital</t>
  </si>
  <si>
    <t>27dbb0f6-9998-4f70-9911-a6e1a76142a4:~:AtleastOneValueInAnyLayout:~:True:~:&lt;?xml version="1.0" encoding="utf-16"?&gt;_x000D_
&lt;Customization xmlns:xsd="http://www.w3.org/2001/XMLSchema" xmlns:xsi="http://www.w3.org/2001/XMLSchema-instance" ComparitiveDate="False" LayoutByDate="True" LayoutByCompany="True" ShowAllDomains="True" TotalDomain="True" DefaultDates="1" /&gt;:~:http://xbrl.ssm.com.my/role/ssm/rol_ssmt-fs-mfrs_2022-12-31/ssmt-fs-mfrs_2022-12-31_role-750000:~:None</t>
  </si>
  <si>
    <t>11743378-6be4-42b4-9bd9-00694995eb33:~:Notes-RelatedPartytran_1_TBLYT:~:NotMandatory:~:False:~:0:~:True:~:&lt;?xml version="1.0" encoding="utf-16"?&gt;_x000D_
&lt;Customization xmlns:xsd="http://www.w3.org/2001/XMLSchema" xmlns:xsi="http://www.w3.org/2001/XMLSchema-instance" ComparitiveDate="False" LayoutByDate="True" LayoutByCompany="True" ShowAllDomains="True" TotalDomain="True" DefaultDates="1" /&gt;:~:LytTxb:~::~:False:~:True:~:ssmt-mfrs-cor_2022-12-31.xsd#ssmt-mfrs_DisclosureOnRelatedPartyTransactionsAbstract@http://www.xbrl.org/2003/role/label:~:</t>
  </si>
  <si>
    <t>ssmt-mfrs-cor_2022-12-31.xsd#ssmt-mfrs_DisclosureOnRelatedPartyTransactionsAbstract</t>
  </si>
  <si>
    <t>full_ifrs-cor_2022-03-24.xsd#ifrs-full_DisclosureOfTransactionsBetweenRelatedPartiesExplanatory</t>
  </si>
  <si>
    <t>Disclosure on related party transactions</t>
  </si>
  <si>
    <t>f970b8ec-91e9-46bf-b2d9-e05430ea9060:~:Notes-RelatedPartytran_2:~:NotMandatory:~:False:~:1:~:True:~:&lt;?xml version="1.0" encoding="utf-16"?&gt;_x000D_
&lt;Customization xmlns:xsd="http://www.w3.org/2001/XMLSchema" xmlns:xsi="http://www.w3.org/2001/XMLSchema-instance" ComparitiveDate="False" LayoutByDate="True" LayoutByCompany="True" ShowAllDomains="True" TotalDomain="True" DefaultDates="1" /&gt;:~:LytHyc:~:full_ifrs-cor_2022-03-24.xsd#ifrs-full_DisclosureOfTransactionsBetweenRelatedPartiesTable:~:False:~:True:~:ssmt-mfrs-cor_2022-12-31.xsd#ssmt-mfrs_DisclosureOnRelatedPartyTransactionsAbstract@http://www.xbrl.org/2003/role/label::full_ifrs-cor_2022-03-24.xsd#ifrs-full_DisclosureOfTransactionsBetweenRelatedPartiesAbstract@http://www.xbrl.org/2003/role/label::full_ifrs-cor_2022-03-24.xsd#ifrs-full_DisclosureOfTransactionsBetweenRelatedPartiesLineItems@http://www.xbrl.org/2003/role/label:~:full_ifrs-cor_2022-03-24.xsd#ifrs-full_DisclosureOfTransactionsBetweenRelatedPartiesTable</t>
  </si>
  <si>
    <t>full_ifrs-cor_2022-03-24.xsd#ifrs-full_DisclosureOfTransactionsBetweenRelatedPartiesAbstract</t>
  </si>
  <si>
    <t>full_ifrs-cor_2022-03-24.xsd#ifrs-full_DisclosureOfTransactionsBetweenRelatedPartiesLineItems</t>
  </si>
  <si>
    <t>full_ifrs-cor_2022-03-24.xsd#ifrs-full_RelatedPartyTransactionsAbstract</t>
  </si>
  <si>
    <t>ssmt-mfrs-cor_2022-12-31.xsd#ssmt-mfrs_RelatedPartyTransactionsContributionToFund@http://xbrl.ssm.com.my/role/ssm/lab_rol_ssmt-fs-mfrs_2022-12-31/ReportingLabel</t>
  </si>
  <si>
    <t>ssmt-mfrs-cor_2022-12-31.xsd#ssmt-mfrs_RelatedPartyTransactionsDisposalOfSubsidiaries@http://xbrl.ssm.com.my/role/ssm/lab_rol_ssmt-fs-mfrs_2022-12-31/ReportingLabel</t>
  </si>
  <si>
    <t>ssmt-mfrs-cor_2022-12-31.xsd#ssmt-mfrs_DividendIncomeRelatedPartyTransactions@http://xbrl.ssm.com.my/role/ssm/lab_rol_ssmt-fs-mfrs_2022-12-31/ReportingLabel</t>
  </si>
  <si>
    <t>ssmt-mfrs-cor_2022-12-31.xsd#ssmt-mfrs_InterestIncomeRelatedPartyTransactions@http://xbrl.ssm.com.my/role/ssm/lab_rol_ssmt-fs-mfrs_2022-12-31/ReportingLabel</t>
  </si>
  <si>
    <t>ssmt-mfrs-cor_2022-12-31.xsd#ssmt-mfrs_RelatedPartyTransactionsIssueOfSharesForExchangeableBonds@http://xbrl.ssm.com.my/role/ssm/lab_rol_ssmt-fs-mfrs_2022-12-31/ReportingLabel</t>
  </si>
  <si>
    <t>full_ifrs-cor_2022-03-24.xsd#ifrs-full_KeyManagementPersonnelCompensation@http://xbrl.ssm.com.my/role/ssm/lab_rol_ssmt-fs-mfrs_2022-12-31/ReportingLabel</t>
  </si>
  <si>
    <t>ssmt-mfrs-cor_2022-12-31.xsd#ssmt-mfrs_RelatedPartyTransactionsKeyManagementPersonnelServiceFees@http://xbrl.ssm.com.my/role/ssm/lab_rol_ssmt-fs-mfrs_2022-12-31/ReportingLabel</t>
  </si>
  <si>
    <t>ssmt-mfrs-cor_2022-12-31.xsd#ssmt-mfrs_RelatedPartyTransactionsManagementFees@http://xbrl.ssm.com.my/role/ssm/lab_rol_ssmt-fs-mfrs_2022-12-31/ReportingLabel</t>
  </si>
  <si>
    <t>ssmt-mfrs-cor_2022-12-31.xsd#ssmt-mfrs_OtherExpensesRecognisedForTransactionsWithRelatedParties</t>
  </si>
  <si>
    <t>ssmt-mfrs-cor_2022-12-31.xsd#ssmt-mfrs_RelatedPartyTransactionsOtherKeyManagementPersonnel@http://xbrl.ssm.com.my/role/ssm/lab_rol_ssmt-fs-mfrs_2022-12-31/ReportingLabel</t>
  </si>
  <si>
    <t>ssmt-mfrs-cor_2022-12-31.xsd#ssmt-mfrs_OtherRevenueRecognisedForTransactionsWithRelatedParties</t>
  </si>
  <si>
    <t>ssmt-mfrs-cor_2022-12-31.xsd#ssmt-mfrs_RelatedPartyTransactionsEducationAndStaffTrainingServices@http://xbrl.ssm.com.my/role/ssm/lab_rol_ssmt-fs-mfrs_2022-12-31/ReportingLabel</t>
  </si>
  <si>
    <t>ssmt-mfrs-cor_2022-12-31.xsd#ssmt-mfrs_RelatedPartyTransactionsLeasingAndHirePurchaseFacilities@http://xbrl.ssm.com.my/role/ssm/lab_rol_ssmt-fs-mfrs_2022-12-31/ReportingLabel</t>
  </si>
  <si>
    <t>full_ifrs-cor_2022-03-24.xsd#ifrs-full_PurchasesOfGoodsRelatedPartyTransactions@http://xbrl.ssm.com.my/role/ssm/lab_rol_ssmt-fs-mfrs_2022-12-31/ReportingLabel</t>
  </si>
  <si>
    <t>full_ifrs-cor_2022-03-24.xsd#ifrs-full_PurchasesOfPropertyAndOtherAssetsRelatedPartyTransactions@http://xbrl.ssm.com.my/role/ssm/lab_rol_ssmt-fs-mfrs_2022-12-31/ReportingLabel</t>
  </si>
  <si>
    <t>ssmt-mfrs-cor_2022-12-31.xsd#ssmt-mfrs_RentalExpensesRelatedPartyTransactions@http://xbrl.ssm.com.my/role/ssm/lab_rol_ssmt-fs-mfrs_2022-12-31/ReportingLabel</t>
  </si>
  <si>
    <t>ssmt-mfrs-cor_2022-12-31.xsd#ssmt-mfrs_RelatedPartyTransactionsRentalIncome@http://xbrl.ssm.com.my/role/ssm/lab_rol_ssmt-fs-mfrs_2022-12-31/ReportingLabel</t>
  </si>
  <si>
    <t>full_ifrs-cor_2022-03-24.xsd#ifrs-full_RevenueFromSaleOfGoodsRelatedPartyTransactions@http://xbrl.ssm.com.my/role/ssm/lab_rol_ssmt-fs-mfrs_2022-12-31/ReportingLabel</t>
  </si>
  <si>
    <t>full_ifrs-cor_2022-03-24.xsd#ifrs-full_RevenueFromRenderingOfServicesRelatedPartyTransactions@http://xbrl.ssm.com.my/role/ssm/lab_rol_ssmt-fs-mfrs_2022-12-31/ReportingLabel</t>
  </si>
  <si>
    <t>ssmt-mfrs-cor_2022-12-31.xsd#ssmt-mfrs_RelatedPartyTransactionsRoyaltyExpenses@http://xbrl.ssm.com.my/role/ssm/lab_rol_ssmt-fs-mfrs_2022-12-31/ReportingLabel</t>
  </si>
  <si>
    <t>ssmt-mfrs-cor_2022-12-31.xsd#ssmt-mfrs_RelatedPartyTransactionsRoyaltyIncome@http://xbrl.ssm.com.my/role/ssm/lab_rol_ssmt-fs-mfrs_2022-12-31/ReportingLabel</t>
  </si>
  <si>
    <t>full_ifrs-cor_2022-03-24.xsd#ifrs-full_SalesOfPropertyAndOtherAssetsRelatedPartyTransactions@http://xbrl.ssm.com.my/role/ssm/lab_rol_ssmt-fs-mfrs_2022-12-31/ReportingLabel</t>
  </si>
  <si>
    <t>full_ifrs-cor_2022-03-24.xsd#ifrs-full_ServicesReceivedRelatedPartyTransactions@http://xbrl.ssm.com.my/role/ssm/lab_rol_ssmt-fs-mfrs_2022-12-31/ReportingLabel</t>
  </si>
  <si>
    <t>ssmt-mfrs-cor_2022-12-31.xsd#ssmt-mfrs_RelatedPartyTransactionsShareOptionRecharged@http://xbrl.ssm.com.my/role/ssm/lab_rol_ssmt-fs-mfrs_2022-12-31/ReportingLabel</t>
  </si>
  <si>
    <t>ssmt-mfrs-cor_2022-12-31.xsd#ssmt-mfrs_RelatedPartyTransactionsShareBasedPaymentTransactions@http://xbrl.ssm.com.my/role/ssm/lab_rol_ssmt-fs-mfrs_2022-12-31/ReportingLabel</t>
  </si>
  <si>
    <t>ssmt-mfrs-cor_2022-12-31.xsd#ssmt-mfrs_RelatedPartyTransactionsSupplementaryPaymentsAndSignatureBonus@http://xbrl.ssm.com.my/role/ssm/lab_rol_ssmt-fs-mfrs_2022-12-31/ReportingLabel</t>
  </si>
  <si>
    <t>ssmt-mfrs-cor_2022-12-31.xsd#ssmt-mfrs_RelatedPartyTransactionsTransactionsWithShareholdersAndGovernments@http://xbrl.ssm.com.my/role/ssm/lab_rol_ssmt-fs-mfrs_2022-12-31/ReportingLabel</t>
  </si>
  <si>
    <t>ssmt-mfrs-cor_2022-12-31.xsd#ssmt-mfrs_OtherTransactionsWithRelatedParties</t>
  </si>
  <si>
    <t>ssmt-mfrs-cor_2022-12-31.xsd#ssmt-mfrs_BalancesWithRelatedPartiesAbstract@http://xbrl.ssm.com.my/role/ssm/lab_rol_ssmt-fs-mfrs_2022-12-31/ReportingLabel</t>
  </si>
  <si>
    <t>full_ifrs-cor_2022-03-24.xsd#ifrs-full_AmountsPayableRelatedPartyTransactions@http://xbrl.ssm.com.my/role/ssm/lab_rol_ssmt-fs-mfrs_2022-12-31/ReportingLabel</t>
  </si>
  <si>
    <t>full_ifrs-cor_2022-03-24.xsd#ifrs-full_AmountsReceivableRelatedPartyTransactions@http://xbrl.ssm.com.my/role/ssm/lab_rol_ssmt-fs-mfrs_2022-12-31/ReportingLabel</t>
  </si>
  <si>
    <t>ssmt-mfrs-cor_2022-12-31.xsd#ssmt-mfrs_OtherBalancesWithRelatedParties@http://xbrl.ssm.com.my/role/ssm/lab_rol_ssmt-fs-mfrs_2022-12-31/ReportingLabel</t>
  </si>
  <si>
    <t>full_ifrs-cor_2022-03-24.xsd#ifrs-full_DisclosureOfTransactionsBetweenRelatedPartiesTable::full_ifrs-cor_2022-03-24.xsd#ifrs-full_CategoriesOfRelatedPartiesAxis::full_ifrs-cor_2022-03-24.xsd#ifrs-full_ParentMember</t>
  </si>
  <si>
    <t>full_ifrs-cor_2022-03-24.xsd#ifrs-full_DisclosureOfTransactionsBetweenRelatedPartiesTable::full_ifrs-cor_2022-03-24.xsd#ifrs-full_CategoriesOfRelatedPartiesAxis::full_ifrs-cor_2022-03-24.xsd#ifrs-full_JointControlOrSignificantInfluenceMember</t>
  </si>
  <si>
    <t>full_ifrs-cor_2022-03-24.xsd#ifrs-full_DisclosureOfTransactionsBetweenRelatedPartiesTable::full_ifrs-cor_2022-03-24.xsd#ifrs-full_CategoriesOfRelatedPartiesAxis::full_ifrs-cor_2022-03-24.xsd#ifrs-full_SubsidiariesMember</t>
  </si>
  <si>
    <t>full_ifrs-cor_2022-03-24.xsd#ifrs-full_DisclosureOfTransactionsBetweenRelatedPartiesTable::full_ifrs-cor_2022-03-24.xsd#ifrs-full_CategoriesOfRelatedPartiesAxis::full_ifrs-cor_2022-03-24.xsd#ifrs-full_AssociatesMember</t>
  </si>
  <si>
    <t>full_ifrs-cor_2022-03-24.xsd#ifrs-full_DisclosureOfTransactionsBetweenRelatedPartiesTable::full_ifrs-cor_2022-03-24.xsd#ifrs-full_CategoriesOfRelatedPartiesAxis::full_ifrs-cor_2022-03-24.xsd#ifrs-full_JointVenturesWhereEntityIsVenturerMember</t>
  </si>
  <si>
    <t>full_ifrs-cor_2022-03-24.xsd#ifrs-full_DisclosureOfTransactionsBetweenRelatedPartiesTable::full_ifrs-cor_2022-03-24.xsd#ifrs-full_CategoriesOfRelatedPartiesAxis::full_ifrs-cor_2022-03-24.xsd#ifrs-full_KeyManagementPersonnelOfEntityOrParentMember</t>
  </si>
  <si>
    <t>full_ifrs-cor_2022-03-24.xsd#ifrs-full_DisclosureOfTransactionsBetweenRelatedPartiesTable::full_ifrs-cor_2022-03-24.xsd#ifrs-full_CategoriesOfRelatedPartiesAxis::full_ifrs-cor_2022-03-24.xsd#ifrs-full_OtherRelatedPartiesMember</t>
  </si>
  <si>
    <t>Disclosure of transactions between related parties</t>
  </si>
  <si>
    <t>Related party transactions</t>
  </si>
  <si>
    <t>Contribution to fund</t>
  </si>
  <si>
    <t>Disposal of subsidiaries</t>
  </si>
  <si>
    <t>Issue of shares for exchangeable bonds</t>
  </si>
  <si>
    <t>Key management personnel</t>
  </si>
  <si>
    <t>Key management personnel services fee</t>
  </si>
  <si>
    <t>Other key management personnel</t>
  </si>
  <si>
    <t>Provision of education and staff training services</t>
  </si>
  <si>
    <t>Provision of leasing and hire purchase facilities</t>
  </si>
  <si>
    <t>Purchases of goods</t>
  </si>
  <si>
    <t>Purchases of property and other assets</t>
  </si>
  <si>
    <t>Sales of property and other assets</t>
  </si>
  <si>
    <t>Services received</t>
  </si>
  <si>
    <t>Share options recharged</t>
  </si>
  <si>
    <t>Share-based payment transactions</t>
  </si>
  <si>
    <t>Supplemental payments and signature bonus</t>
  </si>
  <si>
    <t>Transactions with shareholders and governments</t>
  </si>
  <si>
    <t>Other related parties transactions</t>
  </si>
  <si>
    <t>Outstanding balances for related party transactions</t>
  </si>
  <si>
    <t>Parent</t>
  </si>
  <si>
    <t>Entities with joint control or significant influence over entity</t>
  </si>
  <si>
    <t>Subsidiaries</t>
  </si>
  <si>
    <t>Associates</t>
  </si>
  <si>
    <t>Joint ventures where entity is venturer</t>
  </si>
  <si>
    <t>Key management personnel of entity or parent</t>
  </si>
  <si>
    <t>Other related parties</t>
  </si>
  <si>
    <t>Edit Categories of related parties</t>
  </si>
  <si>
    <t>full_ifrs-cor_2022-03-24.xsd#ifrs-full_DisclosureOfTransactionsBetweenRelatedPartiesTable::full_ifrs-cor_2022-03-24.xsd#ifrs-full_CategoriesOfRelatedPartiesAxis</t>
  </si>
  <si>
    <r>
      <t>*</t>
    </r>
    <r>
      <rPr>
        <sz val="10"/>
        <color indexed="8"/>
        <rFont val="Verdana"/>
        <family val="2"/>
      </rPr>
      <t>Disclosure of transactions between related parties</t>
    </r>
  </si>
  <si>
    <r>
      <t>*</t>
    </r>
    <r>
      <rPr>
        <sz val="10"/>
        <color indexed="8"/>
        <rFont val="Verdana"/>
        <family val="2"/>
      </rPr>
      <t>Amounts payable</t>
    </r>
  </si>
  <si>
    <r>
      <t>*</t>
    </r>
    <r>
      <rPr>
        <sz val="10"/>
        <color indexed="8"/>
        <rFont val="Verdana"/>
        <family val="2"/>
      </rPr>
      <t>Amounts receivable</t>
    </r>
  </si>
  <si>
    <r>
      <t>*</t>
    </r>
    <r>
      <rPr>
        <sz val="10"/>
        <color indexed="8"/>
        <rFont val="Verdana"/>
        <family val="2"/>
      </rPr>
      <t>Other outstanding balances</t>
    </r>
  </si>
  <si>
    <t>FS-MFRS  Notes - Related party transactions</t>
  </si>
  <si>
    <t>Content Page</t>
  </si>
  <si>
    <t>More Options (Document Actions)</t>
  </si>
  <si>
    <t>General</t>
  </si>
  <si>
    <t xml:space="preserve"> Filing Information</t>
  </si>
  <si>
    <t>Disclosure</t>
  </si>
  <si>
    <t xml:space="preserve"> Scope of filing</t>
  </si>
  <si>
    <t xml:space="preserve"> Disclosure - Directors report</t>
  </si>
  <si>
    <t xml:space="preserve"> Disclosure - Director business review</t>
  </si>
  <si>
    <t xml:space="preserve"> Disclosure - Statement by directors</t>
  </si>
  <si>
    <t xml:space="preserve"> Disclosure - Involvement in Stock Exchange</t>
  </si>
  <si>
    <t xml:space="preserve"> Disclosure - Auditors report to members</t>
  </si>
  <si>
    <t>Statements</t>
  </si>
  <si>
    <t xml:space="preserve"> Statement of financial position, by current/non-current method</t>
  </si>
  <si>
    <t xml:space="preserve"> Sub-classification of assets, liabilities and equity, by current/non-current method</t>
  </si>
  <si>
    <t xml:space="preserve"> Statement of profit or loss, by function of expense</t>
  </si>
  <si>
    <t xml:space="preserve"> Analysis of profit or loss, by function of expense</t>
  </si>
  <si>
    <t xml:space="preserve"> Statement of Comprehensive Income - Net of tax</t>
  </si>
  <si>
    <t xml:space="preserve"> Statement of Changes in Equity</t>
  </si>
  <si>
    <t>Notes</t>
  </si>
  <si>
    <t xml:space="preserve"> Notes - Corporate information</t>
  </si>
  <si>
    <t xml:space="preserve"> Notes - Summary of material accounting policies</t>
  </si>
  <si>
    <t xml:space="preserve"> Notes - List of notes</t>
  </si>
  <si>
    <t xml:space="preserve"> Notes - Issued capital</t>
  </si>
  <si>
    <t xml:space="preserve"> Notes - Related party transactions</t>
  </si>
  <si>
    <t>Financial Statements as per Malaysian Financial Reporting Standards - 1.0</t>
  </si>
  <si>
    <t>&lt;ProjectConfig&gt;_x000D_
  &lt;add key="PackageName" value="Acra Financial Report" /&gt;_x000D_
  &lt;add key="PackageDescription" value="Acra financial report" /&gt;_x000D_
  &lt;add key="PackageAuthor" value="IRIS" /&gt;_x000D_
  &lt;add key="CreatedOn" value="" /&gt;_x000D_
  &lt;add key="PackageVersion" value="v1.0" /&gt;_x000D_
  &lt;add key="SecurityCode" value="C/80XPI8QeMTwtvtvxKnJxstnXJafZ3NalBUOFsU0T0=" /&gt;_x000D_
  &lt;add key="TaxonomyPath" value="C:\SSM XBRL Preparation Tool\Taxonomy\https\mbrs.ssm.com.my\taxonomy\SSMxT2022v1.0\rep\ssm\ca-2016\fs\mfrs\ssmt-fs-mfrs_2022-12-31_entry_point.xsd" /&gt;_x000D_
  &lt;add key="PublishPath" value="" /&gt;_x000D_
  &lt;add key="Culture" value="en-GB" /&gt;_x000D_
  &lt;add key="Scheme" value="" /&gt;_x000D_
  &lt;add key="ProjectMode" value="Package" /&gt;_x000D_
  &lt;add key="StartupSheet" value="Introduction" /&gt;_x000D_
  &lt;add key="VersionNo" value="2.2" /&gt;_x000D_
  &lt;add key="IsTriggered" value="false" /&gt;_x000D_
  &lt;add key="IsAnnexture" value="False" /&gt;_x000D_
  &lt;add key="AnnextureName" value="" /&gt;_x000D_
&lt;/ProjectConfig&gt;</t>
  </si>
  <si>
    <t>30/07/2024</t>
  </si>
  <si>
    <t>12/09/2024</t>
  </si>
  <si>
    <t>DirectorsRep</t>
  </si>
  <si>
    <t>fn_1</t>
  </si>
  <si>
    <t xml:space="preserve">ABC&lt;?xml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style="text-indent:0pt;margin-left:0pt;margin-top:0pt;margin-bottom:0pt;margin-right:0pt;font-family:'Times New Roman';font-size:11pt;font-weight:bold;"&gt;OMESTI HEALTHCARE SDN. BHD. (202201047106 (1492803 - T))&lt;/p&gt;_x000D_
&lt;p lang="en-US" style="text-indent:0pt;margin-left:0pt;margin-top:0pt;margin-bottom:0pt;margin-right:0pt;font-family:'Times New Roman';font-size:11pt;"&gt;(Incorporated in Malaysia)&lt;/p&gt;_x000D_
&lt;p lang="en-US" style="text-indent:0pt;margin-left:0pt;margin-top:0pt;margin-bottom:0pt;margin-right:0pt;font-family:'Times New Roman';font-size:11pt;"&gt; &lt;/p&gt;_x000D_
&lt;p lang="en-US" style="text-indent:0pt;margin-left:0pt;margin-top:0pt;margin-bottom:0pt;margin-right:0pt;font-family:'Times New Roman';font-size:11pt;font-weight:bold;"&gt;DIRECTORS’ REPORT&lt;/p&gt;_x000D_
&lt;p lang="en-US" style="text-indent:0pt;margin-left:0pt;margin-top:0pt;margin-bottom:0pt;margin-right:0pt;font-family:'Times New Roman';font-size:11pt;"&gt; &lt;/p&gt;_x000D_
&lt;p lang="en-US" style="text-align:justify;text-indent:0pt;margin-left:0pt;margin-top:0pt;margin-bottom:0pt;margin-right:0pt;line-height:12pt;font-family:'Times New Roman';font-size:11pt;"&gt;The Directors hereby submit their report and the audited financial statements of the Company for the financial period from 9 November 2022 (date of incorporation) to 31 March 2024.&lt;/p&gt;_x000D_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Roman';font-size:11pt;font-weight:bold;"&gt;DATE OF INCORPORATION AND PRINCIPAL ACTIVITIES&lt;/p&gt;_x000D_
&lt;p lang="en-US" style="text-indent:0pt;margin-left:0pt;margin-top:0pt;margin-bottom:0pt;margin-right:0pt;font-family:'Times New Roman';font-size:11pt;"&gt; &lt;/p&gt;_x000D_
&lt;p lang="en-US" style="text-align:justify;text-indent:0pt;margin-left:0pt;margin-top:0pt;margin-bottom:0pt;margin-right:0pt;font-family:'Times New Roman';font-size:11pt;"&gt;The Company was incorporated on 9 November 2022. The Company is principally engaged in business of medical services and pharmaceutical. &lt;/p&gt;_x000D_
&lt;p lang="en-US" style="text-indent:0pt;margin-left:0pt;margin-top:0pt;margin-bottom:0pt;margin-right:0pt;font-family:'Times New Roman';font-size:11pt;"&gt; &lt;/p&gt;_x000D_
&lt;p lang="en-US" style="text-indent:0pt;margin-left:0pt;margin-top:0pt;margin-bottom:0pt;margin-right:0pt;font-family:'Times New Roman';font-size:11pt;font-weight:bold;"&gt; &lt;/p&gt;_x000D_
&lt;p lang="en-US" style="text-indent:0pt;margin-left:0pt;margin-top:0pt;margin-bottom:0pt;margin-right:0pt;font-family:'Times New Roman';font-size:11pt;font-weight:bold;"&gt;RESULTS&lt;/p&gt;_x000D_
&lt;p lang="en-US" style="text-indent:0pt;margin-left:0pt;margin-top:0pt;margin-bottom:0pt;margin-right:0pt;font-family:'Times New Roman';font-size:11pt;font-weight:bold;"&gt; &lt;/p&gt;_x000D_
&lt;table cellspacing="0" cellpadding="0pt" style="width:460.15pt;border-collapse:collapse;"&gt;_x000D_
&lt;colgroup&gt;_x000D_
&lt;col width="524" /&gt;_x000D_
&lt;col width="90" /&gt;_x000D_
&lt;/colgroup&gt;_x000D_
&lt;tr align="left" valign="top"&gt;_x000D_
&lt;td style="width:381.85pt; height:1pt; padding-right:5.4pt; padding-left:5.4pt; "&gt;_x000D_
&lt;p lang="en-US" style="text-indent:0pt;margin-left:0pt;margin-top:0pt;margin-bottom:0pt;margin-right:0pt;font-family:'Times New Roman';font-size:11pt;"&gt; &lt;/p&gt;_x000D_
&lt;/td&gt;_x000D_
&lt;td style="width:56.7pt; height:1pt; padding-right:5.4pt; padding-left:5.4pt; "&gt;_x000D_
&lt;p lang="en-US" style="text-align:center;text-indent:0pt;margin-left:0pt;margin-top:0pt;margin-bottom:0pt;margin-right:0pt;font-family:'Times New Roman';font-size:11pt;font-weight:bold;"&gt;RM&lt;/p&gt;_x000D_
&lt;/td&gt;_x000D_
&lt;/tr&gt;_x000D_
&lt;tr align="left" valign="top"&gt;_x000D_
&lt;td style="width:381.85pt; height:1pt; padding-right:5.4pt; padding-left:5.4pt; "&gt;_x000D_
&lt;p lang="en-US" style="text-indent:0pt;margin-left:0pt;margin-top:0pt;margin-bottom:0pt;margin-right:0pt;font-family:'Times New Roman';font-size:11pt;"&gt; &lt;/p&gt;_x000D_
&lt;/td&gt;_x000D_
&lt;td style="width:56.7pt; height:1pt; padding-right:5.4pt; padding-left:5.4pt; "&gt;_x000D_
&lt;p lang="en-US" style="text-align:center;text-indent:0pt;margin-left:0pt;margin-top:0pt;margin-bottom:0pt;margin-right:0pt;font-family:'Times New Roman';font-size:11pt;"&gt; &lt;/p&gt;_x000D_
&lt;/td&gt;_x000D_
&lt;/tr&gt;_x000D_
&lt;tr align="left" valign="top"&gt;_x000D_
&lt;td style="width:381.85pt; height:8.75pt; padding-right:5.4pt; padding-left:5.4pt; "&gt;_x000D_
&lt;p lang="en-US" style="text-indent:0pt;margin-left:0pt;margin-top:0pt;margin-bottom:0pt;margin-right:0pt;font-family:'Times New Roman';font-size:11pt;"&gt;Loss for the financial period&lt;/p&gt;_x000D_
&lt;/td&gt;_x000D_
&lt;td style="width:56.7pt; height:8.75pt; padding-right:5.4pt; padding-left:5.4pt; border-bottom: 1.5pt solid #000000; "&gt;_x000D_
&lt;p lang="en-US" style="text-align:center;text-indent:0pt;margin-left:0pt;margin-top:0pt;margin-bottom:0pt;margin-right:0pt;font-family:'Times New Roman';font-size:11pt;"&gt;418,988&lt;/p&gt;_x000D_
&lt;/td&gt;_x000D_
&lt;/tr&gt;_x000D_
&lt;/table&gt;_x000D_
&lt;p lang="en-US" style="text-indent:0pt;margin-left:0pt;margin-top:0pt;margin-bottom:0pt;margin-right:0pt;font-family:'Times New Roman';font-size:11pt;"&gt; &lt;/p&gt;_x000D_
&lt;p lang="en-US" style="text-indent:0pt;margin-left:0pt;margin-top:0pt;margin-bottom:0pt;margin-right:0pt;font-family:'Times New Roman';font-size:11pt;font-weight:bold;"&gt; &lt;/p&gt;_x000D_
&lt;p lang="en-US" style="text-indent:0pt;margin-left:0pt;margin-top:0pt;margin-bottom:0pt;margin-right:0pt;font-family:'Times New Roman';font-size:11pt;font-weight:bold;"&gt;DIVIDEND&lt;/p&gt;_x000D_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Roman';font-size:11pt;"&gt;No dividend has been paid, proposed or declared by the Company since 9 November 2022 (date of incorporation). The Directors do not recommend the payment of any dividend in respect of the current financial period.&lt;/p&gt;_x000D_
&lt;p lang="en-US" style="text-indent:0pt;margin-left:0pt;margin-top:0pt;margin-bottom:0pt;margin-right:0pt;font-family:'Times New Roman';font-size:11pt;"&gt; &lt;/p&gt;_x000D_
&lt;p lang="en-US" style="text-indent:0pt;margin-left:0pt;margin-top:0pt;margin-bottom:0pt;margin-right:0pt;font-family:'Times New Roman';font-size:11pt;"&gt; &lt;/p&gt;_x000D_
&lt;p lang="en-US" style="text-indent:0pt;margin-left:0pt;margin-top:0pt;margin-bottom:0pt;margin-right:0pt;font-family:'Times New Roman';font-size:11pt;font-weight:bold;"&gt;RESERVES AND PROVISIONS&lt;/p&gt;_x000D_
&lt;p lang="en-US" style="text-indent:0pt;margin-left:0pt;margin-top:0pt;margin-bottom:0pt;margin-right:0pt;font-family:'Times New Roman';font-size:11pt;"&gt; &lt;/p&gt;_x000D_
&lt;p lang="en-US" style="text-align:justify;text-indent:0pt;margin-left:0pt;margin-top:0pt;margin-bottom:0pt;margin-right:0pt;font-family:'Times New Roman';font-size:11pt;"&gt;There were no material transfers to or from reserves or provisions during the financial period. &lt;/p&gt;_x000D_
&lt;p lang="en-US" style="text-indent:0pt;margin-left:0pt;margin-top:0pt;margin-bottom:0pt;margin-right:0pt;font-family:'Times New Roman';font-size:11pt;"&gt; &lt;/p&gt;_x000D_
&lt;p lang="en-US" style="text-indent:0pt;margin-left:0pt;margin-top:0pt;margin-bottom:0pt;margin-right:0pt;font-family:'Times New Roman';font-size:11pt;"&gt; &lt;/p&gt;_x000D_
&lt;p lang="en-US" style="text-indent:0pt;margin-left:0pt;margin-top:0pt;margin-bottom:0pt;margin-right:0pt;font-family:'Times New Roman';font-size:11pt;font-weight:bold;"&gt;ISSUE OF SHARES AND DEBENTURES&lt;/p&gt;_x000D_
&lt;p lang="en-US" style="text-align:justify;text-indent:0pt;margin-left:0pt;margin-top:0pt;margin-bottom:0pt;margin-right:0pt;font-family:'Times New Roman';font-size:11pt;"&gt; &lt;/p&gt;_x000D_
&lt;p lang="en-US" style="text-align:justify;text-indent:0pt;margin-left:0pt;margin-top:0pt;margin-bottom:0pt;margin-right:0pt;line-height:12pt;font-family:'Times New Roman';font-size:11pt;"&gt;The Company was incorporated on 9 November 2022 with an issued and fully paid up share capital of RM1 comprising 1 ordinary share.&lt;/p&gt;_x000D_
&lt;p lang="en-US" style="text-indent:0pt;margin-left:0pt;margin-top:0pt;margin-bottom:0pt;margin-right:0pt;line-height:12pt;font-family:'Times New Roman';font-size:11pt;"&gt; &lt;/p&gt;_x000D_
&lt;p lang="en-US" style="text-align:justify;text-indent:0pt;margin-left:0pt;margin-top:0pt;margin-bottom:0pt;margin-right:0pt;line-height:12pt;font-family:'Times New Roman';font-size:11pt;"&gt;The Company did not issue any new shares or debentures during the financial period.&lt;/p&gt;_x000D_
&lt;p lang="en-US" style="text-indent:0pt;margin-left:0pt;margin-top:0pt;margin-bottom:0pt;margin-right:0pt;line-height:12pt;font-family:'Times New Roman';font-size:11pt;"&gt; &lt;/p&gt;_x000D_
&lt;p lang="en-US" style="text-indent:0pt;margin-left:0pt;margin-top:0pt;margin-bottom:0pt;margin-right:0pt;line-height:12pt;font-family:'Times New Roman';font-size:11pt;"&gt; &lt;/p&gt;_x000D_
&lt;p lang="en-US" style="text-indent:0pt;margin-left:0pt;margin-top:0pt;margin-bottom:0pt;margin-right:0pt;line-height:12pt;font-family:'Times New Roman';font-size:11pt;font-weight:bold;"&gt;OPTIONS GRANTED OVER UNISSUED SHARES&lt;/p&gt;_x000D_
&lt;p lang="en-US" style="text-align:justify;text-indent:0pt;margin-left:0pt;margin-top:0pt;margin-bottom:0pt;margin-right:0pt;line-height:12pt;font-family:'Times New Roman';font-size:11pt;"&gt; &lt;/p&gt;_x000D_
&lt;p lang="en-US" style="text-align:justify;text-indent:0pt;margin-left:0pt;margin-top:0pt;margin-bottom:0pt;margin-right:0pt;line-height:12pt;font-family:'Times New Roman';font-size:11pt;"&gt;No options were granted to any person to take up unissued ordinary shares of the Company during the financial period.&lt;/p&gt;_x000D_
&lt;p lang="en-US" style="text-align:justify;text-indent:0pt;margin-left:0pt;margin-top:0pt;margin-bottom:0pt;margin-right:0pt;line-height:12pt;font-family:'Times New Roman';font-size:11pt;"&gt; &lt;/p&gt;_x000D_
&lt;p lang="en-US" style="text-align:justify;text-indent:0pt;margin-left:0pt;margin-top:0pt;margin-bottom:0pt;margin-right:0pt;line-height:12pt;font-family:'Times New Roman';font-size:11pt;"&gt; &lt;/p&gt;_x000D_
&lt;p lang="en-US" style="text-indent:0pt;margin-left:0pt;margin-top:0pt;margin-bottom:0pt;margin-right:0pt;font-family:'Times New Roman';font-size:11pt;font-weight:bold;"&gt;&lt;br /&gt;_x000D_
&lt;/p&gt;_x000D_
&lt;p lang="en-US" style="text-indent:0pt;margin-left:0pt;margin-top:0pt;margin-bottom:0pt;margin-right:0pt;line-height:12pt;font-family:'Times New Roman';font-size:11pt;font-weight:bold;"&gt; &lt;/p&gt;_x000D_
&lt;p lang="en-US" style="text-indent:0pt;margin-left:0pt;margin-top:0pt;margin-bottom:0pt;margin-right:0pt;line-height:12pt;font-family:'Times New Roman';font-size:11pt;font-weight:bold;"&gt; &lt;/p&gt;_x000D_
&lt;p lang="en-US" style="text-indent:0pt;margin-left:0pt;margin-top:0pt;margin-bottom:0pt;margin-right:0pt;line-height:12pt;font-family:'Times New Roman';font-size:11pt;font-weight:bold;"&gt; &lt;/p&gt;_x000D_
&lt;p lang="en-US" style="text-indent:0pt;margin-left:0pt;margin-top:0pt;margin-bottom:0pt;margin-right:0pt;line-height:12pt;font-family:'Times New Roman';font-size:11pt;font-weight:bold;"&gt; &lt;/p&gt;_x000D_
&lt;p lang="en-US" style="text-indent:0pt;margin-left:0pt;margin-top:0pt;margin-bottom:0pt;margin-right:0pt;font-family:'Times New Roman';font-size:11pt;background-color:#00FF00;font-weight:bold;"&gt;DIRECTORS&lt;/p&gt;_x000D_
&lt;p lang="en-US" style="text-indent:0pt;margin-left:0pt;margin-top:0pt;margin-bottom:0pt;margin-right:0pt;font-family:'Times New Roman';font-size:11pt;"&gt; &lt;/p&gt;_x000D_
&lt;p lang="en-US" style="text-align:justify;text-indent:0pt;margin-left:0pt;margin-top:0pt;margin-bottom:0pt;margin-right:0pt;font-family:'Times New Roman';font-size:11pt;"&gt;The Directors who has held for office since the date of incorporation and up to the date of this report is as follows:&lt;/p&gt;_x000D_
&lt;p lang="en-US" style="text-indent:0pt;margin-left:0pt;margin-top:0pt;margin-bottom:0pt;margin-right:0pt;font-family:'Times New Roman';font-size:11pt;"&gt; &lt;/p&gt;_x000D_
&lt;p lang="en-US" style="text-indent:0pt;margin-left:0pt;margin-top:0pt;margin-bottom:0pt;margin-right:0pt;"&gt;&lt;span style="font-family:'Times New Roman';font-size:11pt;"&gt;Mah Xian Zhen				&lt;/span&gt;&lt;span style="font-family:'Times New Roman';font-size:11pt;background-color:#00FF00;"&gt;(First Director)&lt;/span&gt;&lt;/p&gt;_x000D_
&lt;p lang="en-US" style="text-indent:0pt;margin-left:0pt;margin-top:0pt;margin-bottom:0pt;margin-right:0pt;"&gt;&lt;span style="font-family:'Times New Roman';font-size:11pt;background-color:#FFFF00;"&gt;Tevana&lt;/span&gt;&lt;span style="font-family:'Times New Roman';font-size:11pt;"&gt;igam Randy Chitty		(First Director)(Resigned on 7 July 2023)&lt;/span&gt;&lt;/p&gt;_x000D_
&lt;p lang="en-US" style="text-indent:0pt;margin-left:0pt;margin-top:0pt;margin-bottom:0pt;margin-right:0pt;"&gt;&lt;span style="font-family:'Times New Roman';font-size:11pt;"&gt;Monteiro Gerard Clair			&lt;/span&gt;&lt;span style="font-family:'Times New Roman';font-size:11pt;background-color:#00FF00;"&gt;(Appointed on 7 July 2023)&lt;/span&gt;&lt;/p&gt;_x000D_
&lt;p lang="en-US" style="text-indent:0pt;margin-left:0pt;margin-top:0pt;margin-bottom:0pt;margin-right:0pt;font-family:'Times New Roman';font-size:11pt;font-weight:bold;"&gt; &lt;/p&gt;_x000D_
&lt;p lang="en-US" style="text-indent:0pt;margin-left:0pt;margin-top:0pt;margin-bottom:0pt;margin-right:0pt;font-family:'Times New Roman';font-size:11pt;font-weight:bold;"&gt; &lt;/p&gt;_x000D_
&lt;p lang="en-US" style="text-indent:0pt;margin-left:0pt;margin-top:0pt;margin-bottom:0pt;margin-right:0pt;font-family:'Times New Roman';font-size:11pt;font-weight:bold;"&gt;DIRECTOR’S INTERESTS&lt;/p&gt;_x000D_
&lt;p lang="en-US" style="text-indent:0pt;margin-left:0pt;margin-top:0pt;margin-bottom:0pt;margin-right:0pt;font-family:'SimSun';font-size:11pt;font-weight:bold;"&gt; &lt;/p&gt;_x000D_
&lt;p lang="en-US" style="text-align:justify;text-indent:0pt;margin-left:0pt;margin-top:0pt;margin-bottom:0pt;margin-right:0pt;"&gt;&lt;span style="font-family:'Times New Roman';font-size:11pt;"&gt;The &lt;/span&gt;&lt;span style="font-family:'Times New Roman';font-size:11pt;background-color:#00FF00;"&gt;Directors&lt;/span&gt;&lt;span style="font-family:'Times New Roman';font-size:11pt;"&gt; holding office at the end of financial period and &lt;/span&gt;&lt;span style="font-family:'Times New Roman';font-size:11pt;background-color:#00FF00;"&gt;their&lt;/span&gt;&lt;span style="font-family:'Times New Roman';font-size:11pt;"&gt; beneficial interests in ordinary shares of the Company and of its related corporations during the financial period ended 31 March 2024 as recorded in the Register of Directors’ Shareholdings kept by the Company under Section 59 of the Companies Act 2016 in Malaysia were as follows:&lt;/span&gt;&lt;/p&gt;_x000D_
&lt;p lang="en-US" style="text-align:justify;text-indent:0pt;margin-left:0pt;margin-top:0pt;margin-bottom:0pt;margin-right:0pt;font-family:'Times New Roman';font-size:11pt;"&gt; &lt;/p&gt;_x000D_
&lt;table cellspacing="0" cellpadding="0pt" style="width:459.25pt;border-collapse:collapse;"&gt;_x000D_
&lt;colgroup&gt;_x000D_
&lt;col width="258" /&gt;_x000D_
&lt;col width="354" /&gt;_x000D_
&lt;/colgroup&gt;_x000D_
&lt;tr align="left" valign="top"&gt;_x000D_
&lt;td style="width:182.7pt; height:12.25pt; padding-right:5.4pt; padding-left:5.4pt; "&gt;_x000D_
&lt;p lang="nl-NL" style="text-indent:0pt;margin-left:0pt;margin-top:0pt;margin-bottom:0pt;margin-right:0pt;font-family:'Times New Roman';font-size:11pt;"&gt; &lt;/p&gt;_x000D_
&lt;/td&gt;_x000D_
&lt;td style="width:254.95pt; height:12.25pt; padding-right:5.4pt; padding-left:5.4pt; "&gt;_x000D_
&lt;p lang="en-US" style="text-align:center;text-indent:0pt;margin-left:0pt;margin-top:0pt;margin-bottom:0pt;margin-right:0pt;font-family:'Times New Roman';font-size:11pt;font-weight:bold;"&gt;[--------------Number of ordinary shares --------------]&lt;/p&gt;_x000D_
&lt;/td&gt;_x000D_
&lt;/tr&gt;_x000D_
&lt;/table&gt;_x000D_
&lt;table cellspacing="0" cellpadding="0pt" style="width:459.25pt;border-collapse:collapse;"&gt;_x000D_
&lt;colgroup&gt;_x000D_
&lt;col width="258" /&gt;_x000D_
&lt;col width="18" /&gt;_x000D_
&lt;col width="84" /&gt;_x000D_
&lt;col width="1" /&gt;_x000D_
&lt;col width="77" /&gt;_x000D_
&lt;col width="6" /&gt;_x000D_
&lt;col width="72" /&gt;_x000D_
&lt;col width="12" /&gt;_x000D_
&lt;col width="84" /&gt;_x000D_
&lt;/colgroup&gt;_x000D_
&lt;tr align="left" valign="top"&gt;_x000D_
&lt;td style="width:182.7pt; height:12.25pt; padding-right:5.4pt; padding-left:5.4pt; "&gt;_x000D_
&lt;p lang="nl-NL" style="text-indent:0pt;margin-left:0pt;margin-top:0pt;margin-bottom:0pt;margin-right:0pt;font-family:'Times New Roman';font-size:11pt;"&gt; &lt;/p&gt;_x000D_
&lt;/td&gt;_x000D_
&lt;td colspan="2" style="width:65.7pt; height:12.25pt; padding-right:5.4pt; padding-left:5.4pt; "&gt;_x000D_
&lt;p lang="en-US" style="text-align:center;text-indent:0pt;margin-left:0pt;margin-top:0pt;margin-bottom:0pt;margin-right:0pt;font-family:'Times New Roman';font-size:11pt;font-weight:bold;"&gt;Balance&lt;/p&gt;_x000D_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style="width:61.45pt; height:12.25pt; padding-right:5.4pt; padding-left:5.4pt; "&gt;_x000D_
&lt;p lang="en-US" style="text-align:center;text-indent:0pt;margin-left:0pt;margin-top:0pt;margin-bottom:0pt;margin-right:0pt;font-family:'Times New Roman';font-size:11pt;font-weight:bold;"&gt; &lt;/p&gt;_x000D_
&lt;/td&gt;_x000D_
&lt;/tr&gt;_x000D_
&lt;tr align="left" valign="top"&gt;_x000D_
&lt;td style="width:182.7pt; height:12.25pt; padding-right:5.4pt; padding-left:5.4pt; "&gt;_x000D_
&lt;p lang="nl-NL" style="text-indent:0pt;margin-left:0pt;margin-top:0pt;margin-bottom:0pt;margin-right:0pt;font-family:'Times New Roman';font-size:11pt;"&gt; &lt;/p&gt;_x000D_
&lt;/td&gt;_x000D_
&lt;td colspan="2" style="width:65.7pt; height:12.25pt; padding-right:5.4pt; padding-left:5.4pt; "&gt;_x000D_
&lt;p lang="en-US" style="text-align:center;text-indent:0pt;margin-left:0pt;margin-top:0pt;margin-bottom:0pt;margin-right:0pt;font-family:'Times New Roman';font-size:11pt;font-weight:bold;"&gt;as at&lt;/p&gt;_x000D_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style="width:61.45pt; height:12.25pt; padding-right:5.4pt; padding-left:5.4pt; "&gt;_x000D_
&lt;p lang="en-US" style="text-align:center;text-indent:0pt;margin-left:0pt;margin-top:0pt;margin-bottom:0pt;margin-right:0pt;font-family:'Times New Roman';font-size:11pt;font-weight:bold;"&gt; &lt;/p&gt;_x000D_
&lt;/td&gt;_x000D_
&lt;/tr&gt;_x000D_
&lt;tr align="left" valign="top"&gt;_x000D_
&lt;td style="width:182.7pt; height:12.25pt; padding-right:5.4pt; padding-left:5.4pt; "&gt;_x000D_
&lt;p lang="nl-NL" style="text-indent:0pt;margin-left:0pt;margin-top:0pt;margin-bottom:0pt;margin-right:0pt;font-family:'Times New Roman';font-size:11pt;"&gt; &lt;/p&gt;_x000D_
&lt;/td&gt;_x000D_
&lt;td colspan="2" style="width:65.7pt; height:12.25pt; padding-right:5.4pt; padding-left:5.4pt; "&gt;_x000D_
&lt;p lang="en-US" style="text-align:center;text-indent:0pt;margin-left:0pt;margin-top:0pt;margin-bottom:0pt;margin-right:0pt;font-family:'Times New Roman';font-size:11pt;font-weight:bold;"&gt;9.11.2022&lt;/p&gt;_x000D_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style="width:61.45pt; height:12.25pt; padding-right:5.4pt; padding-left:5.4pt; "&gt;_x000D_
&lt;p lang="en-US" style="text-align:center;text-indent:0pt;margin-left:0pt;margin-top:0pt;margin-bottom:0pt;margin-right:0pt;font-family:'Times New Roman';font-size:11pt;font-weight:bold;"&gt; &lt;/p&gt;_x000D_
&lt;/td&gt;_x000D_
&lt;/tr&gt;_x000D_
&lt;tr align="left" valign="top"&gt;_x000D_
&lt;td style="width:182.7pt; height:12.25pt; padding-right:5.4pt; padding-left:5.4pt; "&gt;_x000D_
&lt;p lang="nl-NL" style="text-indent:0pt;margin-left:0pt;margin-top:0pt;margin-bottom:0pt;margin-right:0pt;font-family:'Times New Roman';font-size:11pt;"&gt; &lt;/p&gt;_x000D_
&lt;/td&gt;_x000D_
&lt;td colspan="2" style="width:65.7pt; height:12.25pt; padding-right:5.4pt; padding-left:5.4pt; "&gt;_x000D_
&lt;p lang="en-US" style="text-align:center;text-indent:0pt;margin-left:0pt;margin-top:0pt;margin-bottom:0pt;margin-right:0pt;font-family:'Times New Roman';font-size:11pt;font-weight:bold;"&gt;(date of&lt;/p&gt;_x000D_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style="width:61.45pt; height:12.25pt; padding-right:5.4pt; padding-left:5.4pt; "&gt;_x000D_
&lt;p lang="en-US" style="text-align:center;text-indent:0pt;margin-left:0pt;margin-top:0pt;margin-bottom:0pt;margin-right:0pt;font-family:'Times New Roman';font-size:11pt;font-weight:bold;"&gt; &lt;/p&gt;_x000D_
&lt;/td&gt;_x000D_
&lt;/tr&gt;_x000D_
&lt;tr align="left" valign="top"&gt;_x000D_
&lt;td style="width:182.7pt; height:12.25pt; padding-right:5.4pt; padding-left:5.4pt; "&gt;_x000D_
&lt;p lang="nl-NL" style="text-indent:0pt;margin-left:0pt;margin-top:0pt;margin-bottom:0pt;margin-right:0pt;font-family:'Times New Roman';font-size:11pt;"&gt; &lt;/p&gt;_x000D_
&lt;/td&gt;_x000D_
&lt;td colspan="2" style="width:65.7pt; height:12.25pt; padding-right:5.4pt; padding-left:5.4pt; "&gt;_x000D_
&lt;p lang="en-US" style="text-align:center;text-indent:0pt;margin-left:0pt;margin-top:0pt;margin-bottom:0pt;margin-right:0pt;font-family:'Times New Roman';font-size:11pt;font-weight:bold;"&gt;incorporation)/&lt;/p&gt;_x000D_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style="width:61.45pt; height:12.25pt; padding-right:5.4pt; padding-left:5.4pt; "&gt;_x000D_
&lt;p lang="en-US" style="text-align:center;text-indent:0pt;margin-left:0pt;margin-top:0pt;margin-bottom:0pt;margin-right:0pt;font-family:'Times New Roman';font-size:11pt;font-weight:bold;"&gt;Balance&lt;/p&gt;_x000D_
&lt;/td&gt;_x000D_
&lt;/tr&gt;_x000D_
&lt;tr align="left" valign="top"&gt;_x000D_
&lt;td style="width:182.7pt; height:12.25pt; padding-right:5.4pt; padding-left:5.4pt; "&gt;_x000D_
&lt;p lang="nl-NL" style="text-indent:0pt;margin-left:0pt;margin-top:0pt;margin-bottom:0pt;margin-right:0pt;font-family:'Times New Roman';font-size:11pt;"&gt; &lt;/p&gt;_x000D_
&lt;/td&gt;_x000D_
&lt;td colspan="2" style="width:65.7pt; height:12.25pt; padding-right:5.4pt; padding-left:5.4pt; "&gt;_x000D_
&lt;p lang="en-US" style="text-align:center;text-indent:0pt;margin-left:0pt;margin-top:0pt;margin-bottom:0pt;margin-right:0pt;font-family:'Times New Roman';font-size:11pt;background-color:#00FF00;font-weight:bold;"&gt;date of&lt;/p&gt;_x000D_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style="width:61.45pt; height:12.25pt; padding-right:5.4pt; padding-left:5.4pt; "&gt;_x000D_
&lt;p lang="en-US" style="text-align:center;text-indent:0pt;margin-left:0pt;margin-top:0pt;margin-bottom:0pt;margin-right:0pt;font-family:'Times New Roman';font-size:11pt;font-weight:bold;"&gt;as at&lt;/p&gt;_x000D_
&lt;/td&gt;_x000D_
&lt;/tr&gt;_x000D_
&lt;tr align="left" valign="top"&gt;_x000D_
&lt;td style="width:182.7pt; height:12.25pt; padding-right:5.4pt; padding-left:5.4pt; "&gt;_x000D_
&lt;p lang="nl-NL" style="text-indent:0pt;margin-left:0pt;margin-top:0pt;margin-bottom:0pt;margin-right:0pt;font-family:'Times New Roman';font-size:11pt;"&gt; &lt;/p&gt;_x000D_
&lt;/td&gt;_x000D_
&lt;td colspan="2" style="width:65.7pt; height:12.25pt; padding-right:5.4pt; padding-left:5.4pt; "&gt;_x000D_
&lt;p lang="en-US" style="text-align:center;text-indent:0pt;margin-left:0pt;margin-top:0pt;margin-bottom:0pt;margin-right:0pt;font-family:'Times New Roman';font-size:11pt;background-color:#00FF00;font-weight:bold;"&gt;appointment&lt;/p&gt;_x000D_
&lt;/td&gt;_x000D_
&lt;td colspan="2" style="width:47.7pt; height:12.25pt; padding-right:5.4pt; padding-left:5.4pt; "&gt;_x000D_
&lt;p lang="en-US" style="text-align:center;text-indent:0pt;margin-left:0pt;margin-top:0pt;margin-bottom:0pt;margin-right:0pt;font-family:'Times New Roman';font-size:11pt;font-weight:bold;"&gt;Bought&lt;/p&gt;_x000D_
&lt;/td&gt;_x000D_
&lt;td colspan="2" style="width:47.7pt; height:12.25pt; padding-right:5.4pt; padding-left:5.4pt; "&gt;_x000D_
&lt;p lang="en-US" style="text-align:center;text-indent:0pt;margin-left:0pt;margin-top:0pt;margin-bottom:0pt;margin-right:0pt;font-family:'Times New Roman';font-size:11pt;font-weight:bold;"&gt;Sold&lt;/p&gt;_x000D_
&lt;/td&gt;_x000D_
&lt;td colspan="2" style="width:61.45pt; height:12.25pt; padding-right:5.4pt; padding-left:5.4pt; "&gt;_x000D_
&lt;p lang="en-US" style="text-align:center;text-indent:0pt;margin-left:0pt;margin-top:0pt;margin-bottom:0pt;margin-right:0pt;font-family:'Times New Roman';font-size:11pt;font-weight:bold;"&gt;31.3.2024&lt;/p&gt;_x000D_
&lt;/td&gt;_x000D_
&lt;/tr&gt;_x000D_
&lt;tr align="left" valign="top"&gt;_x000D_
&lt;td style="width:182.7pt; height:12.25pt; padding-right:5.4pt; padding-left:5.4pt; "&gt;_x000D_
&lt;p lang="nl-NL" style="text-indent:0pt;margin-left:0pt;margin-top:0pt;margin-bottom:0pt;margin-right:0pt;font-family:'Times New Roman';font-size:11pt;"&gt; &lt;/p&gt;_x000D_
&lt;/td&gt;_x000D_
&lt;td colspan="2" style="width:65.7pt; height:12.25pt; padding-right:5.4pt; padding-left:5.4pt; "&gt;_x000D_
&lt;p lang="en-US" style="text-align:center;text-indent:0pt;margin-left:0pt;margin-top:0pt;margin-bottom:0pt;margin-right:0pt;font-family:'Times New Roman';font-size:11pt;font-weight:bold;"&gt; &lt;/p&gt;_x000D_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style="width:47.7pt; height:12.25pt; padding-right:5.4pt; padding-left:5.4pt; "&gt;_x000D_
&lt;p lang="en-US" style="text-align:center;text-indent:0pt;margin-left:0pt;margin-top:0pt;margin-bottom:0pt;margin-right:0pt;font-family:'Times New Roman';font-size:11pt;font-weight:bold;"&gt; &lt;/p&gt;_x000D_
&lt;/td&gt;_x000D_
&lt;td colspan="2" style="width:61.45pt; height:12.25pt; padding-right:5.4pt; padding-left:5.4pt; "&gt;_x000D_
&lt;p lang="en-US" style="text-align:center;text-indent:0pt;margin-left:0pt;margin-top:0pt;margin-bottom:0pt;margin-right:0pt;font-family:'Times New Roman';font-size:11pt;font-weight:bold;"&gt; &lt;/p&gt;_x000D_
&lt;/td&gt;_x000D_
&lt;/tr&gt;_x000D_
&lt;tr align="left" valign="top"&gt;_x000D_
&lt;td style="width:182.7pt; height:12.25pt; padding-right:5.4pt; padding-left:5.4pt; "&gt;_x000D_
&lt;p lang="en-US" style="text-indent:0pt;margin-left:0pt;margin-top:0pt;margin-bottom:0pt;margin-right:0pt;font-family:'Times New Roman';font-size:11pt;font-weight:bold;"&gt;Shares in the ultimate holding company,&lt;/p&gt;_x000D_
&lt;/td&gt;_x000D_
&lt;td colspan="2" style="width:65.7pt; height:12.25pt; padding-right:5.4pt; padding-left:5.4pt; "&gt;_x000D_
&lt;p lang="nl-NL" style="text-align:justify;text-indent:0pt;margin-left:0pt;margin-top:0pt;margin-bottom:0pt;margin-right:0pt;font-family:'Times New Roman';font-size:11pt;"&gt; &lt;/p&gt;_x000D_
&lt;/td&gt;_x000D_
&lt;td colspan="2" style="width:47.7pt; height:12.25pt; padding-right:5.4pt; padding-left:5.4pt; "&gt;_x000D_
&lt;p lang="nl-NL" style="text-align:center;text-indent:0pt;margin-left:0pt;margin-top:0pt;margin-bottom:0pt;margin-right:0pt;font-family:'Times New Roman';font-size:11pt;"&gt; &lt;/p&gt;_x000D_
&lt;/td&gt;_x000D_
&lt;td colspan="2" style="width:47.7pt; height:12.25pt; padding-right:5.4pt; padding-left:5.4pt; "&gt;_x000D_
&lt;p lang="nl-NL" style="text-align:center;text-indent:0pt;margin-left:0pt;margin-top:0pt;margin-bottom:0pt;margin-right:0pt;font-family:'Times New Roman';font-size:11pt;"&gt; &lt;/p&gt;_x000D_
&lt;/td&gt;_x000D_
&lt;td colspan="2" style="width:61.45pt; height:12.25pt; padding-right:5.4pt; padding-left:5.4pt; "&gt;_x000D_
&lt;p lang="nl-NL" style="text-align:justify;text-indent:0pt;margin-left:0pt;margin-top:0pt;margin-bottom:0pt;margin-right:0pt;font-family:'Times New Roman';font-size:11pt;"&gt; &lt;/p&gt;_x000D_
&lt;/td&gt;_x000D_
&lt;/tr&gt;_x000D_
&lt;tr align="left" valign="top"&gt;_x000D_
&lt;td style="width:182.7pt; height:12.25pt; padding-right:5.4pt; padding-left:5.4pt; "&gt;_x000D_
&lt;p lang="en-US" style="text-indent:0pt;margin-left:0pt;margin-top:0pt;margin-bottom:0pt;margin-right:0pt;font-family:'Times New Roman';font-size:11pt;font-weight:bold;"&gt;  Omesti Berhad&lt;/p&gt;_x000D_
&lt;/td&gt;_x000D_
&lt;td colspan="2" style="width:65.7pt; height:12.25pt; padding-right:5.4pt; padding-left:5.4pt; "&gt;_x000D_
&lt;p lang="nl-NL" style="text-align:justify;text-indent:0pt;margin-left:0pt;margin-top:0pt;margin-bottom:0pt;margin-right:0pt;font-family:'Times New Roman';font-size:11pt;"&gt; &lt;/p&gt;_x000D_
&lt;/td&gt;_x000D_
&lt;td colspan="2" style="width:47.7pt; height:12.25pt; padding-right:5.4pt; padding-left:5.4pt; "&gt;_x000D_
&lt;p lang="nl-NL" style="text-align:center;text-indent:0pt;margin-left:0pt;margin-top:0pt;margin-bottom:0pt;margin-right:0pt;font-family:'Times New Roman';font-size:11pt;"&gt; &lt;/p&gt;_x000D_
&lt;/td&gt;_x000D_
&lt;td colspan="2" style="width:47.7pt; height:12.25pt; padding-right:5.4pt; padding-left:5.4pt; "&gt;_x000D_
&lt;p lang="nl-NL" style="text-align:center;text-indent:0pt;margin-left:0pt;margin-top:0pt;margin-bottom:0pt;margin-right:0pt;font-family:'Times New Roman';font-size:11pt;"&gt; &lt;/p&gt;_x000D_
&lt;/td&gt;_x000D_
&lt;td colspan="2" style="width:61.45pt; height:12.25pt; padding-right:5.4pt; padding-left:5.4pt; "&gt;_x000D_
&lt;p lang="nl-NL" style="text-align:justify;text-indent:0pt;margin-left:0pt;margin-top:0pt;margin-bottom:0pt;margin-right:0pt;font-family:'Times New Roman';font-size:11pt;"&gt; &lt;/p&gt;_x000D_
&lt;/td&gt;_x000D_
&lt;/tr&gt;_x000D_
&lt;tr align="left" valign="top"&gt;_x000D_
&lt;td style="width:182.7pt; height:12.25pt; padding-right:5.4pt; padding-left:5.4pt; "&gt;_x000D_
&lt;p lang="nl-NL" style="text-indent:0pt;margin-left:0pt;margin-top:0pt;margin-bottom:0pt;margin-right:0pt;font-family:'Times New Roman';font-size:11pt;"&gt; &lt;/p&gt;_x000D_
&lt;/td&gt;_x000D_
&lt;td colspan="2" style="width:65.7pt; height:12.25pt; padding-right:5.4pt; padding-left:5.4pt; "&gt;_x000D_
&lt;p lang="nl-NL" style="text-align:justify;text-indent:0pt;margin-left:0pt;margin-top:0pt;margin-bottom:0pt;margin-right:0pt;font-family:'Times New Roman';font-size:11pt;"&gt; &lt;/p&gt;_x000D_
&lt;/td&gt;_x000D_
&lt;td colspan="2" style="width:47.7pt; height:12.25pt; padding-right:5.4pt; padding-left:5.4pt; "&gt;_x000D_
&lt;p lang="nl-NL" style="text-align:center;text-indent:0pt;margin-left:0pt;margin-top:0pt;margin-bottom:0pt;margin-right:0pt;font-family:'Times New Roman';font-size:11pt;"&gt; &lt;/p&gt;_x000D_
&lt;/td&gt;_x000D_
&lt;td colspan="2" style="width:47.7pt; height:12.25pt; padding-right:5.4pt; padding-left:5.4pt; "&gt;_x000D_
&lt;p lang="nl-NL" style="text-align:center;text-indent:0pt;margin-left:0pt;margin-top:0pt;margin-bottom:0pt;margin-right:0pt;font-family:'Times New Roman';font-size:11pt;"&gt; &lt;/p&gt;_x000D_
&lt;/td&gt;_x000D_
&lt;td colspan="2" style="width:61.45pt; height:12.25pt; padding-right:5.4pt; padding-left:5.4pt; "&gt;_x000D_
&lt;p lang="nl-NL" style="text-align:justify;text-indent:0pt;margin-left:0pt;margin-top:0pt;margin-bottom:0pt;margin-right:0pt;font-family:'Times New Roman';font-size:11pt;"&gt; &lt;/p&gt;_x000D_
&lt;/td&gt;_x000D_
&lt;/tr&gt;_x000D_
&lt;tr align="left" valign="top"&gt;_x000D_
&lt;td style="width:182.7pt; height:12.25pt; padding-right:5.4pt; padding-left:5.4pt; "&gt;_x000D_
&lt;p lang="en-US" style="text-indent:0pt;margin-left:0pt;margin-top:0pt;margin-bottom:0pt;margin-right:0pt;"&gt;&lt;span style="font-family:'Times New Roman';font-size:11pt;text-decoration:underline ;"&gt;Direct &lt;/span&gt;&lt;span style="font-family:'Times New Roman';font-size:11pt;background-color:#00FF00;text-decoration:underline ;"&gt;interests:&lt;/span&gt;&lt;/p&gt;_x000D_
&lt;/td&gt;_x000D_
</t>
  </si>
  <si>
    <t>ABC&lt;td colspan="2" style="width:65.7pt; height:12.25pt; padding-right:5.4pt; padding-left:5.4pt; "&gt;_x000D_
&lt;p lang="nl-NL" style="text-align:justify;text-indent:0pt;margin-left:0pt;margin-top:0pt;margin-bottom:0pt;margin-right:0pt;font-family:'Times New Roman';font-size:11pt;"&gt; &lt;/p&gt;_x000D_
&lt;/td&gt;_x000D_
&lt;td colspan="2" style="width:47.7pt; height:12.25pt; padding-right:5.4pt; padding-left:5.4pt; "&gt;_x000D_
&lt;p lang="nl-NL" style="text-align:justify;text-indent:0pt;margin-left:0pt;margin-top:0pt;margin-bottom:0pt;margin-right:0pt;font-family:'Times New Roman';font-size:11pt;"&gt; &lt;/p&gt;_x000D_
&lt;/td&gt;_x000D_
&lt;td colspan="2" style="width:47.7pt; height:12.25pt; padding-right:5.4pt; padding-left:5.4pt; "&gt;_x000D_
&lt;p lang="nl-NL" style="text-align:justify;text-indent:0pt;margin-left:0pt;margin-top:0pt;margin-bottom:0pt;margin-right:0pt;font-family:'Times New Roman';font-size:11pt;"&gt; &lt;/p&gt;_x000D_
&lt;/td&gt;_x000D_
&lt;td colspan="2" style="width:61.45pt; height:12.25pt; padding-right:5.4pt; padding-left:5.4pt; "&gt;_x000D_
&lt;p lang="nl-NL" style="text-align:justify;text-indent:0pt;margin-left:0pt;margin-top:0pt;margin-bottom:0pt;margin-right:0pt;font-family:'Times New Roman';font-size:11pt;"&gt; &lt;/p&gt;_x000D_
&lt;/td&gt;_x000D_
&lt;/tr&gt;_x000D_
&lt;tr align="left" valign="top"&gt;_x000D_
&lt;td style="width:182.7pt; height:12.25pt; padding-right:5.4pt; padding-left:5.4pt; "&gt;_x000D_
&lt;p lang="en-US" style="text-indent:0pt;margin-left:0pt;margin-top:0pt;margin-bottom:0pt;margin-right:0pt;font-family:'Times New Roman';font-size:11pt;"&gt;Mah Xian Zhen&lt;/p&gt;_x000D_
&lt;/td&gt;_x000D_
&lt;td colspan="2" style="width:65.7pt; height:12.25pt; padding-right:5.4pt; padding-left:5.4pt; "&gt;_x000D_
&lt;p lang="nl-NL" style="text-align:justify;text-indent:0pt;margin-left:0pt;margin-top:0pt;margin-bottom:0pt;margin-right:0pt;font-family:'Times New Roman';font-size:11pt;"&gt;1,501,555&lt;/p&gt;_x000D_
&lt;/td&gt;_x000D_
&lt;td colspan="2" style="width:47.7pt; height:12.25pt; padding-right:5.4pt; padding-left:5.4pt; "&gt;_x000D_
&lt;p lang="nl-NL" style="text-align:justify;text-indent:0pt;margin-left:0pt;margin-top:0pt;margin-bottom:0pt;margin-right:0pt;font-family:'Times New Roman';font-size:11pt;"&gt;-&lt;/p&gt;_x000D_
&lt;/td&gt;_x000D_
&lt;td colspan="2" style="width:47.7pt; height:12.25pt; padding-right:5.4pt; padding-left:5.4pt; "&gt;_x000D_
&lt;p lang="nl-NL" style="text-align:justify;text-indent:0pt;margin-left:0pt;margin-top:0pt;margin-bottom:0pt;margin-right:0pt;font-family:'Times New Roman';font-size:11pt;"&gt;-&lt;/p&gt;_x000D_
&lt;/td&gt;_x000D_
&lt;td colspan="2" style="width:61.45pt; height:12.25pt; padding-right:5.4pt; padding-left:5.4pt; "&gt;_x000D_
&lt;p lang="nl-NL" style="text-align:justify;text-indent:0pt;margin-left:0pt;margin-top:0pt;margin-bottom:0pt;margin-right:0pt;font-family:'Times New Roman';font-size:11pt;"&gt;1,501,555&lt;/p&gt;_x000D_
&lt;/td&gt;_x000D_
&lt;/tr&gt;_x000D_
&lt;tr align="left" valign="top"&gt;_x000D_
&lt;td colspan="2" style="width:196.2pt; height:1pt; padding-right:5.4pt; padding-left:5.4pt; "&gt;_x000D_
&lt;p lang="en-US" style="text-align:justify;text-indent:0pt;margin-left:0pt;margin-top:0pt;margin-bottom:0pt;margin-right:0pt;font-family:'Times New Roman';font-size:11pt;"&gt;Monteiro Gerard Clair&lt;/p&gt;_x000D_
&lt;/td&gt;_x000D_
&lt;td colspan="2" style="width:53pt; height:1pt; padding-right:5.4pt; padding-left:5.4pt; "&gt;_x000D_
&lt;p lang="en-US" style="text-align:justify;text-indent:0pt;margin-left:0pt;margin-top:0pt;margin-bottom:0pt;margin-right:0pt;font-family:'Times New Roman';font-size:11pt;"&gt;39,141,455&lt;/p&gt;_x000D_
&lt;/td&gt;_x000D_
&lt;td colspan="2" style="width:51.4pt; height:1pt; padding-right:5.4pt; padding-left:5.4pt; "&gt;_x000D_
&lt;p lang="nl-NL" style="text-align:justify;text-indent:0pt;margin-left:0pt;margin-top:0pt;margin-bottom:0pt;margin-right:0pt;font-family:'Times New Roman';font-size:11pt;"&gt;-&lt;/p&gt;_x000D_
&lt;/td&gt;_x000D_
&lt;td colspan="2" style="width:52.2pt; height:1pt; padding-right:5.4pt; padding-left:5.4pt; "&gt;_x000D_
&lt;p lang="nl-NL" style="text-align:justify;text-indent:0pt;margin-left:0pt;margin-top:0pt;margin-bottom:0pt;margin-right:0pt;font-family:'Times New Roman';font-size:11pt;"&gt;-&lt;/p&gt;_x000D_
&lt;/td&gt;_x000D_
&lt;td style="width:52.45pt; height:1pt; padding-right:5.4pt; padding-left:5.4pt; "&gt;_x000D_
&lt;p lang="en-US" style="text-align:justify;text-indent:0pt;margin-left:0pt;margin-top:0pt;margin-bottom:0pt;margin-right:0pt;font-family:'Times New Roman';font-size:11pt;"&gt;39,141,455&lt;/p&gt;_x000D_
&lt;/td&gt;_x000D_
&lt;/tr&gt;_x000D_
&lt;tr align="left" valign="top"&gt;_x000D_
&lt;td style="width:182.7pt; height:12.25pt; padding-right:5.4pt; padding-left:5.4pt; "&gt;_x000D_
&lt;p lang="en-US" style="text-indent:0pt;margin-left:0pt;margin-top:0pt;margin-bottom:0pt;margin-right:0pt;font-family:'Times New Roman';font-size:11pt;"&gt; &lt;/p&gt;_x000D_
&lt;/td&gt;_x000D_
&lt;td colspan="2" style="width:65.7pt; height:12.25pt; padding-right:5.4pt; padding-left:5.4pt; "&gt;_x000D_
&lt;p lang="nl-NL" style="text-align:justify;text-indent:0pt;margin-left:0pt;margin-top:0pt;margin-bottom:0pt;margin-right:0pt;font-family:'Times New Roman';font-size:11pt;"&gt; &lt;/p&gt;_x000D_
&lt;/td&gt;_x000D_
&lt;td colspan="2" style="width:47.7pt; height:12.25pt; padding-right:5.4pt; padding-left:5.4pt; "&gt;_x000D_
&lt;p lang="nl-NL" style="text-align:justify;text-indent:0pt;margin-left:0pt;margin-top:0pt;margin-bottom:0pt;margin-right:0pt;font-family:'Times New Roman';font-size:11pt;"&gt; &lt;/p&gt;_x000D_
&lt;/td&gt;_x000D_
&lt;td colspan="2" style="width:47.7pt; height:12.25pt; padding-right:5.4pt; padding-left:5.4pt; "&gt;_x000D_
&lt;p lang="nl-NL" style="text-align:justify;text-indent:0pt;margin-left:0pt;margin-top:0pt;margin-bottom:0pt;margin-right:0pt;font-family:'Times New Roman';font-size:11pt;"&gt; &lt;/p&gt;_x000D_
&lt;/td&gt;_x000D_
&lt;td colspan="2" style="width:61.45pt; height:12.25pt; padding-right:5.4pt; padding-left:5.4pt; "&gt;_x000D_
&lt;p lang="nl-NL" style="text-align:justify;text-indent:0pt;margin-left:0pt;margin-top:0pt;margin-bottom:0pt;margin-right:0pt;font-family:'Times New Roman';font-size:11pt;"&gt; &lt;/p&gt;_x000D_
&lt;/td&gt;_x000D_
&lt;/tr&gt;_x000D_
&lt;tr align="left" valign="top"&gt;_x000D_
&lt;td style="width:182.7pt; height:12.25pt; padding-right:5.4pt; padding-left:5.4pt; "&gt;_x000D_
&lt;p lang="en-US" style="text-indent:0pt;margin-left:0pt;margin-top:0pt;margin-bottom:0pt;margin-right:0pt;"&gt;&lt;span style="font-family:'Times New Roman';font-size:11pt;text-decoration:underline ;"&gt;Indirect &lt;/span&gt;&lt;span style="font-family:'Times New Roman';font-size:11pt;background-color:#00FF00;text-decoration:underline ;"&gt;interests&lt;/span&gt;&lt;/p&gt;_x000D_
&lt;/td&gt;_x000D_
&lt;td colspan="2" style="width:65.7pt; height:12.25pt; padding-right:5.4pt; padding-left:5.4pt; "&gt;_x000D_
&lt;p lang="nl-NL" style="text-align:justify;text-indent:0pt;margin-left:0pt;margin-top:0pt;margin-bottom:0pt;margin-right:0pt;font-family:'Times New Roman';font-size:11pt;"&gt; &lt;/p&gt;_x000D_
&lt;/td&gt;_x000D_
&lt;td colspan="2" style="width:47.7pt; height:12.25pt; padding-right:5.4pt; padding-left:5.4pt; "&gt;_x000D_
&lt;p lang="nl-NL" style="text-align:justify;text-indent:0pt;margin-left:0pt;margin-top:0pt;margin-bottom:0pt;margin-right:0pt;font-family:'Times New Roman';font-size:11pt;"&gt; &lt;/p&gt;_x000D_
&lt;/td&gt;_x000D_
&lt;td colspan="2" style="width:47.7pt; height:12.25pt; padding-right:5.4pt; padding-left:5.4pt; "&gt;_x000D_
&lt;p lang="nl-NL" style="text-align:justify;text-indent:0pt;margin-left:0pt;margin-top:0pt;margin-bottom:0pt;margin-right:0pt;font-family:'Times New Roman';font-size:11pt;"&gt; &lt;/p&gt;_x000D_
&lt;/td&gt;_x000D_
&lt;td colspan="2" style="width:61.45pt; height:12.25pt; padding-right:5.4pt; padding-left:5.4pt; "&gt;_x000D_
&lt;p lang="nl-NL" style="text-align:justify;text-indent:0pt;margin-left:0pt;margin-top:0pt;margin-bottom:0pt;margin-right:0pt;font-family:'Times New Roman';font-size:11pt;"&gt; &lt;/p&gt;_x000D_
&lt;/td&gt;_x000D_
&lt;/tr&gt;_x000D_
&lt;tr align="left" valign="top"&gt;_x000D_
&lt;td style="width:182.7pt; height:12.25pt; padding-right:5.4pt; padding-left:5.4pt; "&gt;_x000D_
&lt;p lang="en-US" style="text-indent:0pt;margin-left:0pt;margin-top:0pt;margin-bottom:0pt;margin-right:0pt;font-family:'Times New Roman';font-size:11pt;"&gt;Mah Xian Zhen*&lt;/p&gt;_x000D_
&lt;/td&gt;_x000D_
&lt;td colspan="2" style="width:65.7pt; height:12.25pt; padding-right:5.4pt; padding-left:5.4pt; "&gt;_x000D_
&lt;p lang="nl-NL" style="text-align:justify;text-indent:0pt;margin-left:0pt;margin-top:0pt;margin-bottom:0pt;margin-right:0pt;font-family:'Times New Roman';font-size:11pt;"&gt;9,645,000&lt;/p&gt;_x000D_
&lt;/td&gt;_x000D_
&lt;td colspan="2" style="width:47.7pt; height:12.25pt; padding-right:5.4pt; padding-left:5.4pt; "&gt;_x000D_
&lt;p lang="nl-NL" style="text-align:justify;text-indent:0pt;margin-left:0pt;margin-top:0pt;margin-bottom:0pt;margin-right:0pt;font-family:'Times New Roman';font-size:11pt;"&gt;-&lt;/p&gt;_x000D_
&lt;/td&gt;_x000D_
&lt;td colspan="2" style="width:47.7pt; height:12.25pt; padding-right:5.4pt; padding-left:5.4pt; "&gt;_x000D_
&lt;p lang="nl-NL" style="text-align:justify;text-indent:0pt;margin-left:0pt;margin-top:0pt;margin-bottom:0pt;margin-right:0pt;font-family:'Times New Roman';font-size:11pt;"&gt;-&lt;/p&gt;_x000D_
&lt;/td&gt;_x000D_
&lt;td colspan="2" style="width:61.45pt; height:12.25pt; padding-right:5.4pt; padding-left:5.4pt; "&gt;_x000D_
&lt;p lang="nl-NL" style="text-align:justify;text-indent:0pt;margin-left:0pt;margin-top:0pt;margin-bottom:0pt;margin-right:0pt;font-family:'Times New Roman';font-size:11pt;"&gt;9,645,000&lt;/p&gt;_x000D_
&lt;/td&gt;_x000D_
&lt;/tr&gt;_x000D_
&lt;tr align="left" valign="top"&gt;_x000D_
&lt;td colspan="2" style="width:196.2pt; height:1pt; padding-right:5.4pt; padding-left:5.4pt; "&gt;_x000D_
&lt;p lang="en-US" style="text-align:justify;text-indent:0pt;margin-left:0pt;margin-top:0pt;margin-bottom:0pt;margin-right:0pt;font-family:'Times New Roman';font-size:11pt;"&gt;Monteiro Gerard Clair&lt;/p&gt;_x000D_
&lt;/td&gt;_x000D_
&lt;td colspan="2" style="width:53pt; height:1pt; padding-right:5.4pt; padding-left:5.4pt; "&gt;_x000D_
&lt;p lang="en-US" style="text-align:justify;text-indent:0pt;margin-left:0pt;margin-top:0pt;margin-bottom:0pt;margin-right:0pt;font-family:'Times New Roman';font-size:11pt;"&gt;66,333,700&lt;/p&gt;_x000D_
&lt;/td&gt;_x000D_
&lt;td colspan="2" style="width:51.4pt; height:1pt; padding-right:5.4pt; padding-left:5.4pt; "&gt;_x000D_
&lt;p lang="nl-NL" style="text-align:justify;text-indent:0pt;margin-left:0pt;margin-top:0pt;margin-bottom:0pt;margin-right:0pt;font-family:'Times New Roman';font-size:11pt;"&gt;-&lt;/p&gt;_x000D_
&lt;/td&gt;_x000D_
&lt;td colspan="2" style="width:52.2pt; height:1pt; padding-right:5.4pt; padding-left:5.4pt; "&gt;_x000D_
&lt;p lang="nl-NL" style="text-align:justify;text-indent:0pt;margin-left:0pt;margin-top:0pt;margin-bottom:0pt;margin-right:0pt;font-family:'Times New Roman';font-size:11pt;"&gt;-&lt;/p&gt;_x000D_
&lt;/td&gt;_x000D_
&lt;td style="width:52.45pt; height:1pt; padding-right:5.4pt; padding-left:5.4pt; "&gt;_x000D_
&lt;p lang="en-US" style="text-align:justify;text-indent:0pt;margin-left:0pt;margin-top:0pt;margin-bottom:0pt;margin-right:0pt;font-family:'Times New Roman';font-size:11pt;"&gt;66,333,700&lt;/p&gt;_x000D_
&lt;/td&gt;_x000D_
&lt;/tr&gt;_x000D_
&lt;tr align="left" valign="top"&gt;_x000D_
&lt;td style="width:182.7pt; height:12.25pt; padding-right:5.4pt; padding-left:5.4pt; "&gt;_x000D_
&lt;p lang="en-US" style="text-indent:0pt;margin-left:0pt;margin-top:0pt;margin-bottom:0pt;margin-right:0pt;font-family:'Times New Roman';font-size:11pt;"&gt; &lt;/p&gt;_x000D_
&lt;/td&gt;_x000D_
&lt;td colspan="2" style="width:65.7pt; height:12.25pt; padding-right:5.4pt; padding-left:5.4pt; "&gt;_x000D_
&lt;p lang="nl-NL" style="text-align:justify;text-indent:0pt;margin-left:0pt;margin-top:0pt;margin-bottom:0pt;margin-right:0pt;font-family:'Times New Roman';font-size:11pt;"&gt; &lt;/p&gt;_x000D_
&lt;/td&gt;_x000D_
&lt;td colspan="2" style="width:47.7pt; height:12.25pt; padding-right:5.4pt; padding-left:5.4pt; "&gt;_x000D_
&lt;p lang="nl-NL" style="text-align:justify;text-indent:0pt;margin-left:0pt;margin-top:0pt;margin-bottom:0pt;margin-right:0pt;font-family:'Times New Roman';font-size:11pt;"&gt; &lt;/p&gt;_x000D_
&lt;/td&gt;_x000D_
&lt;td colspan="2" style="width:47.7pt; height:12.25pt; padding-right:5.4pt; padding-left:5.4pt; "&gt;_x000D_
&lt;p lang="nl-NL" style="text-align:justify;text-indent:0pt;margin-left:0pt;margin-top:0pt;margin-bottom:0pt;margin-right:0pt;font-family:'Times New Roman';font-size:11pt;"&gt; &lt;/p&gt;_x000D_
&lt;/td&gt;_x000D_
&lt;td colspan="2" style="width:61.45pt; height:12.25pt; padding-right:5.4pt; padding-left:5.4pt; "&gt;_x000D_
&lt;p lang="nl-NL" style="text-align:justify;text-indent:0pt;margin-left:0pt;margin-top:0pt;margin-bottom:0pt;margin-right:0pt;font-family:'Times New Roman';font-size:11pt;"&gt; &lt;/p&gt;_x000D_
&lt;/td&gt;_x000D_
&lt;/tr&gt;_x000D_
&lt;/table&gt;_x000D_
&lt;p lang="en-US" style="text-align:justify;text-indent:0pt;margin-left:0pt;margin-top:0pt;margin-bottom:0pt;margin-right:0pt;font-family:'Times New Roman';font-size:10pt;font-style:italic;"&gt;*  Deemed interest by virtue of her spouse’s interest pursuant to Section 59(11)(c) of the Companies Act 2016&lt;/p&gt;_x000D_
&lt;p lang="en-US" style="text-align:justify;text-indent:0pt;margin-left:0pt;margin-top:0pt;margin-bottom:0pt;margin-right:0pt;font-family:'Times New Roman';font-size:11pt;"&gt; &lt;/p&gt;_x000D_
&lt;p lang="en-US" style="text-indent:0pt;margin-left:0pt;margin-top:0pt;margin-bottom:0pt;margin-right:0pt;font-family:'Times New Roman';font-size:11pt;"&gt; &lt;/p&gt;_x000D_
&lt;p lang="en-US" style="text-indent:0pt;margin-left:0pt;margin-top:0pt;margin-bottom:0pt;margin-right:0pt;"&gt;&lt;span style="font-family:'Times New Roman';font-size:11pt;background-color:#00FF00;font-weight:bold;"&gt;DIRECTORS’&lt;/span&gt;&lt;span style="font-family:'Times New Roman';font-size:11pt;font-weight:bold;"&gt; BENEFITS&lt;/span&gt;&lt;/p&gt;_x000D_
&lt;p lang="en-US" style="text-indent:0pt;margin-left:0pt;margin-top:0pt;margin-bottom:0pt;margin-right:0pt;font-family:'Times New Roman';font-size:11pt;"&gt; &lt;/p&gt;_x000D_
&lt;p lang="en-US" style="text-align:justify;text-indent:0pt;margin-left:0pt;margin-top:0pt;margin-bottom:0pt;margin-right:0pt;"&gt;&lt;span style="font-family:'Times New Roman';font-size:11pt;"&gt;Since the date of incorporation, none of the Directors have received or become entitled to receive any benefit by reason of a contract made by the Company or a related corporation with the Director or with a firm of which the Director is a member, or with a company in which the Director has a substantial financial interest &lt;/span&gt;&lt;span style="font-family:'Times New Roman';font-size:11pt;background-color:#00FF00;"&gt;except for any benefit which may be deemed to have arisen by virtue of the remuneration received and receivable by the Directors from its related corporations in their capacity as Directors of those corporations.&lt;/span&gt;&lt;/p&gt;_x000D_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Roman';font-size:11pt;"&gt;There were no arrangements made during and at the end of the financial period, to which the Company is a party, which had the object of enabling Director to acquire benefits by means of the acquisition of shares in or debentures of the Company or any other body corporate.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Roman';font-size:11pt;"&gt;DIRECTORS’ REMUNERATION&lt;/p&gt;_x000D_
&lt;p lang="en-US" style="text-indent:0pt;margin-left:0pt;margin-top:0pt;margin-bottom:0pt;margin-right:0pt;font-family:'Times New Roman';font-size:11pt;"&gt; &lt;/p&gt;_x000D_
&lt;p lang="en-US" style="text-align:justify;text-indent:0pt;margin-left:0pt;margin-top:0pt;margin-bottom:0pt;margin-right:0pt;font-family:'Times New Roman';font-size:11pt;"&gt;There was no remuneration paid or payable to the Directors during the financial period.&lt;/p&gt;_x000D_
&lt;p lang="en-US" style="text-indent:0pt;margin-left:0pt;margin-top:0pt;margin-bottom:0pt;margin-right:0pt;font-family:'Times New Roman';font-size:11pt;"&gt; &lt;/p&gt;_x000D_
&lt;p lang="en-US" style="text-indent:0pt;margin-left:0pt;margin-top:0pt;margin-bottom:0pt;margin-right:0pt;font-family:'Times New Roman';font-size:11pt;"&gt; &lt;/p&gt;_x000D_
&lt;p lang="en-US" style="text-indent:0pt;margin-left:0pt;margin-top:0pt;margin-bottom:0pt;margin-right:0pt;font-family:'Times New Roman';font-size:11pt;font-weight:bold;"&gt;INDEMNITY AND INSURANCE FOR DIRECTORS, OFFICERS AND AUDITORS&lt;/p&gt;_x000D_
&lt;p lang="en-US" style="text-indent:0pt;margin-left:0pt;margin-top:0pt;margin-bottom:0pt;margin-right:0pt;font-family:'Times New Roman';font-size:11pt;"&gt; &lt;/p&gt;_x000D_
&lt;p lang="en-US" style="text-align:justify;text-indent:0pt;margin-left:0pt;margin-top:0pt;margin-bottom:0pt;margin-right:0pt;font-family:'Times New Roman';font-size:11pt;"&gt;The ultimate holding company, Omesti Berhad effected Directors’ liability insurance during the financial period to protect the Directors of the Company against potential costs and liabilities arising from claims brought against the Directors. Neither the Directors nor the Company paid for the insurance premium directly as the Company is under the effective cover of Omesti Berhad, being its subsidiary company.&lt;/p&gt;_x000D_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Roman';font-size:11pt;"&gt;There were no indemnity given to or insurance effected for the auditors during the financial period.&lt;/p&gt;_x000D_
&lt;p lang="en-US" style="text-indent:0pt;margin-left:0pt;margin-top:0pt;margin-bottom:0pt;margin-right:0pt;font-family:'Times New Roman';font-size:11pt;"&gt; &lt;/p&gt;_x000D_
&lt;p lang="en-US" style="text-align:justify;text-indent:0pt;margin-left:0pt;margin-top:0pt;margin-bottom:0pt;margin-right:0pt;font-family:'Times New Roman';font-size:11pt;font-weight:bold;"&gt; &lt;/p&gt;_x000D_
&lt;p lang="en-US" style="text-align:justify;text-indent:0pt;margin-left:0pt;margin-top:0pt;margin-bottom:0pt;margin-right:0pt;font-family:'Times New Roman';font-size:11pt;font-weight:bold;"&gt;OTHER STATUTORY INFORMATION REGARDING THE COMPANY&lt;/p&gt;_x000D_
&lt;p lang="en-US" style="text-align:justify;text-indent:-36pt;margin-left:36pt;margin-top:0pt;margin-bottom:0pt;margin-right:0pt;font-family:'Times New Roman';font-size:11pt;"&gt; &lt;/p&gt;_x000D_
&lt;p lang="en-US" style="text-align:justify;text-indent:-36pt;margin-left:36pt;margin-top:0pt;margin-bottom:0pt;margin-right:0pt;"&gt;&lt;span style="font-family:'Times New Roman';font-size:11pt;font-weight:bold;"&gt;(I)&lt;/span&gt;&lt;span style="font-family:'Times New Roman';font-size:11pt;"&gt;	&lt;/span&gt;&lt;span style="font-family:'Times New Roman';font-size:11pt;font-weight:bold;"&gt;AS AT THE END OF THE FINANCIAL PERIOD&lt;/span&gt;&lt;/p&gt;_x000D_
&lt;p lang="en-US" style="text-align:justify;text-indent:0pt;margin-left:0pt;margin-top:0pt;margin-bottom:0pt;margin-right:0pt;font-family:'Times New Roman';font-size:11pt;"&gt; &lt;/p&gt;_x000D_
&lt;ol style="margin:0pt;padding:0pt;list-style-type:lower-alpha;"&gt;_x000D_
&lt;li style="font-family:'Times New Roman';font-size:11pt;margin-left:63pt;"&gt;_x000D_
&lt;p lang="en-US" style="text-align:justify;margin-left:0pt;margin-top:0pt;margin-bottom:0pt;margin-right:0pt;"&gt;&lt;span style="font-family:'Times New Roman';font-size:11pt;"&gt;Before the &lt;/span&gt;&lt;span style="font-family:'Times New Roman';font-size:11pt;" lang="en-GB"&gt;financial statements&lt;/span&gt;&lt;span style="font-family:'Times New Roman';font-size:11pt;"&gt; of the Company were prepared, the Directors took reasonable steps:&lt;/span&gt;&lt;/p&gt;_x000D_
&lt;/li&gt;_x000D_
&lt;/ol&gt;_x000D_
&lt;p lang="en-US" style="text-align:justify;text-indent:0pt;margin-left:56pt;margin-top:0pt;margin-bottom:0pt;margin-right:0pt;font-family:'Times New Roman';font-size:11pt;"&gt; &lt;/p&gt;_x000D_
&lt;ol style="margin:0pt;padding:0pt;list-style-type:lower-roman;"&gt;_x000D_
&lt;li style="font-family:'Times New Roman';font-size:11pt;margin-left:90pt;"&gt;_x000D_
&lt;p lang="en-GB" style="text-align:justify;margin-left:0pt;margin-top:0pt;margin-bottom:0pt;margin-right:0pt;"&gt;&lt;span style="font-family:'Times New Roman';font-size:11pt;"&gt;to&lt;/span&gt;&lt;span style="font-family:'Times New Roman';font-size:11pt;" lang="en-US"&gt; ascertain that proper action had been taken in relation to the writing off of bad &lt;/span&gt;&lt;span style="font-family:'Times New Roman';font-size:11pt;"&gt;debts and the making of provision for doubtful debts and had satisfied themselves&lt;/span&gt;&lt;span style="font-family:'Times New Roman';font-size:11pt;" lang="en-US"&gt; that there were no known bad debts to be written off and that provision need not be made for doubtful debts; and&lt;/span&gt;&lt;span style="font-family:'Times New Roman';font-size:11pt;"&gt; &lt;/span&gt;&lt;/p&gt;_x000D_
&lt;/li&gt;_x000D_
&lt;/ol&gt;_x000D_
&lt;p lang="en-US" style="text-align:justify;text-indent:-27pt;margin-left:90pt;margin-top:0pt;margin-bottom:0pt;margin-right:0pt;font-family:'Times New Roman';font-size:11pt;"&gt; &lt;/p&gt;_x000D_
&lt;ol start="2" style="margin:0pt;padding:0pt;list-style-type:lower-roman;"&gt;_x000D_
&lt;li style="font-family:'Times New Roman';font-size:11pt;margin-left:90pt;"&gt;_x000D_
&lt;p lang="en-US" style="text-align:justify;margin-left:0pt;margin-top:0pt;margin-bottom:0pt;margin-right:0pt;font-family:'Times New Roman';font-size:11pt;"&gt;to ensure that any current assets other than debts, which were unlikely to realise their book values in the ordinary course of business had been written down to their estimated realisable values.&lt;/p&gt;_x000D_
&lt;/li&gt;_x000D_
&lt;/ol&gt;_x000D_
&lt;p lang="en-US" style="text-align:justify;text-indent:-21pt;margin-left:54pt;margin-top:0pt;margin-bottom:0pt;margin-right:0pt;font-family:'Times New Roman';font-size:11pt;"&gt; &lt;/p&gt;_x000D_
&lt;p lang="en-US" style="text-align:justify;text-indent:-27pt;margin-left:63pt;margin-top:0pt;margin-bottom:0pt;margin-right:0pt;font-family:'Times New Roman';font-size:11pt;"&gt;(b)	In the opinion of the Directors, the results of the operations of the Company during the financial period have not been substantially affected by any item, transaction or event of a material and unusual nature.&lt;/p&gt;_x000D_
&lt;p lang="en-US" style="text-indent:0pt;margin-left:0pt;margin-top:0pt;margin-bottom:0pt;margin-right:0pt;font-family:'Times New Roman';font-size:11pt;font-weight:bold;"&gt; &lt;/p&gt;_x000D_
&lt;p lang="en-US" style="text-align:justify;text-indent:-36pt;margin-left:36pt;margin-top:0pt;margin-bottom:0pt;margin-right:0pt;"&gt;&lt;span style="font-family:'Times New Roman';font-size:11pt;font-weight:bold;"&gt; (II)&lt;/span&gt;&lt;span style="font-family:'Times New Roman';font-size:11pt;"&gt;	&lt;/span&gt;&lt;span style="font-family:'Times New Roman';font-size:11pt;font-weight:bold;"&gt;FROM THE END OF THE FINANCIAL PERIOD TO THE DATE OF THIS REPORT&lt;/span&gt;&lt;/p&gt;_x000D_
&lt;p lang="en-US" style="text-align:justify;text-indent:0pt;margin-left:0pt;margin-top:0pt;margin-bottom:0pt;margin-right:0pt;font-family:'Times New Roman';font-size:11pt;"&gt; &lt;/p&gt;_x000D_
&lt;p lang="en-US" style="text-align:justify;text-indent:-27pt;margin-left:63pt;margin-top:0pt;margin-bottom:0pt;margin-right:0pt;font-family:'Times New Roman';font-size:11pt;"&gt;(c)	The Directors are not aware of any circumstances:&lt;/p&gt;_x000D_
&lt;p lang="en-US" style="text-align:justify;text-indent:-21pt;margin-left:78pt;margin-top:0pt;margin-bottom:0pt;margin-right:0pt;font-family:'Times New Roman';font-size:11pt;"&gt; &lt;/p&gt;_x000D_
&lt;ol style="margin:0pt;padding:0pt;list-style-type:lower-roman;"&gt;_x000D_
&lt;li style="font-family:'Times New Roman';font-size:11pt;margin-left:90pt;"&gt;_x000D_
&lt;p lang="en-GB" style="text-align:justify;margin-left:0pt;margin-top:0pt;margin-bottom:0pt;margin-right:0pt;font-family:'Times New Roman';font-size:11pt;"&gt;which would necessitate the writing off of bad debts or the making of provision for doubtful debts in the financial statements of the Company;&lt;/p&gt;_x000D_
&lt;/li&gt;_x000D_
&lt;/ol&gt;_x000D_
&lt;p lang="en-GB" style="text-align:justify;text-indent:-27pt;margin-left:90pt;margin-top:0pt;margin-bottom:0pt;margin-right:0pt;font-family:'Times New Roman';font-size:11pt;"&gt; &lt;/p&gt;_x000D_
&lt;ol start="2" style="margin:0pt;padding:0pt;list-style-type:lower-roman;"&gt;_x000D_
&lt;li style="font-family:'Times New Roman';font-size:11pt;margin-left:90pt;"&gt;_x000D_
&lt;p lang="en-US" style="text-align:justify;margin-left:0pt;margin-top:0pt;margin-bottom:0pt;margin-right:0pt;font-family:'Times New Roman';font-size:11pt;"&gt;which would render the values attributed to current assets in the financial statements of the Company misleading; and&lt;/p&gt;_x000D_
&lt;/li&gt;_x000D_
&lt;/ol&gt;_x000D_
&lt;p lang="en-US" style="text-indent:-27pt;margin-left:90pt;margin-top:0pt;margin-bottom:0pt;margin-right:0pt;font-family:'Times New Roman';font-size:11pt;"&gt; &lt;/p&gt;_x000D_
&lt;ol start="3" style="margin:0pt;padding:0pt;list-style-type:lower-roman;"&gt;_x000D_
&lt;li style="font-family:'Times New Roman';font-size:11pt;margin-left:90pt;"&gt;_x000D_
&lt;p lang="en-US" style="text-align:justify;margin-left:0pt;margin-top:0pt;margin-bottom:0pt;margin-right:0pt;font-family:'Times New Roman';font-size:11pt;"&gt;which have arisen which would render adherence to the existing method of valuation of assets or liabilities of the Company misleading or inappropriate.&lt;/p&gt;_x000D_
&lt;/li&gt;_x000D_
&lt;/ol&gt;_x000D_
&lt;p lang="en-US" style="text-align:justify;text-indent:-21pt;margin-left:78pt;margin-top:0pt;margin-bottom:0pt;margin-right:0pt;font-family:'Times New Roman';font-size:11pt;"&gt; &lt;/p&gt;_x000D_
&lt;p lang="en-US" style="text-indent:0pt;margin-left:0pt;margin-top:0pt;margin-bottom:0pt;margin-right:0pt;font-family:'Times New Roman';font-size:11pt;font-weight:bold;"&gt;OTHER STATUTORY INFORMATION REGARDING THE COMPANY (continued)&lt;/p&gt;_x000D_
&lt;p lang="en-US" style="text-align:justify;text-indent:0pt;margin-left:0pt;margin-top:0pt;margin-bottom:0pt;margin-right:0pt;font-family:'Times New Roman';font-size:11pt;font-weight:bold;"&gt; &lt;/p&gt;_x000D_
&lt;p lang="en-US" style="text-align:justify;text-indent:-36pt;margin-left:36pt;margin-top:0pt;margin-bottom:0pt;margin-right:0pt;"&gt;&lt;span style="font-family:'Times New Roman';font-size:11pt;font-weight:bold;"&gt;(II)&lt;/span&gt;&lt;span style="font-family:'Times New Roman';font-size:11pt;"&gt;	&lt;/span&gt;&lt;span style="font-family:'Times New Roman';font-size:11pt;font-weight:bold;"&gt;FROM THE END OF THE FINANCIAL PERIOD TO THE DATE OF THIS REPORT (continued)&lt;/span&gt;&lt;/p&gt;_x000D_
&lt;p lang="en-US" style="text-align:justify;text-indent:0pt;margin-left:0pt;margin-top:0pt;margin-bottom:0pt;margin-right:0pt;font-family:'Times New Roman';font-size:11pt;font-weight:bold;"&gt; &lt;/p&gt;_x000D_
&lt;p lang="en-US" style="text-align:justify;text-indent:-27pt;margin-left:63pt;margin-top:0pt;margin-bottom:0pt;margin-right:0pt;font-family:'Times New Roman';font-size:11pt;"&gt;(d)	In the opinion of the Directors:&lt;/p&gt;_x000D_
&lt;p lang="en-US" style="text-align:justify;text-indent:-21pt;margin-left:92pt;margin-top:0pt;margin-bottom:0pt;margin-right:0pt;font-family:'Times New Roman';font-size:11pt;"&gt; &lt;/p&gt;_x000D_
&lt;p lang="en-US" style="text-align:justify;text-indent:-27pt;margin-left:81pt;margin-top:0pt;margin-bottom:0pt;margin-right:0pt;font-family:'Times New Roman';font-size:11pt;"&gt;(i)	there has not arisen any item, transaction or event of a material and unusual nature likely to affect substantially the results of the operations of the Company for the financial period in which this report is made; and&lt;/p&gt;_x000D_
&lt;p lang="en-US" style="text-align:justify;text-indent:-27pt;margin-left:81pt;margin-top:0pt;margin-bottom:0pt;margin-right:0pt;font-family:'Times New Roman';font-size:11pt;"&gt; &lt;/p&gt;_x000D_
&lt;p lang="en-US" style="text-align:justify;text-indent:-27pt;margin-left:81pt;margin-top:0pt;margin-bottom:0pt;margin-right:0pt;font-family:'Times New Roman';font-size:11pt;"&gt;(ii)	no contingent or other liability has become enforceable or is likely to become enforceable, within the period of twelve (12) months after the end of the financial period which will or may affect the ability of the Company to meet its obligations as and when they fall due.&lt;/p&gt;_x000D_
&lt;p lang="en-US" style="text-align:justify;text-indent:0pt;margin-left:0pt;margin-top:0pt;margin-bottom:0pt;margin-right:0pt;font-family:'Times New Roman';font-size:11pt;font-weight:bold;"&gt; &lt;/p&gt;_x000D_
&lt;p lang="en-US" style="text-align:justify;text-indent:-36pt;margin-left:36pt;margin-top:0pt;margin-bottom:0pt;margin-right:0pt;"&gt;&lt;span style="font-family:'Times New Roman';font-size:11pt;font-weight:bold;"&gt;(III)&lt;/span&gt;&lt;span style="font-family:'Times New Roman';font-size:11pt;"&gt;	&lt;/span&gt;&lt;span style="font-family:'Times New Roman';font-size:11pt;font-weight:bold;"&gt;AS AT THE DATE OF THIS REPORT&lt;/span&gt;&lt;/p&gt;_x000D_
&lt;p lang="en-US" style="text-align:justify;text-indent:-35pt;margin-left:35pt;margin-top:0pt;margin-bottom:0pt;margin-right:0pt;font-family:'Times New Roman';font-size:11pt;font-weight:bold;"&gt; &lt;/p&gt;_x000D_
&lt;p lang="en-US" style="text-align:justify;text-indent:-27pt;margin-left:63pt;margin-top:0pt;margin-bottom:0pt;margin-right:0pt;font-family:'Times New Roman';font-size:11pt;"&gt;(e)	There are no charges on the assets of the Company which have arisen since the end of the financial period to secure the liabilities of any other person.&lt;/p&gt;_x000D_
&lt;p lang="en-US" style="text-align:justify;text-indent:-27pt;margin-left:63pt;margin-top:0pt;margin-bottom:0pt;margin-right:0pt;font-family:'Times New Roman';font-size:11pt;"&gt; &lt;/p&gt;_x000D_
&lt;p lang="en-US" style="text-align:justify;text-indent:-27pt;margin-left:63pt;margin-top:0pt;margin-bottom:0pt;margin-right:0pt;font-family:'Times New Roman';font-size:11pt;"&gt;(f)	There are no contingent liabilities of the Company which have arisen since the end of the financial period.&lt;/p&gt;_x000D_
&lt;p lang="en-US" style="text-align:justify;text-indent:-27pt;margin-left:63pt;margin-top:0pt;margin-bottom:0pt;margin-right:0pt;font-family:'Times New Roman';font-size:11pt;"&gt; &lt;/p&gt;_x000D_
&lt;ol start="7" style="margin:0pt;padding:0pt;list-style-type:lower-alpha;"&gt;_x000D_
&lt;li style="font-family:'Times New Roman';font-size:11pt;margin-left:63.8pt;"&gt;_x000D_
&lt;p lang="en-US" style="text-align:justify;margin-left:0pt;margin-top:0pt;margin-bottom:0pt;margin-right:0pt;font-family:'Times New Roman';font-size:11pt;"&gt;The Directors are not aware of any circumstances not otherwise dealt with in the report or the financial statements which would render any amount stated in the financial statements of the Company misleading.&lt;/p&gt;_x000D_
&lt;/li&gt;_x000D_
&lt;/ol&gt;_x000D_
&lt;p lang="en-US" style="text-indent:0pt;margin-left:0pt;margin-top:0pt;margin-bottom:0pt;margin-right:0pt;font-family:'Times New Roman';font-size:11pt;font-weight:bold;"&gt; &lt;/p&gt;_x000D_
&lt;p lang="en-US" style="text-indent:0pt;margin-left:0pt;margin-top:0pt;margin-bottom:0pt;margin-right:0pt;font-family:'Times New Roman';font-size:11pt;font-weight:bold;"&gt; &lt;/p&gt;_x000D_
&lt;p lang="en-US" style="text-indent:0pt;margin-left:0pt;margin-top:0pt;margin-bottom:0pt;margin-right:0pt;font-family:'Times New Roman';font-size:11pt;font-weight:bold;"&gt;HOLDING COMPANIES&lt;/p&gt;_x000D_
&lt;p lang="en-US" style="text-indent:0pt;margin-left:0pt;margin-top:0pt;margin-bottom:0pt;margin-right:0pt;font-family:'Times New Roman';font-size:11pt;font-weight:bold;"&gt; &lt;/p&gt;_x000D_
&lt;p lang="en-US" style="text-align:justify;text-indent:0pt;margin-left:0pt;margin-top:0pt;margin-bottom:0pt;margin-right:0pt;font-family:'Times New Roman';font-size:11pt;"&gt;The Directors regard Omesti Berhad and Omesti Holdings Berhad, both companies incorporated in Malaysia, as the ultimate holding company and immediate holding company respectively. The ultimate holding company is listed on the Main Market of Bursa Malaysia Securities Berhad. &lt;/p&gt;_x000D_
&lt;p lang="en-US" style="text-align:justify;text-indent:0pt;margin-left:0pt;margin-top:0pt;margin-bottom:0pt;margin-right:0pt;font-family:'Times New Roman';font-size:11pt;font-weight:bold;"&gt; &lt;/p&gt;_x000D_
&lt;p lang="en-US" style="text-align:justify;text-indent:0pt;margin-left:0pt;margin-top:0pt;margin-bottom:0pt;margin-right:0pt;font-family:'Times New Roman';font-size:11pt;"&gt; &lt;/p&gt;_x000D_
&lt;p lang="en-US" style="text-indent:0pt;margin-left:0pt;margin-top:0pt;margin-bottom:0pt;margin-right:0pt;font-family:'Times New Roman';font-size:11pt;"&gt;&lt;br /&gt;_x000D_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Roman';font-size:11pt;font-weight:bold;"&gt;AUDITORS&lt;/p&gt;_x000D_
&lt;p lang="en-US" style="text-align:justify;text-indent:0pt;margin-left:0pt;margin-top:0pt;margin-bottom:0pt;margin-right:0pt;font-family:'Times New Roman';font-size:11pt;"&gt; &lt;/p&gt;_x000D_
&lt;p lang="en-US" style="text-align:justify;text-indent:0pt;margin-left:0pt;margin-top:0pt;margin-bottom:0pt;margin-right:0pt;background-color:#FFFFFF;"&gt;&lt;span style="font-family:'Times New Roman';font-size:11pt;"&gt;The auditors, BDO PLT &lt;/span&gt;&lt;span style="font-family:'Times New Roman';font-size:11pt;" lang="en-GB"&gt;(201906000013 (LLP0018825-LCA) &amp;amp; AF 0206), &lt;/span&gt;&lt;span style="font-family:'Times New Roman';font-size:11pt;"&gt;have expressed their willingness to continue in office.&lt;/span&gt;&lt;/p&gt;_x000D_
&lt;p lang="en-US" style="text-align:justify;text-indent:0pt;margin-left:0pt;margin-top:0pt;margin-bottom:0pt;margin-right:0pt;background-color:#FFFFFF;font-family:'Times New Roman';font-size:11pt;"&gt; &lt;/p&gt;_x000D_
&lt;p lang="en-US" style="text-align:justify;text-indent:0pt;margin-left:0pt;margin-top:0pt;margin-bottom:0pt;margin-right:0pt;background-color:#FFFFFF;"&gt;&lt;span style="font-family:'Times New Roman';font-size:11pt;"&gt;Auditors’ remuneration of the Company for the financial period &lt;/span&gt;&lt;span style="font-family:'Times New Roman';font-size:11pt;backgrou</t>
  </si>
  <si>
    <t>ABCnd-color:#00FF00;"&gt;from 9 November 2022&lt;/span&gt;&lt;span style="font-family:'Times New Roman';font-size:11pt;"&gt; (date of incorporation) to 31 March 2024 amounted to RM2,500.&lt;/span&gt;&lt;/p&gt;_x000D_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Roman';font-size:11pt;"&gt;Signed on behalf of the Board in accordance with a resolution of the Directors.&lt;/p&gt;_x000D_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&lt;table cellspacing="0" cellpadding="0pt" style="width:482.4pt;border-collapse:collapse;"&gt;_x000D_
&lt;colgroup&gt;_x000D_
&lt;col width="325" /&gt;_x000D_
&lt;col width="318" /&gt;_x000D_
&lt;/colgroup&gt;_x000D_
&lt;tr align="left" valign="top"&gt;_x000D_
&lt;td style="width:233.1pt; padding-right:5.4pt; padding-left:5.4pt; "&gt;_x000D_
&lt;p lang="en-US" style="text-align:justify;text-indent:0pt;margin-left:0pt;margin-top:0pt;margin-bottom:0pt;margin-right:0pt;font-family:'Times New Roman';font-size:11pt;"&gt;...............................................................&lt;/p&gt;_x000D_
&lt;/td&gt;_x000D_
&lt;td style="width:227.7pt; padding-right:5.4pt; padding-left:5.4pt; "&gt;_x000D_
&lt;p lang="en-US" style="text-align:justify;text-indent:0pt;margin-left:0pt;margin-top:0pt;margin-bottom:0pt;margin-right:0pt;font-family:'Times New Roman';font-size:11pt;"&gt;...............................................................&lt;/p&gt;_x000D_
&lt;/td&gt;_x000D_
&lt;/tr&gt;_x000D_
&lt;tr align="left" valign="top"&gt;_x000D_
&lt;td style="width:233.1pt; padding-right:5.4pt; padding-left:5.4pt; "&gt;_x000D_
&lt;p lang="en-US" style="text-align:justify;text-indent:0pt;margin-left:0pt;margin-top:0pt;margin-bottom:0pt;margin-right:0pt;font-family:'Times New Roman';font-size:11pt;font-weight:bold;"&gt;Mah Xian-Zhen&lt;/p&gt;_x000D_
&lt;/td&gt;_x000D_
&lt;td style="width:227.7pt; padding-right:5.4pt; padding-left:5.4pt; "&gt;_x000D_
&lt;p lang="en-US" style="text-align:justify;text-indent:0pt;margin-left:0pt;margin-top:0pt;margin-bottom:0pt;margin-right:0pt;font-family:'Times New Roman';font-size:11pt;font-weight:bold;"&gt;Monteiro Gerard Clair&lt;/p&gt;_x000D_
&lt;/td&gt;_x000D_
&lt;/tr&gt;_x000D_
&lt;tr align="left" valign="top"&gt;_x000D_
&lt;td style="width:233.1pt; padding-right:5.4pt; padding-left:5.4pt; "&gt;_x000D_
&lt;p lang="en-US" style="text-align:justify;text-indent:0pt;margin-left:0pt;margin-top:0pt;margin-bottom:0pt;margin-right:0pt;font-family:'Times New Roman';font-size:11pt;"&gt;Director&lt;/p&gt;_x000D_
&lt;/td&gt;_x000D_
&lt;td style="width:227.7pt; padding-right:5.4pt; padding-left:5.4pt; "&gt;_x000D_
&lt;p lang="en-US" style="text-align:justify;text-indent:0pt;margin-left:0pt;margin-top:0pt;margin-bottom:0pt;margin-right:0pt;font-family:'Times New Roman';font-size:11pt;"&gt;Director&lt;/p&gt;_x000D_
&lt;/td&gt;_x000D_
&lt;/tr&gt;_x000D_
&lt;/table&gt;_x000D_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Roman';font-size:11pt;"&gt;Kuala Lumpur&lt;/p&gt;_x000D_
&lt;p lang="en-US" style="text-align:justify;text-indent:0pt;margin-left:0pt;margin-top:0pt;margin-bottom:0pt;margin-right:0pt;font-family:'Times New Roman';font-size:11pt;"&gt;30 July 2024&lt;/p&gt;_x000D_
&lt;p lang="en-US" style="text-align:justify;text-indent:0pt;margin-left:0pt;margin-top:0pt;margin-bottom:0pt;margin-right:0pt;font-family:'Times New Roman';font-size:11pt;"&gt;&lt;/p&gt;_x000D_
&lt;/body&gt;_x000D_
&lt;/html&gt;</t>
  </si>
  <si>
    <t>[Text block added]</t>
  </si>
  <si>
    <t>Mah Xian-Zhen</t>
  </si>
  <si>
    <t>MyKad</t>
  </si>
  <si>
    <t>811219146012</t>
  </si>
  <si>
    <t>Monteiro Gerard Clair</t>
  </si>
  <si>
    <t>710725715035</t>
  </si>
  <si>
    <t>Mentioned but not recommended</t>
  </si>
  <si>
    <t>fn_2</t>
  </si>
  <si>
    <t>StatOfDirectors</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</si>
  <si>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style="text-align:justify;text-indent:-27pt;margin-left:27pt;margin-top:0pt;margin-bottom:0pt;margin-right:0pt;"&gt;&lt;span style="font-family:'Times New Roman';font-size:11pt;font-weight:bold;"&gt;OMESTI HEALTHCARE SDN. BHD. (&lt;/span&gt;&lt;span style="font-family:'Times New Roman';font-size:11pt;font-weight:bold;" lang="en-MY"&gt;202201047106 (1492803 - T)&lt;/span&gt;&lt;span style="font-family:'Times New Roman';font-size:11pt;font-weight:bold;"&gt;)&lt;/span&gt;&lt;/p&gt;_x000D_
&lt;p lang="en-US" style="text-align:justify;text-indent:0pt;margin-left:0pt;margin-top:0pt;margin-bottom:0pt;margin-right:0pt;font-family:'Times New Roman';font-size:11pt;"&gt;(Incorporated in Malaysia)&lt;/p&gt;_x000D_
&lt;p lang="en-US" style="text-align:justify;text-indent:0pt;margin-left:0pt;margin-top:0pt;margin-bottom:0pt;margin-right:0pt;font-family:'Times New Roman';font-size:11pt;"&gt; &lt;/p&gt;_x000D_
&lt;p lang="en-MY" style="text-indent:0pt;margin-left:0pt;margin-top:0pt;margin-bottom:0pt;margin-right:0pt;font-family:'Times New Roman';font-size:11pt;font-weight:bold;"&gt;STATEMENT BY DIRECTORS&lt;/p&gt;_x000D_
&lt;p lang="en-GB" style="text-align:justify;text-indent:0pt;margin-left:0pt;margin-top:0pt;margin-bottom:0pt;margin-right:0pt;font-family:'Times New Roman';font-size:11pt;font-weight:bold;"&gt;PURSUANT TO SECTION 251(2) OF THE COMPANIES ACT 2016&lt;/p&gt;_x000D_
&lt;p lang="en-GB" style="text-align:justify;text-indent:0pt;margin-left:0pt;margin-top:0pt;margin-bottom:0pt;margin-right:0pt;font-family:'Times New Roman';font-size:11pt;"&gt; &lt;/p&gt;_x000D_
&lt;p lang="en-GB" style="text-align:justify;text-indent:0pt;margin-left:0pt;margin-top:0pt;margin-bottom:0pt;margin-right:0pt;font-family:'Times New Roman';font-size:11pt;"&gt; &lt;/p&gt;_x000D_
&lt;p lang="en-US" style="text-align:justify;text-indent:0pt;margin-left:0pt;margin-top:0pt;margin-bottom:0pt;margin-right:0pt;"&gt;&lt;span style="font-family:'Times New Roman';font-size:11pt;"&gt;In the opinion of the Directors, the financial statements set out on pages 11 to 23 have been drawn up in accordance with Malaysian Financial Reporting Standards, IFRS Accounting Standards and the provisions of the Companies Act 2016 in Malaysia so as to give a true and fair view of the financial position of the Company as at 31 March 2024 and of the financial performance and cash flows of the Company for the financial period from &lt;/span&gt;&lt;span style="font-family:'Times New Roman';font-size:11pt;background-color:#00FF00;"&gt;9&lt;/span&gt;&lt;span style="font-family:'Times New Roman';font-size:11pt;"&gt; November 2022 (date of incorporation) to 31 March 2024.&lt;/span&gt;&lt;/p&gt;_x000D_
&lt;p lang="en-US" style="text-align:justify;text-indent:-28pt;margin-left:28pt;margin-top:0pt;margin-bottom:0pt;margin-right:0pt;font-family:'Times New Roman';font-size:11pt;"&gt; &lt;/p&gt;_x000D_
&lt;p lang="en-US" style="text-align:justify;text-indent:-28pt;margin-left:28pt;margin-top:0pt;margin-bottom:0pt;margin-right:0pt;font-family:'Times New Roman';font-size:11pt;"&gt; &lt;/p&gt;_x000D_
&lt;p lang="en-US" style="text-align:justify;text-indent:-28pt;margin-left:28pt;margin-top:0pt;margin-bottom:0pt;margin-right:0pt;font-family:'Times New Roman';font-size:11pt;"&gt;On behalf of the Board,&lt;/p&gt;_x000D_
&lt;p lang="en-US" style="text-align:justify;text-indent:-28pt;margin-left:28pt;margin-top:0pt;margin-bottom:0pt;margin-right:0pt;font-family:'Times New Roman';font-size:11pt;"&gt; &lt;/p&gt;_x000D_
&lt;p lang="en-US" style="text-align:justify;text-indent:-28pt;margin-left:28pt;margin-top:0pt;margin-bottom:0pt;margin-right:0pt;font-family:'Times New Roman';font-size:11pt;"&gt; &lt;/p&gt;_x000D_
&lt;p lang="en-US" style="text-align:justify;text-indent:-28pt;margin-left:28pt;margin-top:0pt;margin-bottom:0pt;margin-right:0pt;font-family:'Times New Roman';font-size:11pt;"&gt; &lt;/p&gt;_x000D_
&lt;p lang="en-US" style="text-align:justify;text-indent:-28pt;margin-left:28pt;margin-top:0pt;margin-bottom:0pt;margin-right:0pt;font-family:'Times New Roman';font-size:11pt;"&gt; &lt;/p&gt;_x000D_
&lt;p lang="en-US" style="text-align:justify;text-indent:0pt;margin-left:0pt;margin-top:0pt;margin-bottom:0pt;margin-right:0pt;font-family:'Times New Roman';font-size:11pt;"&gt; &lt;/p&gt;_x000D_
&lt;table cellspacing="0" cellpadding="0pt" style="width:482.4pt;border-collapse:collapse;"&gt;_x000D_
&lt;colgroup&gt;_x000D_
&lt;col width="325" /&gt;_x000D_
&lt;col width="318" /&gt;_x000D_
&lt;/colgroup&gt;_x000D_
&lt;tr align="left" valign="top"&gt;_x000D_
&lt;td style="width:233.1pt; padding-right:5.4pt; padding-left:5.4pt; "&gt;_x000D_
&lt;p lang="en-US" style="text-align:justify;text-indent:0pt;margin-left:0pt;margin-top:0pt;margin-bottom:0pt;margin-right:0pt;font-family:'Times New Roman';font-size:11pt;"&gt;...............................................................&lt;/p&gt;_x000D_
&lt;/td&gt;_x000D_
&lt;td style="width:227.7pt; padding-right:5.4pt; padding-left:5.4pt; "&gt;_x000D_
&lt;p lang="en-US" style="text-align:justify;text-indent:0pt;margin-left:0pt;margin-top:0pt;margin-bottom:0pt;margin-right:0pt;font-family:'Times New Roman';font-size:11pt;"&gt;...............................................................&lt;/p&gt;_x000D_
&lt;/td&gt;_x000D_
&lt;/tr&gt;_x000D_
&lt;tr align="left" valign="top"&gt;_x000D_
&lt;td style="width:233.1pt; padding-right:5.4pt; padding-left:5.4pt; "&gt;_x000D_
&lt;p lang="en-US" style="text-align:justify;text-indent:0pt;margin-left:0pt;margin-top:0pt;margin-bottom:0pt;margin-right:0pt;font-family:'Times New Roman';font-size:11pt;font-weight:bold;"&gt;Mah Xian-Zhen&lt;/p&gt;_x000D_
&lt;/td&gt;_x000D_
&lt;td style="width:227.7pt; padding-right:5.4pt; padding-left:5.4pt; "&gt;_x000D_
&lt;p lang="en-US" style="text-align:justify;text-indent:0pt;margin-left:0pt;margin-top:0pt;margin-bottom:0pt;margin-right:0pt;font-family:'Times New Roman';font-size:11pt;font-weight:bold;"&gt;Monteiro Gerard Clair&lt;/p&gt;_x000D_
&lt;/td&gt;_x000D_
&lt;/tr&gt;_x000D_
&lt;tr align="left" valign="top"&gt;_x000D_
&lt;td style="width:233.1pt; padding-right:5.4pt; padding-left:5.4pt; "&gt;_x000D_
&lt;p lang="en-US" style="text-align:justify;text-indent:0pt;margin-left:0pt;margin-top:0pt;margin-bottom:0pt;margin-right:0pt;font-family:'Times New Roman';font-size:11pt;"&gt;Director&lt;/p&gt;_x000D_
&lt;/td&gt;_x000D_
&lt;td style="width:227.7pt; padding-right:5.4pt; padding-left:5.4pt; "&gt;_x000D_
&lt;p lang="en-US" style="text-align:justify;text-indent:0pt;margin-left:0pt;margin-top:0pt;margin-bottom:0pt;margin-right:0pt;font-family:'Times New Roman';font-size:11pt;"&gt;Director&lt;/p&gt;_x000D_
&lt;/td&gt;_x000D_
&lt;/tr&gt;_x000D_
&lt;/table&gt;_x000D_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Roman';font-size:11pt;"&gt;Kuala Lumpur&lt;/p&gt;_x000D_
&lt;p lang="en-US" style="text-align:justify;text-indent:0pt;margin-left:0pt;margin-top:0pt;margin-bottom:0pt;margin-right:0pt;font-family:'Times New Roman';font-size:11pt;"&gt;30 July 2024&lt;/p&gt;_x000D_
&lt;/body&gt;_x000D_
&lt;/html&gt;</t>
  </si>
  <si>
    <t>Yes</t>
  </si>
  <si>
    <t>Not primarily responsible for financial management of the company</t>
  </si>
  <si>
    <t>AuditReport</t>
  </si>
  <si>
    <t>fn_3</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</si>
  <si>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style="text-indent:0pt;margin-left:0pt;margin-top:0pt;margin-bottom:0pt;margin-right:0pt;font-family:'Trebuchet MS';font-size:11pt;font-weight:bold;"&gt;INDEPENDENT AUDITORS’ REPORT TO THE MEMBER OF&lt;/p&gt;_x000D_
&lt;p lang="en-US" style="text-indent:0pt;margin-left:0pt;margin-top:0pt;margin-bottom:0pt;margin-right:0pt;font-family:'Trebuchet MS';font-size:11pt;font-weight:bold;"&gt;OMESTI HEALTHCARE SDN. BHD.&lt;/p&gt;_x000D_
&lt;p lang="en-US" style="text-indent:0pt;margin-left:0pt;margin-top:0pt;margin-bottom:0pt;margin-right:0pt;font-family:'Trebuchet MS';font-size:11pt;font-weight:bold;"&gt;(Incorporated in Malaysia)&lt;/p&gt;_x000D_
&lt;p lang="en-US" style="text-indent:0pt;margin-left:0pt;margin-top:0pt;margin-bottom:0pt;margin-right:0pt;font-family:'Trebuchet MS';font-size:11pt;font-weight:bold;"&gt; &lt;/p&gt;_x000D_
&lt;p lang="en-US" style="text-indent:0pt;margin-left:0pt;margin-top:0pt;margin-bottom:0pt;margin-right:0pt;font-family:'Trebuchet MS';font-size:11pt;font-weight:bold;"&gt; &lt;/p&gt;_x000D_
&lt;p lang="en-US" style="text-indent:0pt;margin-left:0pt;margin-top:0pt;margin-bottom:0pt;margin-right:0pt;font-family:'Trebuchet MS';font-size:11pt;font-weight:bold;"&gt;Report on the Audit of the Financial Statements&lt;/p&gt;_x000D_
&lt;p lang="en-US" style="text-indent:0pt;margin-left:0pt;margin-top:0pt;margin-bottom:0pt;margin-right:0pt;font-family:'Trebuchet MS';font-size:11pt;font-weight:bold;"&gt; &lt;/p&gt;_x000D_
&lt;p lang="en-US" style="text-indent:0pt;margin-left:0pt;margin-top:0pt;margin-bottom:0pt;margin-right:0pt;font-family:'Trebuchet MS';font-size:11pt;font-weight:bold;"&gt;Opinion&lt;/p&gt;_x000D_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MS';font-size:11pt;"&gt;We have audited the financial statements of Omesti Healthcare Sdn. Bhd., which comprise the statement of financial position as at 31 March 2024 of the Company, and the statement of profit or loss and other comprehensive income, statement of changes in equity and statement of cash flows of the Company for the financial period from 9 November 2022 (date of incorporation) to 31 March 2024, and notes to the financial statements, including material accounting policy information, as set out on pages 11 to 23.&lt;/p&gt;_x000D_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MS';font-size:11pt;"&gt;In our opinion, the accompanying financial statements give a true and fair view of the financial position of the Company as at 31 March 2024, and of its financial performance and its cash flows for the financial period from 09 November 2022 (date of incorporation) to 31 March 2024 in accordance with Malaysian Financial Reporting Standards (“MFRSs”), IFRS Accounting Standards and the requirements of the Companies Act 2016 in Malaysia.&lt;/p&gt;_x000D_
&lt;p lang="en-US" style="text-align:justify;text-indent:0pt;margin-left:0pt;margin-top:0pt;margin-bottom:0pt;margin-right:0pt;font-family:'Trebuchet MS';font-size:11pt;"&gt; &lt;/p&gt;_x000D_
&lt;p lang="en-US" style="text-indent:0pt;margin-left:0pt;margin-top:0pt;margin-bottom:0pt;margin-right:0pt;font-family:'Trebuchet MS';font-size:11pt;font-weight:bold;"&gt;Basis for Opinion&lt;/p&gt;_x000D_
&lt;p lang="en-US" style="text-align:justify;text-indent:0pt;margin-left:0pt;margin-top:0pt;margin-bottom:0pt;margin-right:0pt;font-family:'Trebuchet MS';font-size:11pt;font-weight:bold;"&gt; &lt;/p&gt;_x000D_
&lt;p lang="en-US" style="text-align:justify;text-indent:0pt;margin-left:0pt;margin-top:0pt;margin-bottom:0pt;margin-right:0pt;"&gt;&lt;span style="font-family:'Trebuchet MS';font-size:11pt;"&gt;We conducted our audit in accordance with approved standards on auditing in Malaysia and International Standards on Auditing (“ISAs”). Our responsibilities under those standards are further described in the &lt;/span&gt;&lt;span style="font-family:'Trebuchet MS';font-size:11pt;font-style:italic;"&gt;Auditors’ Responsibilities for the Audit of the Financial Statements &lt;/span&gt;&lt;span style="font-family:'Trebuchet MS';font-size:11pt;"&gt;section of our report. We believe that the audit evidence we have obtained is sufficient and appropriate to provide a basis for our opinion.&lt;/span&gt;&lt;/p&gt;_x000D_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MS';font-size:11pt;font-style:italic;"&gt;Independence and Other Ethical Responsibilities&lt;/p&gt;_x000D_
&lt;p lang="en-US" style="text-align:justify;text-indent:0pt;margin-left:0pt;margin-top:0pt;margin-bottom:0pt;margin-right:0pt;font-family:'Trebuchet MS';font-size:11pt;"&gt; &lt;/p&gt;_x000D_
&lt;p lang="en-US" style="text-align:justify;text-indent:0pt;margin-left:0pt;margin-top:0pt;margin-bottom:0pt;margin-right:0pt;"&gt;&lt;span style="font-family:'Trebuchet MS';font-size:11pt;"&gt;We are independent of the Company in accordance with the &lt;/span&gt;&lt;span style="font-family:'Trebuchet MS';font-size:11pt;font-style:italic;"&gt;By-Laws (on Professional Ethics, Conduct and Practice) &lt;/span&gt;&lt;span style="font-family:'Trebuchet MS';font-size:11pt;"&gt;of the Malaysian Institute of Accountants (“By-Laws”) and the International Ethics Standards Board for Accountants’&lt;/span&gt;&lt;span style="font-family:'Trebuchet MS';font-size:11pt;font-style:italic;"&gt; International&lt;/span&gt;&lt;span style="font-family:'Trebuchet MS';font-size:11pt;"&gt; &lt;/span&gt;&lt;span style="font-family:'Trebuchet MS';font-size:11pt;font-style:italic;"&gt;Code of Ethics for Professional Accountants (including International Independence Standards)&lt;/span&gt;&lt;span style="font-family:'Trebuchet MS';font-size:11pt;"&gt;(“IESBA Code”), and we have fulfilled our other ethical responsibilities in accordance with the By-Laws and the IESBA Code.&lt;/span&gt;&lt;/p&gt;_x000D_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MS';font-size:11pt;font-weight:bold;"&gt;Information Other than the Financial Statements and Auditors’ Report Thereon&lt;/p&gt;_x000D_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MS';font-size:11pt;"&gt;The Directors of the Company are responsible for the other information. The other information comprises the Directors’ Report, but does not include the financial statements of the Company and our auditors’ report thereon.&lt;/p&gt;_x000D_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MS';font-size:11pt;"&gt;Our opinion on the financial statements of the Company does not cover the Directors’ Report and we do not express any form of assurance conclusion thereon.&lt;/p&gt;_x000D_
&lt;p lang="en-US" style="text-align:justify;text-indent:0pt;margin-left:0pt;margin-top:0pt;margin-bottom:0pt;margin-right:0pt;font-family:'Trebuchet MS';font-size:11pt;"&gt; &lt;/p&gt;_x000D_
&lt;p lang="en-US" style="text-indent:0pt;margin-left:0pt;margin-top:0pt;margin-bottom:0pt;margin-right:0pt;font-family:'Trebuchet MS';font-size:11pt;font-weight:bold;"&gt;INDEPENDENT AUDITORS’ REPORT TO THE MEMBER OF&lt;/p&gt;_x000D_
&lt;p lang="en-US" style="text-indent:0pt;margin-left:0pt;margin-top:0pt;margin-bottom:0pt;margin-right:0pt;font-family:'Trebuchet MS';font-size:11pt;font-weight:bold;"&gt;OMESTI HEALTHCARE SDN. BHD. (continued)&lt;/p&gt;_x000D_
&lt;p lang="en-US" style="text-indent:0pt;margin-left:0pt;margin-top:0pt;margin-bottom:0pt;margin-right:0pt;font-family:'Trebuchet MS';font-size:11pt;font-weight:bold;"&gt;(Incorporated in Malaysia)&lt;/p&gt;_x000D_
&lt;p lang="en-US" style="text-align:justify;text-indent:0pt;margin-left:0pt;margin-top:0pt;margin-bottom:0pt;margin-right:0pt;font-family:'Trebuchet MS';font-size:11pt;font-weight:bold;"&gt; &lt;/p&gt;_x000D_
&lt;p lang="en-US" style="text-align:justify;text-indent:0pt;margin-left:0pt;margin-top:0pt;margin-bottom:0pt;margin-right:0pt;font-family:'Trebuchet MS';font-size:11pt;font-weight:bold;"&gt; &lt;/p&gt;_x000D_
&lt;p lang="en-US" style="text-align:justify;text-indent:0pt;margin-left:0pt;margin-top:0pt;margin-bottom:0pt;margin-right:0pt;font-family:'Trebuchet MS';font-size:11pt;font-weight:bold;"&gt;Information Other than the Financial Statements and Auditors’ Report Thereon (continued)&lt;/p&gt;_x000D_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MS';font-size:11pt;"&gt;In connection with our audit of the financial statements of the Company, our responsibility is to read the Directors’ Report and, in doing so, consider whether the Directors’ Report is materially inconsistent with the financial statements of the Company or our knowledge obtained in the audit or otherwise appears to be materially misstated.&lt;/p&gt;_x000D_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MS';font-size:11pt;"&gt;If, based on the work we have performed, we conclude that there is a material misstatement of the Directors’ Report, we are required to report that fact. We have nothing to report in this regard.&lt;/p&gt;_x000D_
&lt;p lang="en-US" style="text-align:justify;text-indent:0pt;margin-left:0pt;margin-top:0pt;margin-bottom:0pt;margin-right:0pt;font-family:'Trebuchet MS';font-size:11pt;font-weight:bold;"&gt; &lt;/p&gt;_x000D_
&lt;p lang="en-US" style="text-align:justify;text-indent:0pt;margin-left:0pt;margin-top:0pt;margin-bottom:0pt;margin-right:0pt;font-family:'Trebuchet MS';font-size:11pt;font-weight:bold;"&gt;Responsibilities of the Directors for the Financial Statements&lt;/p&gt;_x000D_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MS';font-size:11pt;"&gt;The Directors of the Company are responsible for the preparation of financial statements of the Company that give a true and fair view in accordance with MFRSs, IFRS Accounting Standards and the requirements of the Companies Act 2016 in Malaysia. The Directors are also responsible for such internal control as the Directors determine is necessary to enable the preparation of financial statements of the Company that are free from material misstatement, whether due to fraud or error.&lt;/p&gt;_x000D_
&lt;p lang="en-US" style="text-align:justify;text-indent:0pt;margin-left:0pt;margin-top:0pt;margin-bottom:0pt;margin-right:0pt;font-family:'Trebuchet MS';font-size:11pt;font-weight:bold;"&gt; &lt;/p&gt;_x000D_
&lt;p lang="en-US" style="text-align:justify;text-indent:0pt;margin-left:0pt;margin-top:0pt;margin-bottom:0pt;margin-right:0pt;font-family:'Trebuchet MS';font-size:11pt;"&gt;In preparing the financial statements of the Company, the Directors are responsible for assessing the ability of the Company to continue as a going concern, disclosing, as applicable, matters related to going concern and using the going concern basis of accounting unless the Directors either intend to liquidate the Company or to cease operations, or have no realistic alternative but to do so.&lt;/p&gt;_x000D_
&lt;p lang="en-US" style="text-align:justify;text-indent:0pt;margin-left:0pt;margin-top:0pt;margin-bottom:0pt;margin-right:0pt;font-family:'Trebuchet MS';font-size:11pt;font-weight:bold;"&gt; &lt;/p&gt;_x000D_
&lt;p lang="en-US" style="text-align:justify;text-indent:0pt;margin-left:0pt;margin-top:0pt;margin-bottom:0pt;margin-right:0pt;font-family:'Trebuchet MS';font-size:11pt;font-weight:bold;"&gt;Auditors’ Responsibilities for the Audit of the Financial Statements&lt;/p&gt;_x000D_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MS';font-size:11pt;"&gt;Our objectives are to obtain reasonable assurance about whether the financial statements of the Company as a whole are free from material misstatement, whether due to fraud or error, and to issue an auditors’ report that includes our opinion. Reasonable assurance is a high level of assurance, but is not a guarantee that an audit conducted in accordance with approved standards on auditing in Malaysia and International Standard on Auditing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statements.&lt;/p&gt;_x000D_
&lt;p lang="en-US" style="text-indent:0pt;margin-left:0pt;margin-top:0pt;margin-bottom:0pt;margin-right:0pt;font-family:'Trebuchet MS';font-size:11pt;font-weight:bold;"&gt;INDEPENDENT AUDITORS’ REPORT TO THE MEMBER OF&lt;/p&gt;_x000D_
&lt;p lang="en-US" style="text-indent:0pt;margin-left:0pt;margin-top:0pt;margin-bottom:0pt;margin-right:0pt;font-family:'Trebuchet MS';font-size:11pt;font-weight:bold;"&gt;OMESTI HEALTHCARE SDN. BHD. (continued)&lt;/p&gt;_x000D_
&lt;p lang="en-US" style="text-indent:0pt;margin-left:0pt;margin-top:0pt;margin-bottom:0pt;margin-right:0pt;font-family:'Trebuchet MS';font-size:11pt;font-weight:bold;"&gt;(Incorporated in Malaysia)&lt;/p&gt;_x000D_
&lt;p lang="en-US" style="text-align:justify;text-indent:0pt;margin-left:0pt;margin-top:0pt;margin-bottom:0pt;margin-right:0pt;font-family:'Trebuchet MS';font-size:11pt;font-weight:bold;"&gt; &lt;/p&gt;_x000D_
&lt;p lang="en-US" style="text-align:justify;text-indent:0pt;margin-left:0pt;margin-top:0pt;margin-bottom:0pt;margin-right:0pt;font-family:'Trebuchet MS';font-size:11pt;font-weight:bold;"&gt; &lt;/p&gt;_x000D_
&lt;p lang="en-US" style="text-align:justify;text-indent:0pt;margin-left:0pt;margin-top:0pt;margin-bottom:0pt;margin-right:0pt;font-family:'Trebuchet MS';font-size:11pt;font-weight:bold;"&gt;Auditors’ Responsibilities for the Audit of the Financial Statements (continued)&lt;/p&gt;_x000D_
&lt;p lang="en-US" style="text-align:justify;text-indent:0pt;margin-left:0pt;margin-top:0pt;margin-bottom:0pt;margin-right:0pt;font-family:'Trebuchet MS';font-size:11pt;font-weight:bold;"&gt; &lt;/p&gt;_x000D_
&lt;p lang="en-US" style="text-align:justify;text-indent:0pt;margin-left:0pt;margin-top:0pt;margin-bottom:0pt;margin-right:0pt;font-family:'Trebuchet MS';font-size:11pt;"&gt;As part of an audit in accordance with approved standards on auditing in Malaysia and ISAs, we exercise professional judgement and maintain professional scepticism throughout the audit. We also:&lt;/p&gt;_x000D_
&lt;p lang="en-US" style="text-align:justify;text-indent:0pt;margin-left:0pt;margin-top:0pt;margin-bottom:0pt;margin-right:0pt;font-family:'Trebuchet MS';font-size:11pt;"&gt; &lt;/p&gt;_x000D_
&lt;ol style="margin:0pt;padding:0pt;list-style-type:lower-alpha;"&gt;_x000D_
&lt;li style="font-family:'Trebuchet MS';font-size:11pt;margin-left:31.5pt;"&gt;_x000D_
&lt;p lang="en-US" style="text-align:justify;margin-left:0pt;margin-top:0pt;margin-bottom:0pt;margin-right:0pt;font-family:'Trebuchet MS';font-size:11pt;"&gt;Identify and assess the risks of material misstatement of the financial statements of the Company, whether due to fraud or error, design and perform audit procedures responsive to those risks, and obtain audit evidence that is sufficient and appropriate to provide a basis for our opinion. The risk of not detecting a material misstatement resulting from fraud is higher than for one resulting from error, as fraud may involve collusion, forgery, intentional omissions, misrepresentations, or the override of internal control.&lt;/p&gt;_x000D_
&lt;/li&gt;_x000D_
&lt;/ol&gt;_x000D_
&lt;p lang="en-US" style="text-align:justify;text-indent:-31pt;margin-left:31pt;margin-top:0pt;margin-bottom:0pt;margin-right:0pt;font-family:'Trebuchet MS';font-size:11pt;"&gt; &lt;/p&gt;_x000D_
&lt;ol start="2" style="margin:0pt;padding:0pt;list-style-type:lower-alpha;"&gt;_x000D_
&lt;li style="font-family:'Trebuchet MS';font-size:11pt;margin-left:31.5pt;"&gt;_x000D_
&lt;p lang="en-US" style="text-align:justify;margin-left:0pt;margin-top:0pt;margin-bottom:0pt;margin-right:0pt;font-family:'Trebuchet MS';font-size:11pt;"&gt;Obtain an understanding of internal control relevant to the audit in order to design audit procedures that are appropriate in the circumstances, but not for the purpose of expressing an opinion on the effectiveness of internal control of the Company.&lt;/p&gt;_x000D_
&lt;/li&gt;_x000D_
&lt;/ol&gt;_x000D_
&lt;p lang="en-US" style="text-indent:-31pt;margin-left:31pt;margin-top:0pt;margin-bottom:0pt;margin-right:0pt;font-family:'Trebuchet MS';font-size:11pt;"&gt; &lt;/p&gt;_x000D_
&lt;ol start="3" style="margin:0pt;padding:0pt;list-style-type:lower-alpha;"&gt;_x000D_
&lt;li style="font-family:'Trebuchet MS';font-size:11pt;margin-left:31.7pt;"&gt;_x000D_
&lt;p lang="en-US" style="text-align:justify;margin-left:0pt;margin-top:0pt;margin-bottom:0pt;margin-right:0pt;font-family:'Trebuchet MS';font-size:11pt;"&gt;Evaluate the appropriateness of accounting policies used and the reasonableness of accounting estimates and related disclosures made by the Directors.&lt;/p&gt;_x000D_
&lt;/li&gt;_x000D_
&lt;/ol&gt;_x000D_
&lt;p lang="en-US" style="text-indent:-31pt;margin-left:31pt;margin-top:0pt;margin-bottom:0pt;margin-right:0pt;font-family:'Trebuchet MS';font-size:11pt;"&gt; &lt;/p&gt;_x000D_
&lt;ol start="4" style="margin:0pt;padding:0pt;list-style-type:lower-alpha;"&gt;_x000D_
&lt;li style="font-family:'Trebuchet MS';font-size:11pt;margin-left:31.7pt;"&gt;_x000D_
&lt;p lang="en-US" style="text-align:justify;margin-left:0pt;margin-top:0pt;margin-bottom:0pt;margin-right:0pt;font-family:'Trebuchet MS';font-size:11pt;"&gt;Conclude on the appropriateness of the Directors’ use of the going concern basis of accounting and, based on the audit evidence obtained, whether a material uncertainty exists related to events or conditions that may cast significant doubt on the ability of the Company to continue as a going concern. If we conclude that a material uncertainty exists, we are required to draw attention in our auditors’ report to the related disclosures in the financial statements of the Company or, if such disclosures are inadequate, to modify our opinion. Our conclusions are based on the audit evidence obtained up to the date of our auditors’ report. However, future events or conditions may cause the Company to cease to continue as a going concern.&lt;/p&gt;_x000D_
&lt;/li&gt;_x000D_
&lt;/ol&gt;_x000D_
&lt;p lang="en-US" style="text-align:justify;text-indent:-31pt;margin-left:31pt;margin-top:0pt;margin-bottom:0pt;margin-right:0pt;font-family:'Trebuchet MS';font-size:11pt;font-weight:bold;"&gt; &lt;/p&gt;_x000D_
&lt;ol start="5" style="margin:0pt;padding:0pt;list-style-type:lower-alpha;"&gt;_x000D_
&lt;li style="font-family:'Trebuchet MS';font-size:11pt;margin-left:31.5pt;"&gt;_x000D_
&lt;p lang="en-US" style="text-align:justify;margin-left:0pt;margin-top:0pt;margin-bottom:0pt;margin-right:0pt;font-family:'Trebuchet MS';font-size:11pt;"&gt;Evaluate the overall presentation, structure and content of the financial statements of the Company, including the disclosures, and whether the financial statements of the Company represent the underlying transactions and events in a manner that achieves fair presentation.&lt;/p&gt;_x000D_
&lt;/li&gt;_x000D_
&lt;/ol&gt;_x000D_
&lt;p lang="en-US" style="text-align:justify;text-indent:0pt;margin-left:0pt;margin-top:0pt;margin-bottom:0pt;margin-right:0pt;font-family:'Trebuchet MS';font-size:11pt;font-weight:bold;"&gt; &lt;/p&gt;_x000D_
&lt;p lang="en-US" style="text-align:justify;text-indent:0pt;margin-left:0pt;margin-top:0pt;margin-bottom:0pt;margin-right:0pt;font-family:'Trebuchet MS';font-size:11pt;"&gt;We communicate with the Directors regarding, among other matters, the planned scope and timing of the audit and significant audit findings, including any significant deficiencies in internal control that we identify during our audit.&lt;/p&gt;_x000D_
&lt;p lang="en-US" style="text-align:justify;text-indent:0pt;margin-left:0pt;margin-top:0pt;margin-bottom:0pt;margin-right:0pt;"&gt;&lt;span style="font-family:'Trebuchet MS';font-size:11pt;"&gt;&lt;br /&gt;_x000D_
&lt;/span&gt;&lt;span style="font-family:'Trebuchet MS';font-size:11pt;font-weight:bold;"&gt;INDEPENDENT AUDITORS’ REPORT TO THE MEMBER OF&lt;/span&gt;&lt;/p&gt;_x000D_
&lt;p lang="en-US" style="text-indent:0pt;margin-left:0pt;margin-top:0pt;margin-bottom:0pt;margin-right:0pt;font-family:'Trebuchet MS';font-size:11pt;font-weight:bold;"&gt;OMESTI HEALTHCARE SDN. BHD. (continued)&lt;/p&gt;_x000D_
&lt;p lang="en-US" style="text-indent:0pt;margin-left:0pt;margin-top:0pt;margin-bottom:0pt;margin-right:0pt;font-family:'Trebuchet MS';font-size:11pt;font-weight:bold;"&gt;(Incorporated in Malaysia)&lt;/p&gt;_x000D_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 &lt;/p&gt;_x000D_
&lt;p lang="en-US" style="text-align:justify;text-indent:-18pt;margin-left:18pt;margin-top:0pt;margin-bottom:0pt;margin-right:0pt;font-family:'Trebuchet MS';font-size:11pt;font-weight:bold;"&gt;Other Matters&lt;/p&gt;_x000D_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MS';font-size:11pt;"&gt;This report is made solely to the member of the Company, as a body, in accordance with Section 266 of the Companies Act 2016 in Malaysia and for no other purpose. We do not assume responsibility to any other person for the content of this report. &lt;/p&gt;_x000D_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 &lt;/p&gt;_x000D_
&lt;p lang="en-US" style="text-align:justify;text-indent:0pt;margin-left:0pt;margin-top:0pt;margin-bottom:0pt;margin-right:0pt;font-family:'Trebuchet MS';font-size:11pt;"&gt; &lt;/p&gt;_x000D_
&lt;table cellspacing="0" cellpadding="0pt" style="width:473.65pt;border-collapse:collapse;"&gt;_x000D_
&lt;colgroup&gt;_x000D_
&lt;col width="386" /&gt;_x000D_
&lt;col width="246" /&gt;_x000D_
&lt;/colgroup&gt;_x000D_
&lt;tr align="left" valign="top"&gt;_x000D_
&lt;td style="width:278.35pt; height:14.4pt; padding-right:5.4pt; padding-left:5.4pt; "&gt;_x000D_
&lt;p lang="en-US" style="text-indent:0pt;margin-left:0pt;margin-top:0pt;margin-bottom:0pt;margin-right:0pt;font-family:'Trebuchet MS';font-weight:bold;"&gt;BDO PLT&lt;/p&gt;_x000D_
&lt;p lang="en-US" style="text-indent:0pt;margin-left:0pt;margin-top:0pt;margin-bottom:0pt;margin-right:0pt;font-family:'Trebuchet MS';"&gt;201906000013 (LLP0018825-LCA) &amp;amp; AF 0206&lt;/p&gt;_x000D_
&lt;p lang="en-US" style="text-indent:0pt;margin-left:0pt;margin-top:0pt;margin-bottom:0pt;margin-right:0pt;"&gt;&lt;span style="font-family:'Trebuchet MS';"&gt;Chartered&lt;/span&gt;&lt;span style="font-family:'Trebuchet MS';font-size:14pt;"&gt; &lt;/span&gt;&lt;span style="font-family:'Trebuchet MS';"&gt;Accountants&lt;/span&gt;&lt;/p&gt;_x000D_
&lt;/td&gt;_x000D_
&lt;td style="width:173.7pt; height:14.4pt; padding-right:5.4pt; padding-left:5.4pt; "&gt;_x000D_
&lt;p lang="en-US" style="text-indent:0pt;margin-left:0pt;margin-top:0pt;margin-bottom:0pt;margin-right:3pt;font-family:'Trebuchet MS';font-weight:bold;"&gt;Pang Zhi Hao&lt;/p&gt;_x000D_
&lt;p lang="en-US" style="text-indent:0pt;margin-left:0pt;margin-top:0pt;margin-bottom:0pt;margin-right:0pt;font-family:'Trebuchet MS';"&gt;03450/09/2025 J&lt;/p&gt;_x000D_
&lt;p lang="en-US" style="text-indent:0pt;margin-left:0pt;margin-top:0pt;margin-bottom:0pt;margin-right:0pt;font-family:'Trebuchet MS';"&gt;Chartered Accountant&lt;/p&gt;_x000D_
&lt;/td&gt;_x000D_
&lt;/tr&gt;_x000D_
&lt;/table&gt;_x000D_
&lt;p lang="en-US" style="text-indent:0pt;margin-left:0pt;margin-top:0pt;margin-bottom:0pt;margin-right:0pt;font-family:'Trebuchet MS';font-size:11pt;"&gt; &lt;/p&gt;_x000D_
&lt;p lang="en-US" style="text-indent:0pt;margin-left:0pt;margin-top:0pt;margin-bottom:0pt;margin-right:0pt;font-family:'Trebuchet MS';font-size:11pt;"&gt;Kuala Lumpur&lt;/p&gt;_x000D_
&lt;p lang="en-US" style="text-indent:0pt;margin-left:0pt;margin-top:0pt;margin-bottom:0pt;margin-right:0pt;font-family:'Trebuchet MS';font-size:11pt;"&gt;30 July 2024&lt;/p&gt;_x000D_
&lt;p lang="en-US" style="text-indent:0pt;margin-left:0pt;margin-top:0pt;margin-bottom:0pt;margin-right:0pt;font-family:'Trebuchet MS';font-size:11pt;"&gt;&lt;/p&gt;_x000D_
&lt;/body&gt;_x000D_
&lt;/html&gt;</t>
  </si>
  <si>
    <t>Unmodified opinion</t>
  </si>
  <si>
    <t>3450</t>
  </si>
  <si>
    <t>Pang Zhi Hao</t>
  </si>
  <si>
    <t>AF0206</t>
  </si>
  <si>
    <t>BDO PLT</t>
  </si>
  <si>
    <t>360</t>
  </si>
  <si>
    <t>Jalan Tuanku Abdul Rahman</t>
  </si>
  <si>
    <t>50100</t>
  </si>
  <si>
    <t>Kuala Lumpur</t>
  </si>
  <si>
    <t>W.P. KUALA LUMPUR</t>
  </si>
  <si>
    <t>Indirect</t>
  </si>
  <si>
    <t>b5496e62-7469-4a52-83dd-842ed9f249b7:~:AtleastOneValueInAnyLayout:~:True:~:&lt;?xml version="1.0" encoding="utf-16"?&gt;_x000D_
&lt;Customization xmlns:xsd="http://www.w3.org/2001/XMLSchema" xmlns:xsi="http://www.w3.org/2001/XMLSchema-instance" ComparitiveDate="False" LayoutByDate="False" LayoutByCompany="False" ShowAllDomains="False" TotalDomain="True" DefaultDates="2" /&gt;:~:http://xbrl.ssm.com.my/role/ssm/rol_ssmt-fs-mfrs_2022-12-31/ssmt-fs-mfrs_2022-12-31_role-500100y:~:None</t>
  </si>
  <si>
    <t>b80f5683-a8ca-4d95-9dc2-dc228403720b:~:SOCF-Indirect_1_TBLYT:~:NotMandatory:~:False:~:0:~:True:~:&lt;?xml version="1.0" encoding="utf-16"?&gt;_x000D_
&lt;Customization xmlns:xsd="http://www.w3.org/2001/XMLSchema" xmlns:xsi="http://www.w3.org/2001/XMLSchema-instance" ComparitiveDate="False" LayoutByDate="False" LayoutByCompany="False" ShowAllDomains="False" TotalDomain="True" DefaultDates="1" /&gt;:~:LytTxb:~::~:False:~:True:~:ssmt-cor_2022-12-31.xsd#ssmt_DisclosureOnStatementOfCashFlowsAbstract@http://www.xbrl.org/2003/role/label:~:</t>
  </si>
  <si>
    <t>7c36e60b-c11a-4217-a395-89c11bca6b41:~:SOCF-Indirect_2:~:NotMandatory:~:False:~:1:~:True:~:&lt;?xml version="1.0" encoding="utf-16"?&gt;_x000D_
&lt;Customization xmlns:xsd="http://www.w3.org/2001/XMLSchema" xmlns:xsi="http://www.w3.org/2001/XMLSchema-instance" ComparitiveDate="False" LayoutByDate="False" LayoutByCompany="False" ShowAllDomains="False" TotalDomain="True" DefaultDates="1" /&gt;:~:LytHyc:~:ssmt-cor_2022-12-31.xsd#ssmt_StatementOfCashFlowsTable:~:False:~:True:~:ssmt-cor_2022-12-31.xsd#ssmt_DisclosureOnStatementOfCashFlowsAbstract@http://www.xbrl.org/2003/role/label::full_ifrs-cor_2022-03-24.xsd#ifrs-full_StatementOfCashFlowsAbstract@http://www.xbrl.org/2003/role/label::ssmt-cor_2022-12-31.xsd#ssmt_StatementOfCashFlowsLineItems@http://www.xbrl.org/2003/role/label:~:ssmt-cor_2022-12-31.xsd#ssmt_StatementOfCashFlowsTable</t>
  </si>
  <si>
    <t>full_ifrs-cor_2022-03-24.xsd#ifrs-full_ProfitLossBeforeTax</t>
  </si>
  <si>
    <t>ssmt-mfrs-cor_2022-12-31.xsd#ssmt-mfrs_AggregateProfitLossBeforeTax@http://xbrl.ssm.com.my/role/ssm/fs/mfrs/lab_rol_ssmt-fs-mfrs_2022-12-31/ReportingTotalLabel</t>
  </si>
  <si>
    <t>full_ifrs-cor_2022-03-24.xsd#ifrs-full_AdjustmentsForReconcileProfitLossAbstract</t>
  </si>
  <si>
    <t>full_ifrs-cor_2022-03-24.xsd#ifrs-full_AdjustmentsForDepreciationExpense@http://xbrl.ssm.com.my/role/ssm/lab_rol_ssmt-fs-mfrs_2022-12-31/ReportingLabel</t>
  </si>
  <si>
    <t>full_ifrs-cor_2022-03-24.xsd#ifrs-full_AdjustmentsForAmortisationExpense</t>
  </si>
  <si>
    <t>full_ifrs-cor_2022-03-24.xsd#ifrs-full_AdjustmentsForDividendIncome</t>
  </si>
  <si>
    <t>full_ifrs-cor_2022-03-24.xsd#ifrs-full_AdjustmentsForSharebasedPayments@http://xbrl.ssm.com.my/role/ssm/lab_rol_ssmt-fs-mfrs_2022-12-31/ReportingLabel</t>
  </si>
  <si>
    <t>full_ifrs-cor_2022-03-24.xsd#ifrs-full_AdjustmentsForGainsLossesOnFairValueAdjustmentInvestmentProperty@http://xbrl.ssm.com.my/role/ssm/lab_rol_ssmt-fs-mfrs_2022-12-31/ReportingLabel</t>
  </si>
  <si>
    <t>ssmt-mfrs-cor_2022-12-31.xsd#ssmt-mfrs_AdjustmentsForUnrealisedForeignExchangeGainLoss@http://xbrl.ssm.com.my/role/ssm/lab_rol_ssmt-fs-mfrs_2022-12-31/ReportingLabel</t>
  </si>
  <si>
    <t>full_ifrs-cor_2022-03-24.xsd#ifrs-full_AdjustmentsForInterestIncome</t>
  </si>
  <si>
    <t>ssmt-mfrs-cor_2022-12-31.xsd#ssmt-mfrs_AdjustmentsForPerformanceBasedEmployeeShareSchemeAndOtherExpenses</t>
  </si>
  <si>
    <t>ssmt-mfrs-cor_2022-12-31.xsd#ssmt-mfrs_AdjustmentsForShareOfProfitsOfJointVentures@http://xbrl.ssm.com.my/role/ssm/lab_rol_ssmt-fs-mfrs_2022-12-31/ReportingLabel</t>
  </si>
  <si>
    <t>ssmt-mfrs-cor_2022-12-31.xsd#ssmt-mfrs_AdjustmentsForShareOptionExpenses</t>
  </si>
  <si>
    <t>full_ifrs-cor_2022-03-24.xsd#ifrs-full_AdjustmentsForUndistributedProfitsOfAssociates</t>
  </si>
  <si>
    <t>full_ifrs-cor_2022-03-24.xsd#ifrs-full_AdjustmentsForFinanceCosts</t>
  </si>
  <si>
    <t>full_ifrs-cor_2022-03-24.xsd#ifrs-full_AdjustmentsForFinanceIncome</t>
  </si>
  <si>
    <t>ssmt-mfrs-cor_2022-12-31.xsd#ssmt-mfrs_AdjustmentsForOtherNoncurrentAssets</t>
  </si>
  <si>
    <t>ssmt-mfrs-cor_2022-12-31.xsd#ssmt-mfrs_AdjustmentsForImpairmentLossRecognisedInProfitOrLossAbstract</t>
  </si>
  <si>
    <t>full_ifrs-cor_2022-03-24.xsd#ifrs-full_ImpairmentLossRecognisedInProfitOrLossPropertyPlantAndEquipment@http://xbrl.ssm.com.my/role/ssm/lab_rol_ssmt-fs-mfrs_2022-12-31/ReportingLabel</t>
  </si>
  <si>
    <t>full_ifrs-cor_2022-03-24.xsd#ifrs-full_ImpairmentLossRecognisedInProfitOrLossInvestmentProperty@http://xbrl.ssm.com.my/role/ssm/lab_rol_ssmt-fs-mfrs_2022-12-31/ReportingLabel</t>
  </si>
  <si>
    <t>ssmt-mfrs-cor_2022-12-31.xsd#ssmt-mfrs_ImpairmentLossRecognisedInProfitOrLossOfPrepaidLeaseRental@http://xbrl.ssm.com.my/role/ssm/lab_rol_ssmt-fs-mfrs_2022-12-31/ReportingLabel</t>
  </si>
  <si>
    <t>full_ifrs-cor_2022-03-24.xsd#ifrs-full_ImpairmentLossRecognisedInProfitOrLossIntangibleAssetsOtherThanGoodwill@http://xbrl.ssm.com.my/role/ssm/lab_rol_ssmt-fs-mfrs_2022-12-31/ReportingLabel</t>
  </si>
  <si>
    <t>ssmt-mfrs-cor_2022-12-31.xsd#ssmt-mfrs_ImpairmentLossRecognisedInProfitOrLossOfInvestmentInSubsidiaries@http://xbrl.ssm.com.my/role/ssm/lab_rol_ssmt-fs-mfrs_2022-12-31/ReportingLabel</t>
  </si>
  <si>
    <t>ssmt-mfrs-cor_2022-12-31.xsd#ssmt-mfrs_ImpairmentLossRecognisedInProfitOrLossOfInvestmentsInAssociates@http://xbrl.ssm.com.my/role/ssm/lab_rol_ssmt-fs-mfrs_2022-12-31/ReportingLabel</t>
  </si>
  <si>
    <t>ssmt-mfrs-cor_2022-12-31.xsd#ssmt-mfrs_ImpairmentLossRecognisedInProfitOrLossOfInvestmentsInJointVentures@http://xbrl.ssm.com.my/role/ssm/lab_rol_ssmt-fs-mfrs_2022-12-31/ReportingLabel</t>
  </si>
  <si>
    <t>ssmt-mfrs-cor_2022-12-31.xsd#ssmt-mfrs_ImpairmentLossRecognisedInProfitOrLossOnOtherInvestments@http://xbrl.ssm.com.my/role/ssm/lab_rol_ssmt-fs-mfrs_2022-12-31/ReportingLabel</t>
  </si>
  <si>
    <t>ssmt-mfrs-cor_2022-12-31.xsd#ssmt-mfrs_ImpairmentLossRecognisedInProfitOrLossOnOtherFinancialAssetsOrReceivables@http://xbrl.ssm.com.my/role/ssm/lab_rol_ssmt-fs-mfrs_2022-12-31/ReportingLabel</t>
  </si>
  <si>
    <t>full_ifrs-cor_2022-03-24.xsd#ifrs-full_ImpairmentLossRecognisedInProfitOrLoss@http://xbrl.ssm.com.my/role/ssm/fs/mfrs/lab_rol_ssmt-fs-mfrs_2022-12-31/ReportingTotalLabel</t>
  </si>
  <si>
    <t>full_ifrs-cor_2022-03-24.xsd#ifrs-full_GainsLossesOnDisposalsOfNoncurrentAssetsAbstract@http://xbrl.ssm.com.my/role/ssm/lab_rol_ssmt-fs-mfrs_2022-12-31/ReportingLabel</t>
  </si>
  <si>
    <t>full_ifrs-cor_2022-03-24.xsd#ifrs-full_GainsLossesOnDisposalsOfPropertyPlantAndEquipment@http://xbrl.ssm.com.my/role/ssm/lab_rol_ssmt-fs-mfrs_2022-12-31/ReportingLabel</t>
  </si>
  <si>
    <t>full_ifrs-cor_2022-03-24.xsd#ifrs-full_GainsLossesOnDisposalsOfInvestmentProperties@http://xbrl.ssm.com.my/role/ssm/lab_rol_ssmt-fs-mfrs_2022-12-31/ReportingLabel</t>
  </si>
  <si>
    <t>full_ifrs-cor_2022-03-24.xsd#ifrs-full_GainsLossesOnDisposalsOfNoncurrentAssets@http://xbrl.ssm.com.my/role/ssm/fs/mfrs/lab_rol_ssmt-fs-mfrs_2022-12-31/ReportingTotalLabel</t>
  </si>
  <si>
    <t>ssmt-mfrs-cor_2022-12-31.xsd#ssmt-mfrs_GainsLossesOnDisposalOfSubsidiaries@http://xbrl.ssm.com.my/role/ssm/lab_rol_ssmt-fs-mfrs_2022-12-31/ReportingLabel</t>
  </si>
  <si>
    <t>ssmt-mfrs-cor_2022-12-31.xsd#ssmt-mfrs_GainsLossesOnDisposalOfAssociates@http://xbrl.ssm.com.my/role/ssm/lab_rol_ssmt-fs-mfrs_2022-12-31/ReportingLabel</t>
  </si>
  <si>
    <t>ssmt-mfrs-cor_2022-12-31.xsd#ssmt-mfrs_GainsLossesOnDisposalOfJointVentures@http://xbrl.ssm.com.my/role/ssm/lab_rol_ssmt-fs-mfrs_2022-12-31/ReportingLabel</t>
  </si>
  <si>
    <t>ssmt-mfrs-cor_2022-12-31.xsd#ssmt-mfrs_GainsLossesOnDisposalOfOtherInvestments@http://xbrl.ssm.com.my/role/ssm/lab_rol_ssmt-fs-mfrs_2022-12-31/ReportingLabel</t>
  </si>
  <si>
    <t>ssmt-mfrs-cor_2022-12-31.xsd#ssmt-mfrs_RealisedGainTransferredFromEquityOnForeignCurrencyExchange@http://xbrl.ssm.com.my/role/ssm/lab_rol_ssmt-fs-mfrs_2022-12-31/ReportingLabel</t>
  </si>
  <si>
    <t>full_ifrs-cor_2022-03-24.xsd#ifrs-full_OtherAdjustmentsForNoncashItems</t>
  </si>
  <si>
    <t>ssmt-mfrs-cor_2022-12-31.xsd#ssmt-mfrs_WriteOffOfAssetsAbstract@http://xbrl.ssm.com.my/role/ssm/lab_rol_ssmt-fs-mfrs_2022-12-31/ReportingLabel</t>
  </si>
  <si>
    <t>full_ifrs-cor_2022-03-24.xsd#ifrs-full_WritedownsReversalsOfPropertyPlantAndEquipment@http://www.xbrl.org/2003/role/terseLabel</t>
  </si>
  <si>
    <t>ssmt-mfrs-cor_2022-12-31.xsd#ssmt-mfrs_WritedownsReversalsOfIntangibleAssets@http://xbrl.ssm.com.my/role/ssm/lab_rol_ssmt-fs-mfrs_2022-12-31/ReportingLabel</t>
  </si>
  <si>
    <t>ssmt-mfrs-cor_2022-12-31.xsd#ssmt-mfrs_WritedownsReversalsOfInvestments@http://xbrl.ssm.com.my/role/ssm/lab_rol_ssmt-fs-mfrs_2022-12-31/ReportingLabel</t>
  </si>
  <si>
    <t>full_ifrs-cor_2022-03-24.xsd#ifrs-full_WritedownsReversalsOfInventories@http://xbrl.ssm.com.my/role/ssm/lab_rol_ssmt-fs-mfrs_2022-12-31/ReportingLabel</t>
  </si>
  <si>
    <t>ssmt-mfrs-cor_2022-12-31.xsd#ssmt-mfrs_WritedownsOfTradeAndOtherReceivables@http://xbrl.ssm.com.my/role/ssm/lab_rol_ssmt-fs-mfrs_2022-12-31/ReportingLabel</t>
  </si>
  <si>
    <t>ssmt-mfrs-cor_2022-12-31.xsd#ssmt-mfrs_WritedownsReversalsOfOtherFinancialAssets@http://xbrl.ssm.com.my/role/ssm/lab_rol_ssmt-fs-mfrs_2022-12-31/ReportingLabel</t>
  </si>
  <si>
    <t>ssmt-mfrs-cor_2022-12-31.xsd#ssmt-mfrs_WritedownsReversalsOfAssets@http://xbrl.ssm.com.my/role/ssm/fs/mfrs/lab_rol_ssmt-fs-mfrs_2022-12-31/ReportingTotalLabel</t>
  </si>
  <si>
    <t>ssmt-mfrs-cor_2022-12-31.xsd#ssmt-mfrs_WriteBackOfExpenses</t>
  </si>
  <si>
    <t>full_ifrs-cor_2022-03-24.xsd#ifrs-full_OtherAdjustmentsToReconcileProfitLoss</t>
  </si>
  <si>
    <t>full_ifrs-cor_2022-03-24.xsd#ifrs-full_AdjustmentsForReconcileProfitLoss@http://www.xbrl.org/2003/role/totalLabel</t>
  </si>
  <si>
    <t>full_ifrs-cor_2022-03-24.xsd#ifrs-full_CashFlowsFromUsedInOperationsBeforeChangesInWorkingCapital@http://xbrl.ssm.com.my/role/ssm/lab_rol_ssmt-fs-mfrs_2022-12-31/ReportingLabel</t>
  </si>
  <si>
    <t>ssmt-mfrs-cor_2022-12-31.xsd#ssmt-mfrs_ChangesInWorkingCapitalAbstract</t>
  </si>
  <si>
    <t>full_ifrs-cor_2022-03-24.xsd#ifrs-full_AdjustmentsForDecreaseIncreaseInInventories</t>
  </si>
  <si>
    <t>full_ifrs-cor_2022-03-24.xsd#ifrs-full_AdjustmentsForDecreaseIncreaseInTradeAndOtherReceivables</t>
  </si>
  <si>
    <t>full_ifrs-cor_2022-03-24.xsd#ifrs-full_AdjustmentsForIncreaseDecreaseInTradeAndOtherPayables</t>
  </si>
  <si>
    <t>ssmt-mfrs-cor_2022-12-31.xsd#ssmt-mfrs_AdjustmentsForDecreaseIncreaseInPropertyDevelopmentCosts</t>
  </si>
  <si>
    <t>full_ifrs-cor_2022-03-24.xsd#ifrs-full_AdjustmentsForDecreaseIncreaseInContractAssets</t>
  </si>
  <si>
    <t>ssmt-cor_2022-12-31.xsd#ssmt_AdjustmentsForDecreaseIncreaseInContractLiabilities</t>
  </si>
  <si>
    <t>full_ifrs-cor_2022-03-24.xsd#ifrs-full_IncreaseDecreaseInWorkingCapital@http://xbrl.ssm.com.my/role/ssm/fs/mfrs/lab_rol_ssmt-fs-mfrs_2022-12-31/ReportingTotalLabel</t>
  </si>
  <si>
    <t>full_ifrs-cor_2022-03-24.xsd#ifrs-full_CashFlowsFromUsedInOperations@http://xbrl.ssm.com.my/role/ssm/fs/mfrs/lab_rol_ssmt-fs-mfrs_2022-12-31/ReportingTotalLabel</t>
  </si>
  <si>
    <t>ssmt-mfrs-cor_2022-12-31.xsd#ssmt-mfrs_PaymentsForRetirementBenefitsScheme</t>
  </si>
  <si>
    <t>full_ifrs-cor_2022-03-24.xsd#ifrs-full_CashFlowsUsedInObtainingControlOfSubsidiariesOrOtherBusinessesClassifiedAsInvestingActivities@http://www.xbrl.org/2009/role/negatedLabel</t>
  </si>
  <si>
    <t>ssmt-mfrs-cor_2022-12-31.xsd#ssmt-mfrs_OtherCashPaymentsToAcquireInterestsInAssociates@http://www.xbrl.org/2009/role/negatedTerseLabel</t>
  </si>
  <si>
    <t>full_ifrs-cor_2022-03-24.xsd#ifrs-full_OtherCashPaymentsToAcquireInterestsInJointVenturesClassifiedAsInvestingActivities@http://www.xbrl.org/2009/role/negatedLabel</t>
  </si>
  <si>
    <t>full_ifrs-cor_2022-03-24.xsd#ifrs-full_OtherCashPaymentsToAcquireEquityOrDebtInstrumentsOfOtherEntitiesClassifiedAsInvestingActivities@http://www.xbrl.org/2009/role/negatedTerseLabel</t>
  </si>
  <si>
    <t>full_ifrs-cor_2022-03-24.xsd#ifrs-full_ProceedsFromSalesOfPropertyPlantAndEquipmentClassifiedAsInvestingActivities@http://xbrl.ssm.com.my/role/ssm/lab_rol_ssmt-fs-mfrs_2022-12-31/ReportingLabel</t>
  </si>
  <si>
    <t>Adjustments to reconcile profit (loss)</t>
  </si>
  <si>
    <t>Adjustments for depreciation</t>
  </si>
  <si>
    <t>Adjustments for amortisation expense</t>
  </si>
  <si>
    <t>Adjustments for dividend income</t>
  </si>
  <si>
    <t>Adjustments for equity settled share-based payment transactions</t>
  </si>
  <si>
    <t>Adjustments for changes in fair value of investment properties</t>
  </si>
  <si>
    <t>Adjustments for unrealised foreign exchange losses (gains)</t>
  </si>
  <si>
    <t>Adjustments for interest income</t>
  </si>
  <si>
    <t>Adjustments for performance-based employee share scheme and other expenses</t>
  </si>
  <si>
    <t>Adjustments for share of profits of joint ventures (net of tax)</t>
  </si>
  <si>
    <t>Adjustments for share option expenses</t>
  </si>
  <si>
    <t>Adjustments for undistributed profits of associates</t>
  </si>
  <si>
    <t>Adjustments for finance costs</t>
  </si>
  <si>
    <t>Adjustments for finance income</t>
  </si>
  <si>
    <t>Adjustments for other non-current assets</t>
  </si>
  <si>
    <t>Adjustments for impairment loss (reversal of impairment loss) recognised in profit or loss</t>
  </si>
  <si>
    <t>Impairment (reversal of impairment) of property, plant and equipment</t>
  </si>
  <si>
    <t>Impairment (reversal of impairment) of investment properties</t>
  </si>
  <si>
    <t>Impairment (reversal of impairment) of prepaid lease rentals</t>
  </si>
  <si>
    <t>Impairment (reversal of impairment) of intangible assets</t>
  </si>
  <si>
    <t>Impairment (reversal of impairment) of investment in subsidiaries</t>
  </si>
  <si>
    <t>Impairment (reversal of impairment) of investment in associates</t>
  </si>
  <si>
    <t>Impairment (reversal of impairment) of investment in joint ventures</t>
  </si>
  <si>
    <t>Impairment (reversal of impairment) of other investments</t>
  </si>
  <si>
    <t>Impairment (reversal of impairment) of other financial assets or receivables</t>
  </si>
  <si>
    <t>Total adjustment for impairment (reversal of impairment)</t>
  </si>
  <si>
    <t>Adjustments for losses (gains) on disposal of non-current assets</t>
  </si>
  <si>
    <t>(Gain) loss on disposal of property, plant and equipment</t>
  </si>
  <si>
    <t>(Gain) loss on disposal of investment properties</t>
  </si>
  <si>
    <t>Total gain (loss) on disposal of non-current assets</t>
  </si>
  <si>
    <t>(Gain) loss on disposal of subsidiaries</t>
  </si>
  <si>
    <t>(Gain) loss on disposal of associates</t>
  </si>
  <si>
    <t>(Gain) loss on disposal of joint ventures</t>
  </si>
  <si>
    <t>Gain on disposal of other investments</t>
  </si>
  <si>
    <t>Realised foreign currencies exchange gain transferred from equity</t>
  </si>
  <si>
    <t>Other adjustments for non-cash items</t>
  </si>
  <si>
    <t>Write–off:</t>
  </si>
  <si>
    <t>Write offs of property, plant and equipment</t>
  </si>
  <si>
    <t>Write offs of intangible assets</t>
  </si>
  <si>
    <t>Write offs of investments</t>
  </si>
  <si>
    <t>Write offs of inventories</t>
  </si>
  <si>
    <t>Write off of trade and other receivables</t>
  </si>
  <si>
    <t>Write offs of other financial assets</t>
  </si>
  <si>
    <t>Total write-off</t>
  </si>
  <si>
    <t>Write back of expenses</t>
  </si>
  <si>
    <t>Other adjustments to reconcile profit (loss)</t>
  </si>
  <si>
    <t>Changes in working capital</t>
  </si>
  <si>
    <t>Adjustments for decrease (increase) in inventories</t>
  </si>
  <si>
    <t>Adjustments for decrease (increase) in trade and other receivables</t>
  </si>
  <si>
    <t>Adjustments for increase (decrease) in trade and other payables</t>
  </si>
  <si>
    <t>Adjustments for decrease (increase) in property development costs</t>
  </si>
  <si>
    <t>Adjustments for decrease (increase) in contract assets</t>
  </si>
  <si>
    <t>Adjustments for decrease (increase) in contract liabilities</t>
  </si>
  <si>
    <t>Payment to a retirement benefits scheme</t>
  </si>
  <si>
    <r>
      <t>*</t>
    </r>
    <r>
      <rPr>
        <sz val="10"/>
        <color indexed="8"/>
        <rFont val="Verdana"/>
        <family val="2"/>
      </rPr>
      <t>Profit (loss) before tax</t>
    </r>
  </si>
  <si>
    <r>
      <t>*</t>
    </r>
    <r>
      <rPr>
        <b/>
        <sz val="10"/>
        <color indexed="8"/>
        <rFont val="Verdana"/>
        <family val="2"/>
      </rPr>
      <t>Total profit(loss) before tax</t>
    </r>
  </si>
  <si>
    <r>
      <t>*</t>
    </r>
    <r>
      <rPr>
        <b/>
        <sz val="10"/>
        <color indexed="8"/>
        <rFont val="Verdana"/>
        <family val="2"/>
      </rPr>
      <t>Total adjustments to reconcile profit (loss)</t>
    </r>
  </si>
  <si>
    <r>
      <t>*</t>
    </r>
    <r>
      <rPr>
        <b/>
        <sz val="10"/>
        <color indexed="8"/>
        <rFont val="Verdana"/>
        <family val="2"/>
      </rPr>
      <t>Operating surplus (deficit) before working capital changes</t>
    </r>
  </si>
  <si>
    <r>
      <t>*</t>
    </r>
    <r>
      <rPr>
        <b/>
        <sz val="10"/>
        <color indexed="8"/>
        <rFont val="Verdana"/>
        <family val="2"/>
      </rPr>
      <t>Total changes in working capital</t>
    </r>
  </si>
  <si>
    <r>
      <t>*</t>
    </r>
    <r>
      <rPr>
        <b/>
        <sz val="10"/>
        <color indexed="8"/>
        <rFont val="Verdana"/>
        <family val="2"/>
      </rPr>
      <t>Cash generated from (used in) operations</t>
    </r>
  </si>
  <si>
    <t>FS-MFRS  Statement of cash flows, indirect method</t>
  </si>
  <si>
    <t xml:space="preserve"> Statement of cash flows, indirect method</t>
  </si>
  <si>
    <t>64200</t>
  </si>
  <si>
    <t>ACTIVITIES OF HOLDING COMPANIES</t>
  </si>
  <si>
    <t>Notes-CI</t>
  </si>
  <si>
    <t>fn_4</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</si>
  <si>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style="text-align:justify;text-indent:-27pt;margin-left:27pt;margin-top:0pt;margin-bottom:0pt;margin-right:0pt;"&gt;&lt;span style="font-family:'Times New Roman';font-size:11pt;font-weight:bold;"&gt;1.&lt;/span&gt;&lt;span style="font-family:'Times New Roman';font-size:11pt;"&gt;	&lt;/span&gt;&lt;span style="font-family:'Times New Roman';font-size:11pt;font-weight:bold;"&gt;CORPORATE INFORMATION&lt;/span&gt;&lt;/p&gt;_x000D_
&lt;p lang="en-US" style="text-align:justify;text-indent:-28pt;margin-left:28pt;margin-top:0pt;margin-bottom:0pt;margin-right:0pt;font-family:'Times New Roman';font-size:11pt;"&gt; &lt;/p&gt;_x000D_
&lt;p lang="en-US" style="text-align:justify;text-indent:0pt;margin-left:27pt;margin-top:0pt;margin-bottom:0pt;margin-right:0pt;font-family:'Times New Roman';font-size:11pt;"&gt;Omesti Healthcare Sdn. Bhd. (“the Company”) is a private limited liability company, incorporated and domiciled in Malaysia.&lt;/p&gt;_x000D_
&lt;p lang="en-US" style="text-align:justify;text-indent:0pt;margin-left:27pt;margin-top:0pt;margin-bottom:0pt;margin-right:0pt;font-family:'Times New Roman';font-size:11pt;"&gt; &lt;/p&gt;_x000D_
&lt;p lang="en-US" style="text-align:justify;text-indent:0pt;margin-left:27pt;margin-top:0pt;margin-bottom:0pt;margin-right:0pt;"&gt;&lt;span style="font-family:'Times New Roman';font-size:11pt;"&gt;The registered office of the Company is located at Ho Hup Tower - Aurora Place, 2-07-01 - Level 7, Plaza Bukit Jalil, No. 1, Persiaran Jalil 1, Bandar Bukit Jalil, 57000, Kuala Lumpur.&lt;/span&gt;&lt;span style="font-family:'Times New Roman';font-size:11pt;"&gt; &lt;/span&gt;&lt;/p&gt;_x000D_
&lt;p lang="en-US" style="text-align:justify;text-indent:0pt;margin-left:27pt;margin-top:0pt;margin-bottom:0pt;margin-right:0pt;font-family:'Times New Roman';font-size:11pt;"&gt; &lt;/p&gt;_x000D_
&lt;p lang="en-US" style="text-align:justify;text-indent:0pt;margin-left:27pt;margin-top:0pt;margin-bottom:0pt;margin-right:0pt;"&gt;&lt;span style="font-family:'Times New Roman';font-size:11pt;"&gt;The principal place of business of the Company is located at &lt;/span&gt;&lt;span style="font-family:'Times New Roman';font-size:11pt;"&gt;Ho Hup Tower - Aurora Place, 2-09-01 - Level 9, Plaza Bukit Jalil, No. 1, Persiaran Jalil 1, Bandar Bukit Jalil, 57000, Kuala Lumpur.&lt;/span&gt;&lt;/p&gt;_x000D_
&lt;p lang="en-US" style="text-align:justify;text-indent:0pt;margin-left:27pt;margin-top:0pt;margin-bottom:0pt;margin-right:0pt;font-family:'Times New Roman';font-size:11pt;"&gt; &lt;/p&gt;_x000D_
&lt;p lang="en-US" style="text-align:justify;text-indent:0pt;margin-left:27pt;margin-top:0pt;margin-bottom:0pt;margin-right:0pt;font-family:'Times New Roman';font-size:11pt;"&gt;The Directors regard Omesti Berhad and Omesti Holdings Berhad, both companies incorporated in Malaysia, as the ultimate holding company and immediate holding company respectively. The ultimate holding company is listed on the Main Market of Bursa Malaysia Securities Berhad.&lt;/p&gt;_x000D_
&lt;p lang="en-US" style="text-align:justify;text-indent:0pt;margin-left:27pt;margin-top:0pt;margin-bottom:0pt;margin-right:0pt;font-family:'Times New Roman';font-size:11pt;"&gt; &lt;/p&gt;_x000D_
&lt;p lang="en-US" style="text-align:justify;text-indent:0pt;margin-left:27pt;margin-top:0pt;margin-bottom:0pt;margin-right:0pt;font-family:'Times New Roman';font-size:11pt;"&gt;The financial statements are presented in Ringgit Malaysia (“RM”), which is also the functional currency of the Company.&lt;/p&gt;_x000D_
&lt;p lang="en-US" style="text-align:justify;text-indent:-22pt;margin-left:22pt;margin-top:0pt;margin-bottom:0pt;margin-right:0pt;font-family:'Times New Roman';font-size:11pt;"&gt; &lt;/p&gt;_x000D_
&lt;p lang="en-US" style="text-align:justify;text-indent:0pt;margin-left:27pt;margin-top:0pt;margin-bottom:0pt;margin-right:0pt;font-family:'Times New Roman';font-size:11pt;"&gt;The financial statements were authorised for issue in accordance with a resolution by the Board of Directors on 30 July 2024.&lt;/p&gt;_x000D_
&lt;/body&gt;_x000D_
&lt;/html&gt;</t>
  </si>
  <si>
    <t>Notes-SummaryofAccPol</t>
  </si>
  <si>
    <t>fn_5</t>
  </si>
  <si>
    <t>Notes-Listofnotes</t>
  </si>
  <si>
    <t>fn_6</t>
  </si>
  <si>
    <t>fn_7</t>
  </si>
  <si>
    <t>fn_8</t>
  </si>
  <si>
    <t>fn_9</t>
  </si>
  <si>
    <t>Notes-Issuedcapital</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</si>
  <si>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style="text-align:justify;text-indent:0pt;margin-left:0pt;margin-top:0pt;margin-bottom:0pt;margin-right:0pt;font-family:'Times New Roman';font-size:11pt;"&gt; &lt;/p&gt;_x000D_
&lt;p lang="en-US" style="text-align:justify;text-indent:-27pt;margin-left:27pt;margin-top:0pt;margin-bottom:0pt;margin-right:0pt;font-family:'Times New Roman';font-size:11pt;font-weight:bold;"&gt;7.	SHARE CAPITAL&lt;/p&gt;_x000D_
&lt;p lang="en-US" style="text-align:justify;text-indent:-27pt;margin-left:27pt;margin-top:0pt;margin-bottom:0pt;margin-right:0pt;font-family:'Times New Roman';font-size:11pt;"&gt; &lt;/p&gt;_x000D_
&lt;table cellspacing="0" cellpadding="0pt" style="width:431.8pt;border-collapse:collapse;margin-left:22.7pt;"&gt;_x000D_
&lt;colgroup&gt;_x000D_
&lt;col width="372" /&gt;_x000D_
&lt;col width="204" /&gt;_x000D_
&lt;/colgroup&gt;_x000D_
&lt;tr align="left" valign="top"&gt;_x000D_
&lt;td style="width:271.6pt; height:1pt; padding-right:3.6pt; padding-left:3.6pt; "&gt;_x000D_
&lt;p lang="en-US" style="text-align:justify;text-indent:0pt;margin-left:0pt;margin-top:0pt;margin-bottom:0pt;margin-right:0pt;font-family:'Times New Roman';font-size:11pt;"&gt; &lt;/p&gt;_x000D_
&lt;/td&gt;_x000D_
&lt;td style="width:145.8pt; height:1pt; padding-right:3.6pt; padding-left:3.6pt; "&gt;_x000D_
&lt;p lang="en-US" style="text-align:center;text-indent:0pt;margin-left:0pt;margin-top:0pt;margin-bottom:0pt;margin-right:0pt;font-family:'Times New Roman';font-size:11pt;font-weight:bold;"&gt;31.3.2024&lt;/p&gt;_x000D_
&lt;/td&gt;_x000D_
&lt;/tr&gt;_x000D_
&lt;/table&gt;_x000D_
&lt;table cellspacing="0" cellpadding="0pt" style="width:431.8pt;border-collapse:collapse;margin-left:22.7pt;"&gt;_x000D_
&lt;colgroup&gt;_x000D_
&lt;col width="372" /&gt;_x000D_
&lt;col width="94" /&gt;_x000D_
&lt;col width="15" /&gt;_x000D_
&lt;col width="94" /&gt;_x000D_
&lt;/colgroup&gt;_x000D_
&lt;tr align="left" valign="top"&gt;_x000D_
&lt;td style="width:271.6pt; height:1pt; padding-right:3.6pt; padding-left:3.6pt; "&gt;_x000D_
&lt;p lang="en-US" style="text-align:justify;text-indent:0pt;margin-left:0pt;margin-top:0pt;margin-bottom:0pt;margin-right:0pt;font-family:'Times New Roman';font-size:11pt;"&gt; &lt;/p&gt;_x000D_
&lt;/td&gt;_x000D_
&lt;td style="width:63.65pt; height:1pt; padding-right:3.6pt; padding-left:3.6pt; "&gt;_x000D_
&lt;p lang="en-US" style="text-align:center;text-indent:0pt;margin-left:0pt;margin-top:0pt;margin-bottom:0pt;margin-right:0pt;font-family:'Times New Roman';font-size:11pt;font-weight:bold;"&gt;Number&lt;/p&gt;_x000D_
&lt;/td&gt;_x000D_
&lt;td style="width:4.4pt; height:1pt; padding-right:3.6pt; padding-left:3.6pt; "&gt;_x000D_
&lt;p lang="en-US" style="text-align:center;text-indent:0pt;margin-left:0pt;margin-top:0pt;margin-bottom:0pt;margin-right:0pt;font-family:'Times New Roman';font-size:11pt;font-weight:bold;"&gt; &lt;/p&gt;_x000D_
&lt;/td&gt;_x000D_
&lt;td style="width:63.35pt; height:1pt; padding-right:3.6pt; padding-left:3.6pt; "&gt;_x000D_
&lt;p lang="en-US" style="text-align:center;text-indent:0pt;margin-left:0pt;margin-top:0pt;margin-bottom:0pt;margin-right:0pt;font-family:'Times New Roman';font-size:11pt;font-weight:bold;"&gt; &lt;/p&gt;_x000D_
&lt;/td&gt;_x000D_
&lt;/tr&gt;_x000D_
&lt;tr align="left" valign="top"&gt;_x000D_
&lt;td style="width:271.6pt; height:1pt; padding-right:3.6pt; padding-left:3.6pt; "&gt;_x000D_
&lt;p lang="en-US" style="text-align:justify;text-indent:0pt;margin-left:0pt;margin-top:0pt;margin-bottom:0pt;margin-right:0pt;font-family:'Times New Roman';font-size:11pt;"&gt; &lt;/p&gt;_x000D_
&lt;/td&gt;_x000D_
&lt;td style="width:63.65pt; height:1pt; padding-right:3.6pt; padding-left:3.6pt; "&gt;_x000D_
&lt;p lang="en-US" style="text-align:center;text-indent:0pt;margin-left:0pt;margin-top:0pt;margin-bottom:0pt;margin-right:0pt;font-family:'Times New Roman';font-size:11pt;font-weight:bold;"&gt;of ordinary shares&lt;/p&gt;_x000D_
&lt;/td&gt;_x000D_
&lt;td style="width:4.4pt; height:1pt; padding-right:3.6pt; padding-left:3.6pt; "&gt;_x000D_
&lt;p lang="en-US" style="text-align:center;text-indent:0pt;margin-left:0pt;margin-top:0pt;margin-bottom:0pt;margin-right:0pt;font-family:'Times New Roman';font-size:11pt;font-weight:bold;"&gt; &lt;/p&gt;_x000D_
&lt;/td&gt;_x000D_
&lt;td style="width:63.35pt; height:1pt; padding-right:3.6pt; padding-left:3.6pt; "&gt;_x000D_
&lt;p lang="en-US" style="text-align:center;text-indent:0pt;margin-left:0pt;margin-top:0pt;margin-bottom:0pt;margin-right:0pt;font-family:'Times New Roman';font-size:11pt;font-weight:bold;"&gt; &lt;/p&gt;_x000D_
&lt;p lang="en-US" style="text-align:center;text-indent:0pt;margin-left:0pt;margin-top:0pt;margin-bottom:0pt;margin-right:0pt;font-family:'Times New Roman';font-size:11pt;font-weight:bold;"&gt;RM&lt;/p&gt;_x000D_
&lt;/td&gt;_x000D_
&lt;/tr&gt;_x000D_
&lt;tr align="left" valign="top"&gt;_x000D_
&lt;td style="width:271.6pt; height:1pt; padding-right:3.6pt; padding-left:3.6pt; "&gt;_x000D_
&lt;p lang="en-US" style="text-align:justify;text-indent:0pt;margin-left:0pt;margin-top:0pt;margin-bottom:0pt;margin-right:0pt;font-family:'Times New Roman';font-size:11pt;font-weight:bold;"&gt; &lt;/p&gt;_x000D_
&lt;/td&gt;_x000D_
&lt;td style="width:63.65pt; height:1pt; padding-right:3.6pt; padding-left:3.6pt; "&gt;_x000D_
&lt;p lang="en-US" style="text-align:center;text-indent:0pt;margin-left:0pt;margin-top:0pt;margin-bottom:0pt;margin-right:0pt;font-family:'Times New Roman';font-size:11pt;"&gt; &lt;/p&gt;_x000D_
&lt;/td&gt;_x000D_
&lt;td style="width:4.4pt; height:1pt; padding-right:3.6pt; padding-left:3.6pt; "&gt;_x000D_
&lt;p lang="en-US" style="text-align:center;text-indent:0pt;margin-left:0pt;margin-top:0pt;margin-bottom:0pt;margin-right:0pt;font-family:'Times New Roman';font-size:11pt;"&gt; &lt;/p&gt;_x000D_
&lt;/td&gt;_x000D_
&lt;td style="width:63.35pt; height:1pt; padding-right:3.6pt; padding-left:3.6pt; "&gt;_x000D_
&lt;p lang="en-US" style="text-align:center;text-indent:0pt;margin-left:0pt;margin-top:0pt;margin-bottom:0pt;margin-right:0pt;font-family:'Times New Roman';font-size:11pt;"&gt; &lt;/p&gt;_x000D_
&lt;/td&gt;_x000D_
&lt;/tr&gt;_x000D_
&lt;tr align="left" valign="top"&gt;_x000D_
&lt;td style="width:271.6pt; height:1pt; padding-right:3.6pt; padding-left:3.6pt; "&gt;_x000D_
&lt;p lang="en-US" style="text-align:justify;text-indent:0pt;margin-left:0pt;margin-top:0pt;margin-bottom:0pt;margin-right:0pt;font-family:'Times New Roman';font-size:11pt;font-weight:bold;"&gt;Issued and fully paid-up share capital&lt;/p&gt;_x000D_
&lt;/td&gt;_x000D_
&lt;td style="width:63.65pt; height:1pt; padding-right:3.6pt; padding-left:3.6pt; "&gt;_x000D_
&lt;p lang="en-US" style="text-align:center;text-indent:0pt;margin-left:0pt;margin-top:0pt;margin-bottom:0pt;margin-right:0pt;font-family:'Times New Roman';font-size:11pt;"&gt; &lt;/p&gt;_x000D_
&lt;/td&gt;_x000D_
&lt;td style="width:4.4pt; height:1pt; padding-right:3.6pt; padding-left:3.6pt; "&gt;_x000D_
&lt;p lang="en-US" style="text-align:center;text-indent:0pt;margin-left:0pt;margin-top:0pt;margin-bottom:0pt;margin-right:0pt;font-family:'Times New Roman';font-size:11pt;"&gt; &lt;/p&gt;_x000D_
&lt;/td&gt;_x000D_
&lt;td style="width:63.35pt; height:1pt; padding-right:3.6pt; padding-left:3.6pt; "&gt;_x000D_
&lt;p lang="en-US" style="text-align:center;text-indent:0pt;margin-left:0pt;margin-top:0pt;margin-bottom:0pt;margin-right:0pt;font-family:'Times New Roman';font-size:11pt;"&gt; &lt;/p&gt;_x000D_
&lt;/td&gt;_x000D_
&lt;/tr&gt;_x000D_
&lt;tr align="left" valign="top"&gt;_x000D_
&lt;td style="width:271.6pt; height:1pt; padding-right:3.6pt; padding-left:3.6pt; "&gt;_x000D_
&lt;p lang="en-US" style="text-align:justify;text-indent:0pt;margin-left:0pt;margin-top:0pt;margin-bottom:0pt;margin-right:0pt;font-family:'Times New Roman';font-size:11pt;"&gt; &lt;/p&gt;_x000D_
&lt;/td&gt;_x000D_
&lt;td style="width:63.65pt; height:1pt; padding-right:3.6pt; padding-left:3.6pt; "&gt;_x000D_
&lt;p lang="en-US" style="text-align:center;text-indent:0pt;margin-left:0pt;margin-top:0pt;margin-bottom:0pt;margin-right:0pt;font-family:'Times New Roman';font-size:11pt;font-weight:bold;"&gt; &lt;/p&gt;_x000D_
&lt;/td&gt;_x000D_
&lt;td style="width:4.4pt; height:1pt; padding-right:3.6pt; padding-left:3.6pt; "&gt;_x000D_
&lt;p lang="en-US" style="text-align:center;text-indent:0pt;margin-left:0pt;margin-top:0pt;margin-bottom:0pt;margin-right:0pt;font-family:'Times New Roman';font-size:11pt;font-weight:bold;"&gt; &lt;/p&gt;_x000D_
&lt;/td&gt;_x000D_
&lt;td style="width:63.35pt; height:1pt; padding-right:3.6pt; padding-left:3.6pt; "&gt;_x000D_
&lt;p lang="en-US" style="text-align:center;text-indent:0pt;margin-left:0pt;margin-top:0pt;margin-bottom:0pt;margin-right:0pt;font-family:'Times New Roman';font-size:11pt;font-weight:bold;"&gt; &lt;/p&gt;_x000D_
&lt;/td&gt;_x000D_
&lt;/tr&gt;_x000D_
&lt;tr align="left" valign="top"&gt;_x000D_
&lt;td style="width:271.6pt; height:1pt; padding-right:3.6pt; padding-left:3.6pt; "&gt;_x000D_
&lt;p lang="en-US" style="text-align:justify;text-indent:-7pt;margin-left:8pt;margin-top:0pt;margin-bottom:0pt;margin-right:0pt;font-family:'Times New Roman';font-size:11pt;"&gt;Balance as at 9 November 2022 (date of incorporation) &lt;/p&gt;_x000D_
&lt;p lang="en-US" style="text-align:justify;text-indent:-7pt;margin-left:8pt;margin-top:0pt;margin-bottom:0pt;margin-right:0pt;font-family:'Times New Roman';font-size:11pt;"&gt;  and end of the financial period&lt;/p&gt;_x000D_
&lt;/td&gt;_x000D_
&lt;td style="width:63.65pt; height:1pt; padding-right:3.6pt; padding-left:3.6pt; border-bottom: 1.5pt solid #000000; "&gt;_x000D_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Roman';font-size:11pt;"&gt;1&lt;/p&gt;_x000D_
&lt;/td&gt;_x000D_
&lt;td style="width:4.4pt; height:1pt; padding-right:3.6pt; padding-left:3.6pt; "&gt;_x000D_
&lt;p lang="en-US" style="text-align:center;text-indent:0pt;margin-left:0pt;margin-top:0pt;margin-bottom:0pt;margin-right:0pt;font-family:'Times New Roman';font-size:11pt;"&gt; &lt;/p&gt;_x000D_
&lt;/td&gt;_x000D_
&lt;td style="width:63.35pt; height:1pt; padding-right:3.6pt; padding-left:3.6pt; border-bottom: 1.5pt solid #000000; "&gt;_x000D_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Roman';font-size:11pt;"&gt;1&lt;/p&gt;_x000D_
&lt;/td&gt;_x000D_
&lt;/tr&gt;_x000D_
&lt;/table&gt;_x000D_
&lt;p lang="en-US" style="text-align:justify;text-indent:0pt;margin-left:0pt;margin-top:0pt;margin-bottom:0pt;margin-right:0pt;font-family:'Times New Roman';font-size:11pt;"&gt; &lt;/p&gt;_x000D_
&lt;ol style="margin:0pt;padding:0pt;list-style-type:lower-alpha;"&gt;_x000D_
&lt;li style="font-family:'Times New Roman';font-size:11pt;margin-left:55.3pt;"&gt;_x000D_
&lt;p lang="en-US" style="text-align:justify;margin-left:0pt;margin-top:0pt;margin-bottom:0pt;margin-right:0pt;font-family:'Times New Roman';font-size:11pt;"&gt;The Company was incorporated on 9 November 2022 with an issued and fully paid-up share capital of RM1 comprising 1 ordinary share.&lt;/p&gt;_x000D_
&lt;/li&gt;_x000D_
&lt;/ol&gt;_x000D_
&lt;p lang="en-US" style="text-align:justify;text-indent:0pt;margin-left:55pt;margin-top:0pt;margin-bottom:0pt;margin-right:0pt;font-family:'Times New Roman';font-size:11pt;"&gt; &lt;/p&gt;_x000D_
&lt;ol start="2" style="margin:0pt;padding:0pt;list-style-type:lower-alpha;"&gt;_x000D_
&lt;li style="font-family:'Times New Roman';font-size:11pt;margin-left:55.3pt;"&gt;_x000D_
&lt;p lang="en-US" style="text-align:justify;margin-left:0pt;margin-top:0pt;margin-bottom:0pt;margin-right:0pt;font-family:'Times New Roman';font-size:11pt;"&gt;The owner of the Company is entitled to receive dividends as and when declared by the Company and is entitled to one (1) vote per ordinary share at meetings of the Company. All ordinary shares rank pari passu with regard to the Company’s residual assets.&lt;/p&gt;_x000D_
&lt;/li&gt;_x000D_
&lt;/ol&gt;_x000D_
&lt;p lang="en-US" style="text-align:justify;text-indent:0pt;margin-left:0pt;margin-top:0pt;margin-bottom:0pt;margin-right:0pt;font-family:'Times New Roman';font-size:11pt;"&gt;&lt;/p&gt;_x000D_
&lt;/body&gt;_x000D_
&lt;/html&gt;</t>
  </si>
  <si>
    <t>fn_10</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</si>
  <si>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style="text-align:justify;text-indent:-27pt;margin-left:27pt;margin-top:0pt;margin-bottom:0pt;margin-right:0pt;font-family:'Times New Roman';font-size:11pt;font-weight:bold;"&gt;AMOUNT OWING BY IMMEDIATE HOLDING COMPANY&lt;/p&gt;_x000D_
&lt;p lang="en-US" style="text-align:justify;text-indent:0pt;margin-left:0pt;margin-top:0pt;margin-bottom:0pt;margin-right:0pt;font-family:'Times New Roman';font-size:11pt;"&gt; &lt;/p&gt;_x000D_
&lt;ol style="margin:0pt;padding:0pt;list-style-type:lower-alpha;"&gt;_x000D_
&lt;li style="font-family:'Times New Roman';font-size:11pt;margin-left:54pt;"&gt;_x000D_
&lt;p style="text-align:justify;margin-left:0pt;margin-top:0pt;margin-bottom:0pt;margin-right:0pt;font-family:'Times New Roman';font-size:11pt;"&gt;Amount owing by immediate holding company is classified as financial asset measured at amortised cost.&lt;/p&gt;_x000D_
&lt;/li&gt;_x000D_
&lt;/ol&gt;_x000D_
&lt;p lang="en-US" style="text-indent:-27pt;margin-left:54pt;margin-top:0pt;margin-bottom:0pt;margin-right:0pt;font-family:'Times New Roman';font-size:11pt;"&gt; &lt;/p&gt;_x000D_
&lt;ol start="2" style="margin:0pt;padding:0pt;list-style-type:lower-alpha;"&gt;_x000D_
&lt;li style="font-family:'Times New Roman';font-size:11pt;margin-left:54pt;"&gt;_x000D_
&lt;p style="text-align:justify;margin-left:0pt;margin-top:0pt;margin-bottom:0pt;margin-right:0pt;font-family:'Times New Roman';font-size:11pt;"&gt;Amount owing by immediate holding company represents advances, which is unsecured, interest-free and receivable within next twelve (12) months in cash and cash equivalents.&lt;/p&gt;_x000D_
&lt;/li&gt;_x000D_
&lt;/ol&gt;_x000D_
&lt;p lang="en-US" style="text-align:justify;text-indent:-27pt;margin-left:54pt;margin-top:0pt;margin-bottom:0pt;margin-right:0pt;font-family:'Times New Roman';font-size:11pt;"&gt; &lt;/p&gt;_x000D_
&lt;ol start="3" style="margin:0pt;padding:0pt;list-style-type:lower-alpha;"&gt;_x000D_
&lt;li style="font-family:'Times New Roman';font-size:11pt;margin-left:54pt;"&gt;_x000D_
&lt;p style="text-align:justify;margin-left:0pt;margin-top:0pt;margin-bottom:0pt;margin-right:0pt;font-family:'Times New Roman';font-size:11pt;"&gt;Impairment for amount owing by immediate holding company is recognised based on the general approach within MFRS 9 using the forward-looking expected credit loss (“ECL”) model. The methodology used to determine the amount of the impairment is based on whether there has been a significant increase in credit risk since initial recognition of the financial asset. At the end of the reporting period, the Company assesses whether there has been a significant increase in credit risk for financial assets by comparing the risk of default occurring over the expected life with the risk of default since initial recognition. For those in which the credit risk has not increased significantly since initial recognition of the financial asset, twelve-month expected credit losses along with gross interest income are recognised. For those in which credit risk has increased significantly, lifetime expected credit losses along with the gross interest income are recognised. For those that are determined to be credit impaired, lifetime expected credit losses along with interest income on a net basis are recognised. The Company defined significant increase in credit risk based on payment trends and past due information.&lt;/p&gt;_x000D_
&lt;/li&gt;_x000D_
&lt;/ol&gt;_x000D_
&lt;p lang="en-US" style="text-align:justify;text-indent:0pt;margin-left:54pt;margin-top:0pt;margin-bottom:0pt;margin-right:0pt;font-family:'Times New Roman';font-size:11pt;"&gt; &lt;/p&gt;_x000D_
&lt;p lang="en-US" style="text-align:justify;text-indent:0pt;margin-left:54pt;margin-top:0pt;margin-bottom:0pt;margin-right:0pt;font-family:'Times New Roman';font-size:11pt;"&gt;The probability of non-payment by amount owing by immediate holding company is adjusted by forward-looking information and multiplied by the amount of the expected loss arising from default to determine the twelve-month or lifetime expected credit loss for the immediate holding company.&lt;/p&gt;_x000D_
&lt;p lang="en-US" style="text-indent:0pt;margin-left:36pt;margin-top:0pt;margin-bottom:0pt;margin-right:0pt;font-family:'Times New Roman';font-size:11pt;"&gt; &lt;/p&gt;_x000D_
&lt;p lang="en-US" style="text-align:justify;text-indent:0pt;margin-left:54pt;margin-top:0pt;margin-bottom:0pt;margin-right:0pt;font-family:'Times New Roman';font-size:11pt;"&gt;It requires management to exercise significant judgement in determining the probability of default by immediate holding company, appropriate forward-looking information and significant increase in credit risk.&lt;/p&gt;_x000D_
&lt;p lang="en-US" style="text-align:justify;text-indent:0pt;margin-left:54pt;margin-top:0pt;margin-bottom:0pt;margin-right:0pt;font-family:'Times New Roman';font-size:11pt;"&gt; &lt;/p&gt;_x000D_
&lt;p lang="en-GB" style="text-align:justify;text-indent:0pt;margin-left:54pt;margin-top:0pt;margin-bottom:0pt;margin-right:0pt;font-family:'Times New Roman';font-size:11pt;"&gt;No expected credit loss is recognised arising from amount owing by immediate holding comapny as it is negligible.&lt;/p&gt;_x000D_
&lt;p lang="en-US" style="text-indent:0pt;margin-left:0pt;margin-top:0pt;margin-bottom:0pt;margin-right:0pt;font-family:'Times New Roman';font-size:11pt;"&gt; &lt;/p&gt;_x000D_
&lt;ol start="4" style="margin:0pt;padding:0pt;list-style-type:lower-alpha;"&gt;_x000D_
&lt;li style="font-family:'Times New Roman';font-size:11pt;margin-left:54pt;"&gt;_x000D_
&lt;p style="text-align:justify;margin-left:0pt;margin-top:0pt;margin-bottom:0pt;margin-right:0pt;font-family:'Times New Roman';font-size:11pt;"&gt;Amount owing by immediate holding company is denominated in RM.&lt;/p&gt;_x000D_
&lt;/li&gt;_x000D_
&lt;/ol&gt;_x000D_
&lt;p style="text-indent:0pt;margin-left:0pt;margin-top:0pt;margin-bottom:0pt;margin-right:0pt;font-family:'Times New Roman';font-size:11pt;"&gt; &lt;/p&gt;_x000D_
&lt;p style="text-indent:0pt;margin-left:0pt;margin-top:0pt;margin-bottom:0pt;margin-right:0pt;font-family:'Times New Roman';font-size:11pt;"&gt; &lt;/p&gt;_x000D_
&lt;p lang="en-US" style="text-align:justify;text-indent:-27pt;margin-left:27pt;margin-top:0pt;margin-bottom:0pt;margin-right:0pt;font-family:'Times New Roman';font-size:11pt;font-weight:bold;"&gt;	AMOUNT OWING TO ULTIMATE HOLDING COMPANY&lt;/p&gt;_x000D_
&lt;p lang="en-GB" style="text-align:justify;text-indent:0pt;margin-left:0pt;margin-top:0pt;margin-bottom:0pt;margin-right:0pt;font-family:'Times New Roman';font-size:11pt;"&gt; &lt;/p&gt;_x000D_
&lt;ol style="margin:0pt;padding:0pt;list-style-type:lower-alpha;"&gt;_x000D_
&lt;li style="font-family:'Times New Roman';font-size:11pt;margin-left:53.9pt;"&gt;_x000D_
&lt;p lang="en-US" style="text-align:justify;margin-left:0pt;margin-top:0pt;margin-bottom:0pt;margin-right:0pt;font-family:'Times New Roman';font-size:11pt;"&gt;Amount owing to ultimate holding company is classified as financial liability measured at amortised cost.&lt;/p&gt;_x000D_
&lt;/li&gt;_x000D_
&lt;/ol&gt;_x000D_
&lt;p lang="en-US" style="text-align:justify;text-indent:0pt;margin-left:53pt;margin-top:0pt;margin-bottom:0pt;margin-right:0pt;font-family:'Times New Roman';font-size:11pt;"&gt; &lt;/p&gt;_x000D_
&lt;ol start="2" style="margin:0pt;padding:0pt;list-style-type:lower-alpha;"&gt;_x000D_
&lt;li style="font-family:'Times New Roman';font-size:11pt;margin-left:53.9pt;"&gt;_x000D_
&lt;p lang="en-GB" style="text-align:justify;margin-left:0pt;margin-top:0pt;margin-bottom:0pt;margin-right:0pt;"&gt;&lt;span style="font-family:'Times New Roman';font-size:11pt;"&gt;A&lt;/span&gt;&lt;span style="font-family:'Times New Roman';font-size:11pt;" lang="en-US"&gt;mount owing to ultimate holding company represents payments made on behalf, which is unsecured, interest free and payable within next twelve (12) months in cash and cash equivalents.&lt;/span&gt;&lt;/p&gt;_x000D_
&lt;/li&gt;_x000D_
&lt;/ol&gt;_x000D_
&lt;p lang="en-US" style="text-indent:0pt;margin-left:36pt;margin-top:0pt;margin-bottom:0pt;margin-right:0pt;font-family:'Times New Roman';font-size:11pt;"&gt; &lt;/p&gt;_x000D_
&lt;ol start="3" style="margin:0pt;padding:0pt;list-style-type:lower-alpha;"&gt;_x000D_
&lt;li style="font-family:'Times New Roman';font-size:11pt;margin-left:53.9pt;"&gt;_x000D_
&lt;p lang="en-US" style="text-align:justify;margin-left:0pt;margin-top:0pt;margin-bottom:0pt;margin-right:0pt;font-family:'Times New Roman';font-size:11pt;"&gt;The maturity profile of the amount owing to ultimate holding company at the end of the reporting period based on contractual undiscounted repayment obligations is repayable within one (1) year.&lt;/p&gt;_x000D_
&lt;/li&gt;_x000D_
&lt;/ol&gt;_x000D_
&lt;p lang="en-US" style="text-indent:0pt;margin-left:36pt;margin-top:0pt;margin-bottom:0pt;margin-right:0pt;font-family:'Times New Roman';font-size:11pt;"&gt; &lt;/p&gt;_x000D_
&lt;ol start="4" style="margin:0pt;padding:0pt;list-style-type:lower-alpha;"&gt;_x000D_
&lt;li style="font-family:'Times New Roman';font-size:11pt;margin-left:53.9pt;"&gt;_x000D_
&lt;p lang="en-US" style="text-align:justify;margin-left:0pt;margin-top:0pt;margin-bottom:0pt;margin-right:0pt;font-family:'Times New Roman';font-size:11pt;"&gt;Amount owing to ultimate holding company is denominated in RM.&lt;/p&gt;_x000D_
&lt;/li&gt;_x000D_
&lt;/ol&gt;_x000D_
&lt;p lang="en-US" style="text-indent:0pt;margin-left:0pt;margin-top:0pt;margin-bottom:0pt;margin-right:0pt;font-family:'Times New Roman';font-size:11pt;"&gt;&lt;/p&gt;_x000D_
&lt;/body&gt;_x000D_
&lt;/html&gt;</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</si>
  <si>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style="text-indent:-27pt;margin-left:27pt;margin-top:0pt;margin-bottom:0pt;margin-right:0pt;font-family:'Times New Roman';font-size:11pt;font-weight:bold;"&gt;INVESTMENT IN A SUBSIDIARY&lt;/p&gt;_x000D_
&lt;p lang="en-US" style="text-indent:-27pt;margin-left:27pt;margin-top:0pt;margin-bottom:0pt;margin-right:0pt;font-family:'Times New Roman';font-size:11pt;font-weight:bold;"&gt; &lt;/p&gt;_x000D_
&lt;ol style="margin:0pt;padding:0pt;list-style-type:lower-alpha;"&gt;_x000D_
&lt;li style="font-family:'Times New Roman';font-size:11pt;margin-left:54pt;"&gt;_x000D_
&lt;p style="text-align:justify;margin-left:0pt;margin-top:0pt;margin-bottom:0pt;margin-right:0pt;font-family:'Times New Roman';font-size:11pt;"&gt;Investment in a subsidiary is measured at cost less accumulated impairment loss.&lt;/p&gt;_x000D_
&lt;/li&gt;_x000D_
&lt;/ol&gt;_x000D_
&lt;p lang="en-US" style="text-align:justify;text-indent:0pt;margin-left:54pt;margin-top:0pt;margin-bottom:0pt;margin-right:0pt;font-family:'Times New Roman';font-size:11pt;"&gt; &lt;/p&gt;_x000D_
&lt;ol start="2" style="margin:0pt;padding:0pt;list-style-type:lower-alpha;"&gt;_x000D_
&lt;li style="font-family:'Times New Roman';font-size:11pt;margin-left:54pt;"&gt;_x000D_
&lt;p style="text-align:justify;margin-left:0pt;margin-top:0pt;margin-bottom:0pt;margin-right:0pt;font-family:'Times New Roman';font-size:11pt;"&gt;Details of the subsidiary are as follows:&lt;/p&gt;_x000D_
&lt;/li&gt;_x000D_
&lt;/ol&gt;_x000D_
&lt;p lang="en-US" style="text-indent:0pt;margin-left:36pt;margin-top:0pt;margin-bottom:0pt;margin-right:0pt;font-family:'Times New Roman';font-size:11pt;"&gt; &lt;/p&gt;_x000D_
&lt;table cellspacing="0" cellpadding="0pt" style="width:481.9pt;border-collapse:collapse;margin-left:40.5pt;"&gt;_x000D_
&lt;colgroup&gt;_x000D_
&lt;col width="166" /&gt;_x000D_
&lt;col width="124" /&gt;_x000D_
&lt;col width="138" /&gt;_x000D_
&lt;col width="214" /&gt;_x000D_
&lt;/colgroup&gt;_x000D_
&lt;tr align="left" valign="top"&gt;_x000D_
&lt;td style="width:113.85pt; padding-right:5.4pt; padding-left:5.4pt; "&gt;_x000D_
&lt;p lang="en-US" style="text-align:justify;text-indent:0pt;margin-left:8pt;margin-top:0pt;margin-bottom:0pt;margin-right:0pt;font-family:'Times New Roman';font-size:11pt;font-weight:bold;"&gt; &lt;/p&gt;_x000D_
&lt;/td&gt;_x000D_
&lt;td style="width:82.25pt; padding-right:5.4pt; padding-left:5.4pt; "&gt;_x000D_
&lt;p lang="en-US" style="text-align:center;text-indent:0pt;margin-left:0pt;margin-top:0pt;margin-bottom:0pt;margin-right:0pt;font-family:'Times New Roman';font-size:11pt;font-weight:bold;"&gt;Country of&lt;/p&gt;_x000D_
&lt;/td&gt;_x000D_
&lt;td style="width:92.75pt; padding-right:5.4pt; padding-left:5.4pt; "&gt;_x000D_
&lt;p lang="en-US" style="text-align:center;text-indent:0pt;margin-left:0pt;margin-top:0pt;margin-bottom:0pt;margin-right:0pt;font-family:'Times New Roman';font-size:11pt;font-weight:bold;"&gt; &lt;/p&gt;_x000D_
&lt;/td&gt;_x000D_
&lt;td style="width:149.85pt; padding-right:5.4pt; padding-left:5.4pt; "&gt;_x000D_
&lt;p lang="en-US" style="text-align:center;text-indent:0pt;margin-left:0pt;margin-top:0pt;margin-bottom:0pt;margin-right:0pt;font-family:'Times New Roman';font-size:11pt;font-weight:bold;"&gt; &lt;/p&gt;_x000D_
&lt;/td&gt;_x000D_
&lt;/tr&gt;_x000D_
&lt;tr align="left" valign="top"&gt;_x000D_
&lt;td style="width:113.85pt; padding-right:5.4pt; padding-left:5.4pt; "&gt;_x000D_
&lt;p lang="en-US" style="text-align:justify;text-indent:0pt;margin-left:8pt;margin-top:0pt;margin-bottom:0pt;margin-right:0pt;font-family:'Times New Roman';font-size:11pt;font-weight:bold;"&gt; &lt;/p&gt;_x000D_
&lt;/td&gt;_x000D_
&lt;td style="width:82.25pt; padding-right:5.4pt; padding-left:5.4pt; "&gt;_x000D_
&lt;p lang="en-US" style="text-align:center;text-indent:0pt;margin-left:0pt;margin-top:0pt;margin-bottom:0pt;margin-right:0pt;font-family:'Times New Roman';font-size:11pt;font-weight:bold;"&gt;incorporation/&lt;/p&gt;_x000D_
&lt;/td&gt;_x000D_
&lt;td style="width:92.75pt; padding-right:5.4pt; padding-left:5.4pt; "&gt;_x000D_
&lt;p lang="en-US" style="text-align:center;text-indent:0pt;margin-left:0pt;margin-top:0pt;margin-bottom:0pt;margin-right:0pt;font-family:'Times New Roman';font-size:11pt;font-weight:bold;"&gt;Interest in equity&lt;/p&gt;_x000D_
&lt;/td&gt;_x000D_
&lt;td style="width:149.85pt; padding-right:5.4pt; padding-left:5.4pt; "&gt;_x000D_
&lt;p lang="en-US" style="text-align:center;text-indent:0pt;margin-left:0pt;margin-top:0pt;margin-bottom:0pt;margin-right:0pt;font-family:'Times New Roman';font-size:11pt;font-weight:bold;"&gt; &lt;/p&gt;_x000D_
&lt;/td&gt;_x000D_
&lt;/tr&gt;_x000D_
&lt;tr align="left" valign="top"&gt;_x000D_
&lt;td style="width:113.85pt; padding-right:5.4pt; padding-left:5.4pt; "&gt;_x000D_
&lt;p lang="en-US" style="text-align:justify;text-indent:0pt;margin-left:8pt;margin-top:0pt;margin-bottom:0pt;margin-right:0pt;font-family:'Times New Roman';font-size:11pt;font-weight:bold;"&gt; &lt;/p&gt;_x000D_
&lt;/td&gt;_x000D_
&lt;td style="width:82.25pt; padding-right:5.4pt; padding-left:5.4pt; "&gt;_x000D_
&lt;p lang="en-US" style="text-align:center;text-indent:0pt;margin-left:0pt;margin-top:0pt;margin-bottom:0pt;margin-right:0pt;font-family:'Times New Roman';font-size:11pt;font-weight:bold;"&gt;Principal place&lt;/p&gt;_x000D_
&lt;/td&gt;_x000D_
&lt;td style="width:92.75pt; padding-right:5.4pt; padding-left:5.4pt; "&gt;_x000D_
&lt;p lang="en-US" style="text-align:center;text-indent:0pt;margin-left:0pt;margin-top:0pt;margin-bottom:0pt;margin-right:0pt;font-family:'Times New Roman';font-size:11pt;font-weight:bold;"&gt;held by Company&lt;/p&gt;_x000D_
&lt;/td&gt;_x000D_
&lt;td style="width:149.85pt; padding-right:5.4pt; padding-left:5.4pt; "&gt;_x000D_
&lt;p lang="en-US" style="text-align:center;text-indent:0pt;margin-left:0pt;margin-top:0pt;margin-bottom:0pt;margin-right:0pt;font-family:'Times New Roman';font-size:11pt;font-weight:bold;"&gt; &lt;/p&gt;_x000D_
&lt;/td&gt;_x000D_
&lt;/tr&gt;_x000D_
&lt;tr align="left" valign="top"&gt;_x000D_
&lt;td style="width:113.85pt; padding-right:5.4pt; padding-left:5.4pt; "&gt;_x000D_
&lt;p lang="en-US" style="text-indent:0pt;margin-left:8pt;margin-top:0pt;margin-bottom:0pt;margin-right:0pt;font-family:'Times New Roman';font-size:11pt;font-weight:bold;"&gt;Name of company&lt;/p&gt;_x000D_
&lt;/td&gt;_x000D_
&lt;td style="width:82.25pt; padding-right:5.4pt; padding-left:5.4pt; "&gt;_x000D_
&lt;p lang="en-US" style="text-align:center;text-indent:0pt;margin-left:0pt;margin-top:0pt;margin-bottom:0pt;margin-right:0pt;font-family:'Times New Roman';font-size:11pt;font-weight:bold;"&gt;of business&lt;/p&gt;_x000D_
&lt;/td&gt;_x000D_
&lt;td style="width:92.75pt; padding-right:5.4pt; padding-left:5.4pt; "&gt;_x000D_
&lt;p lang="en-US" style="text-align:center;text-indent:0pt;margin-left:0pt;margin-top:0pt;margin-bottom:0pt;margin-right:0pt;font-family:'Times New Roman';font-size:11pt;font-weight:bold;"&gt;31.3.2024&lt;/p&gt;_x000D_
&lt;/td&gt;_x000D_
&lt;td style="width:149.85pt; padding-right:5.4pt; padding-left:5.4pt; "&gt;_x000D_
&lt;p lang="en-US" style="text-indent:0pt;margin-left:3pt;margin-top:0pt;margin-bottom:0pt;margin-right:0pt;font-family:'Times New Roman';font-size:11pt;font-weight:bold;"&gt;Principal activity&lt;/p&gt;_x000D_
&lt;/td&gt;_x000D_
&lt;/tr&gt;_x000D_
&lt;tr align="left" valign="top"&gt;_x000D_
&lt;td style="width:113.85pt; padding-right:5.4pt; padding-left:5.4pt; "&gt;_x000D_
&lt;p lang="en-US" style="text-indent:0pt;margin-left:8pt;margin-top:0pt;margin-bottom:0pt;margin-right:0pt;font-family:'Times New Roman';font-size:11pt;font-weight:bold;"&gt; &lt;/p&gt;_x000D_
&lt;/td&gt;_x000D_
&lt;td style="width:82.25pt; padding-right:5.4pt; padding-left:5.4pt; "&gt;_x000D_
&lt;p lang="en-US" style="text-align:center;text-indent:0pt;margin-left:0pt;margin-top:0pt;margin-bottom:0pt;margin-right:0pt;font-family:'Times New Roman';font-size:11pt;font-weight:bold;"&gt; &lt;/p&gt;_x000D_
&lt;/td&gt;_x000D_
&lt;td style="width:92.75pt; padding-right:5.4pt; padding-left:5.4pt; "&gt;_x000D_
&lt;p lang="en-US" style="text-align:center;text-indent:0pt;margin-left:0pt;margin-top:0pt;margin-bottom:0pt;margin-right:0pt;font-family:'Times New Roman';font-size:11pt;font-weight:bold;"&gt;%&lt;/p&gt;_x000D_
&lt;/td&gt;_x000D_
&lt;td style="width:149.85pt; padding-right:5.4pt; padding-left:5.4pt; "&gt;_x000D_
&lt;p lang="en-US" style="text-align:justify;text-indent:0pt;margin-left:0pt;margin-top:0pt;margin-bottom:0pt;margin-right:0pt;font-family:'Times New Roman';font-size:11pt;font-weight:bold;"&gt; &lt;/p&gt;_x000D_
&lt;/td&gt;_x000D_
&lt;/tr&gt;_x000D_
&lt;tr align="left" valign="top"&gt;_x000D_
&lt;td style="width:113.85pt; padding-right:5.4pt; padding-left:5.4pt; "&gt;_x000D_
&lt;p lang="en-US" style="text-align:justify;text-indent:0pt;margin-left:8pt;margin-top:0pt;margin-bottom:0pt;margin-right:0pt;font-family:'Times New Roman';font-size:11pt;"&gt; &lt;/p&gt;_x000D_
&lt;/td&gt;_x000D_
&lt;td style="width:82.25pt; padding-right:5.4pt; padding-left:5.4pt; "&gt;_x000D_
&lt;p lang="en-US" style="text-align:center;text-indent:0pt;margin-left:0pt;margin-top:0pt;margin-bottom:0pt;margin-right:0pt;font-family:'Times New Roman';font-size:11pt;"&gt; &lt;/p&gt;_x000D_
&lt;/td&gt;_x000D_
&lt;td style="width:92.75pt; padding-right:5.4pt; padding-left:5.4pt; "&gt;_x000D_
&lt;p lang="en-US" style="text-align:center;text-indent:0pt;margin-left:0pt;margin-top:0pt;margin-bottom:0pt;margin-right:0pt;font-family:'Times New Roman';font-size:11pt;"&gt; &lt;/p&gt;_x000D_
&lt;/td&gt;_x000D_
&lt;td style="width:149.85pt; padding-right:5.4pt; padding-left:5.4pt; "&gt;_x000D_
&lt;p lang="en-US" style="text-align:justify;text-indent:0pt;margin-left:0pt;margin-top:0pt;margin-bottom:0pt;margin-right:0pt;font-family:'Times New Roman';font-size:11pt;"&gt; &lt;/p&gt;_x000D_
&lt;/td&gt;_x000D_
&lt;/tr&gt;_x000D_
&lt;tr align="left" valign="top"&gt;_x000D_
&lt;td style="width:113.85pt; padding-right:5.4pt; padding-left:5.4pt; "&gt;_x000D_
&lt;p lang="en-US" style="text-align:justify;text-indent:-7pt;margin-left:18pt;margin-top:0pt;margin-bottom:0pt;margin-right:0pt;font-family:'Times New Roman';font-size:11pt;"&gt;Omesti Bemed Sdn. Bhd.&lt;/p&gt;_x000D_
&lt;p lang="en-US" style="text-align:justify;text-indent:9pt;margin-left:8pt;margin-top:0pt;margin-bottom:0pt;margin-right:0pt;font-family:'Times New Roman';font-size:11pt;"&gt; &lt;/p&gt;_x000D_
&lt;/td&gt;_x000D_
&lt;td style="width:82.25pt; padding-right:5.4pt; padding-left:5.4pt; "&gt;_x000D_
&lt;p lang="en-US" style="text-align:center;text-indent:0pt;margin-left:0pt;margin-top:0pt;margin-bottom:0pt;margin-right:0pt;font-family:'Times New Roman';font-size:11pt;"&gt;Malaysia&lt;/p&gt;_x000D_
&lt;/td&gt;_x000D_
&lt;td style="width:92.75pt; padding-right:5.4pt; padding-left:5.4pt; "&gt;_x000D_
&lt;p lang="en-US" style="text-align:center;text-indent:0pt;margin-left:0pt;margin-top:0pt;margin-bottom:0pt;margin-right:0pt;font-family:'Times New Roman';font-size:11pt;"&gt;100&lt;/p&gt;_x000D_
&lt;/td&gt;_x000D_
&lt;td style="width:149.85pt; padding-right:5.4pt; padding-left:5.4pt; "&gt;_x000D_
&lt;p lang="en-US" style="text-align:justify;text-indent:0pt;margin-left:3pt;margin-top:0pt;margin-bottom:0pt;margin-right:0pt;font-family:'Times New Roman';font-size:11pt;"&gt;Business of medical services and pharmaceutical&lt;/p&gt;_x000D_
&lt;/td&gt;_x000D_
&lt;/tr&gt;_x000D_
&lt;/table&gt;_x000D_
&lt;p lang="en-US" style="text-align:justify;text-indent:-27pt;margin-left:27pt;margin-top:0pt;margin-bottom:0pt;margin-right:0pt;font-family:'Times New Roman';font-size:11pt;"&gt; &lt;/p&gt;_x000D_
&lt;ol start="3" style="margin:0pt;padding:0pt;list-style-type:lower-alpha;"&gt;_x000D_
&lt;li style="font-family:'Times New Roman';font-size:11pt;margin-left:54pt;"&gt;_x000D_
&lt;p style="text-align:justify;margin-left:0pt;margin-top:0pt;margin-bottom:0pt;margin-right:0pt;background-color:#00FF00;font-family:'Times New Roman';font-size:11pt;"&gt;On 23 December 2022 , the Company had incorporated a new wholly-owned subsidiary known as Omesti Bemed Sdn. Bhd. with paid-up share capital of RM1 comprising 1 ordinary share.&lt;/p&gt;_x000D_
&lt;/li&gt;_x000D_
&lt;/ol&gt;_x000D_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style="text-align:justify;text-indent:-27pt;margin-left:27pt;margin-top:0pt;margin-bottom:0pt;margin-right:0pt;"&gt;&lt;span style="font-family:'Times New Roman';font-size:11pt;"&gt; &lt;/span&gt;&lt;span style="font-family:'Times New Roman';font-size:11pt;font-weight:bold;"&gt; AMOUNT OWING TO A SUBSIDIARY&lt;/span&gt;&lt;/p&gt;_x000D_
&lt;p lang="en-US" style="text-align:justify;text-indent:-27pt;margin-left:27pt;margin-top:0pt;margin-bottom:0pt;margin-right:0pt;font-family:'Times New Roman';font-size:11pt;font-weight:bold;"&gt; &lt;/p&gt;_x000D_
&lt;ol style="margin:0pt;padding:0pt;list-style-type:lower-alpha;"&gt;_x000D_
&lt;li style="font-family:'Times New Roman';font-size:11pt;margin-left:54pt;"&gt;_x000D_
&lt;p style="text-align:justify;margin-left:0pt;margin-top:0pt;margin-bottom:0pt;margin-right:0pt;font-family:'Times New Roman';font-size:11pt;"&gt;Amount owing to a subsidiary is classified as financial liability measured at amortised cost.&lt;/p&gt;_x000D_
&lt;/li&gt;_x000D_
&lt;/ol&gt;_x000D_
&lt;p lang="en-US" style="text-align:justify;text-indent:-27pt;margin-left:54pt;margin-top:0pt;margin-bottom:0pt;margin-right:0pt;font-family:'Times New Roman';font-size:11pt;"&gt; &lt;/p&gt;_x000D_
&lt;ol start="2" style="margin:0pt;padding:0pt;list-style-type:lower-alpha;"&gt;_x000D_
&lt;li style="font-family:'Times New Roman';font-size:11pt;margin-left:54pt;"&gt;_x000D_
&lt;p style="text-align:justify;margin-left:0pt;margin-top:0pt;margin-bottom:0pt;margin-right:0pt;font-family:'Times New Roman';font-size:11pt;"&gt;Amount owing to a subsidiary represents advances and payments made on behalf, which is unsecured, interest-free and payable within next twelve (12) months in cash and cash equivalents.&lt;/p&gt;_x000D_
&lt;/li&gt;_x000D_
&lt;/ol&gt;_x000D_
&lt;p lang="en-US" style="text-align:justify;text-indent:-27pt;margin-left:54pt;margin-top:0pt;margin-bottom:0pt;margin-right:0pt;font-family:'Times New Roman';font-size:11pt;"&gt; &lt;/p&gt;_x000D_
&lt;ol start="3" style="margin:0pt;padding:0pt;list-style-type:lower-alpha;"&gt;_x000D_
&lt;li style="font-family:'Times New Roman';font-size:11pt;margin-left:54pt;"&gt;_x000D_
&lt;p style="text-align:justify;margin-left:0pt;margin-top:0pt;margin-bottom:0pt;margin-right:0pt;font-family:'Times New Roman';font-size:11pt;"&gt;The maturity profile of the amount owing to a subsidiary at the end of the reporting period based on contractual undiscounted repayment obligations is repayable within one (1) year.&lt;/p&gt;_x000D_
&lt;/li&gt;_x000D_
&lt;/ol&gt;_x000D_
&lt;p lang="en-US" style="text-align:justify;text-indent:-27pt;margin-left:54pt;margin-top:0pt;margin-bottom:0pt;margin-right:0pt;font-family:'Times New Roman';font-size:11pt;"&gt; &lt;/p&gt;_x000D_
&lt;ol start="4" style="margin:0pt;padding:0pt;list-style-type:lower-alpha;"&gt;_x000D_
&lt;li style="font-family:'Times New Roman';font-size:11pt;margin-left:54pt;"&gt;_x000D_
&lt;p style="text-align:justify;margin-left:0pt;margin-top:0pt;margin-bottom:0pt;margin-right:0pt;font-family:'Times New Roman';font-size:11pt;"&gt;Amount owing to a subsidiary is denominated in RM.&lt;/p&gt;_x000D_
&lt;/li&gt;_x000D_
&lt;/ol&gt;_x000D_
&lt;p style="text-align:justify;text-indent:0pt;margin-left:0pt;margin-top:0pt;margin-bottom:0pt;margin-right:0pt;font-family:'Times New Roman';font-size:11pt;"&gt; &lt;/p&gt;_x000D_
&lt;p style="text-align:justify;text-indent:0pt;margin-left:0pt;margin-top:0pt;margin-bottom:0pt;margin-right:0pt;font-family:'Times New Roman';font-size:11pt;"&gt; &lt;/p&gt;_x000D_
&lt;p lang="en-US" style="text-align:justify;text-indent:-27pt;margin-left:27pt;margin-top:0pt;margin-bottom:0pt;margin-right:0pt;font-family:'Times New Roman';font-size:11pt;font-weight:bold;"&gt;AMOUNT OWING TO A RELATED COMPANY&lt;/p&gt;_x000D_
&lt;p lang="en-GB" style="text-align:justify;text-indent:0pt;margin-left:0pt;margin-top:0pt;margin-bottom:0pt;margin-right:0pt;font-family:'Times New Roman';font-size:11pt;"&gt; &lt;/p&gt;_x000D_
&lt;ol style="margin:0pt;padding:0pt;list-style-type:lower-alpha;"&gt;_x000D_
&lt;li style="font-family:'Times New Roman';font-size:11pt;margin-left:54.6pt;"&gt;_x000D_
&lt;p lang="en-US" style="text-align:justify;margin-left:0pt;margin-top:0pt;margin-bottom:0pt;margin-right:0pt;font-family:'Times New Roman';font-size:11pt;"&gt;Amount owing to a related company is classified as financial liability measured at amortised cost.&lt;/p&gt;_x000D_
&lt;/li&gt;_x000D_
&lt;/ol&gt;_x000D_
&lt;p lang="en-US" style="text-align:justify;text-indent:0pt;margin-left:53pt;margin-top:0pt;margin-bottom:0pt;margin-right:0pt;font-family:'Times New Roman';font-size:11pt;"&gt; &lt;/p&gt;_x000D_
&lt;ol start="2" style="margin:0pt;padding:0pt;list-style-type:lower-alpha;"&gt;_x000D_
&lt;li style="font-family:'Times New Roman';font-size:11pt;margin-left:53.9pt;"&gt;_x000D_
&lt;p lang="en-GB" style="text-align:justify;margin-left:0pt;margin-top:0pt;margin-bottom:0pt;margin-right:0pt;"&gt;&lt;span style="font-family:'Times New Roman';font-size:11pt;"&gt;A&lt;/span&gt;&lt;span style="font-family:'Times New Roman';font-size:11pt;" lang="en-US"&gt;mount owing to a related company represents payments made on behalf, which is unsecured, interest free and payable within next twelve (12) months in cash and cash equivalents.&lt;/span&gt;&lt;/p&gt;_x000D_
&lt;/li&gt;_x000D_
&lt;/ol&gt;_x000D_
&lt;p lang="en-US" style="text-indent:0pt;margin-left:36pt;margin-top:0pt;margin-bottom:0pt;margin-right:0pt;font-family:'Times New Roman';font-size:11pt;"&gt; &lt;/p&gt;_x000D_
&lt;ol start="3" style="margin:0pt;padding:0pt;list-style-type:lower-alpha;"&gt;_x000D_
&lt;li style="font-family:'Times New Roman';font-size:11pt;margin-left:53.9pt;"&gt;_x000D_
&lt;p lang="en-US" style="text-align:justify;margin-left:0pt;margin-top:0pt;margin-bottom:0pt;margin-right:0pt;font-family:'Times New Roman';font-size:11pt;"&gt;The maturity profile of the amount owing to a related company at the end of the reporting period based on contractual undiscounted repayment obligations is repayable within one (1) year.&lt;/p&gt;_x000D_
&lt;/li&gt;_x000D_
&lt;/ol&gt;_x000D_
&lt;p lang="en-US" style="text-indent:0pt;margin-left:36pt;margin-top:0pt;margin-bottom:0pt;margin-right:0pt;font-family:'Times New Roman';font-size:11pt;"&gt; &lt;/p&gt;_x000D_
&lt;ol start="4" style="margin:0pt;padding:0pt;list-style-type:lower-alpha;"&gt;_x000D_
&lt;li style="font-family:'Times New Roman';font-size:11pt;margin-left:53.9pt;"&gt;_x000D_
&lt;p lang="en-US" style="text-align:justify;margin-left:0pt;margin-top:0pt;margin-bottom:0pt;margin-right:0pt;font-family:'Times New Roman';font-size:11pt;"&gt;Amount owing to a related company is denominated in RM.&lt;/p&gt;_x000D_
&lt;/li&gt;_x000D_
&lt;/ol&gt;_x000D_
&lt;p style="text-align:justify;text-indent:0pt;margin-left:0pt;margin-top:0pt;margin-bottom:0pt;margin-right:0pt;font-family:'Times New Roman';font-size:11pt;"&gt; &lt;/p&gt;_x000D_
&lt;p lang="en-US" style="text-indent:0pt;margin-left:0pt;margin-top:0pt;margin-bottom:0pt;margin-right:0pt;font-family:'Times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&lt;p lang="en-US" style="text-align:justify;text-indent:-27pt;margin-left:27pt;margin-top:0pt;margin-bottom:0pt;margin-right:0pt;font-family:'Times New Roman';font-size:11pt;"&gt; &lt;/p&gt;_x000D_
&lt;/body&gt;_x000D_
&lt;/html&gt;</t>
  </si>
  <si>
    <t>fn_11</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</si>
  <si>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style="text-align:justify;text-indent:-27pt;margin-left:27pt;margin-top:0pt;margin-bottom:0pt;margin-right:0pt;font-family:'Times New Roman';font-size:11pt;font-weight:bold;"&gt;EMPLOYEE BENEFITS&lt;/p&gt;_x000D_
&lt;p lang="en-US" style="text-align:justify;text-indent:0pt;margin-left:31pt;margin-top:0pt;margin-bottom:0pt;margin-right:0pt;font-family:'Times New Roman';font-size:11pt;"&gt; &lt;/p&gt;_x000D_
&lt;p lang="en-US" style="text-align:justify;text-indent:0pt;margin-left:27pt;margin-top:0pt;margin-bottom:0pt;margin-right:0pt;font-family:'Times New Roman';font-size:11pt;"&gt;Total employee benefits recognised in profit or loss are as follows:&lt;/p&gt;_x000D_
&lt;p lang="en-US" style="text-align:justify;text-indent:0pt;margin-left:31pt;margin-top:0pt;margin-bottom:0pt;margin-right:0pt;font-family:'Times New Roman';font-size:11pt;"&gt; &lt;/p&gt;_x000D_
&lt;table cellspacing="0" cellpadding="0pt" style="width:441pt;border-collapse:collapse;margin-left:13.5pt;"&gt;_x000D_
&lt;colgroup&gt;_x000D_
&lt;col width="399" /&gt;_x000D_
&lt;col width="63" /&gt;_x000D_
&lt;col width="30" /&gt;_x000D_
&lt;col width="96" /&gt;_x000D_
&lt;/colgroup&gt;_x000D_
&lt;tr align="left" valign="top"&gt;_x000D_
&lt;td style="width:288.55pt; height:12.25pt; padding-right:5.4pt; padding-left:5.4pt; "&gt;_x000D_
&lt;p lang="en-US" style="text-align:justify;text-indent:0pt;margin-left:8pt;margin-top:0pt;margin-bottom:0pt;margin-right:0pt;font-family:'Times New Roman';font-size:11pt;"&gt; &lt;/p&gt;_x000D_
&lt;/td&gt;_x000D_
&lt;td style="width:36.35pt; height:12.25pt; padding-right:5.4pt; padding-left:5.4pt; "&gt;_x000D_
&lt;p lang="en-US" style="text-align:center;text-indent:0pt;margin-left:0pt;margin-top:0pt;margin-bottom:0pt;margin-right:0pt;font-family:'Times New Roman';font-size:11pt;font-weight:bold;"&gt; &lt;/p&gt;_x000D_
&lt;/td&gt;_x000D_
&lt;td style="width:11.7pt; height:12.25pt; padding-right:5.4pt; padding-left:5.4pt; "&gt;_x000D_
&lt;p lang="en-US" style="text-align:center;text-indent:0pt;margin-left:0pt;margin-top:0pt;margin-bottom:0pt;margin-right:0pt;font-family:'Times New Roman';font-size:11pt;font-weight:bold;"&gt; &lt;/p&gt;_x000D_
&lt;/td&gt;_x000D_
&lt;td style="width:61.2pt; height:12.25pt; padding-right:5.4pt; padding-left:5.4pt; "&gt;_x000D_
&lt;p lang="en-US" style="text-align:center;text-indent:0pt;margin-left:0pt;margin-top:0pt;margin-bottom:0pt;margin-right:0pt;font-family:'Times New Roman';font-size:11pt;font-weight:bold;"&gt;9.11.2022&lt;/p&gt;_x000D_
&lt;/td&gt;_x000D_
&lt;/tr&gt;_x000D_
&lt;tr align="left" valign="top"&gt;_x000D_
&lt;td style="width:288.55pt; height:12.25pt; padding-right:5.4pt; padding-left:5.4pt; "&gt;_x000D_
&lt;p lang="en-US" style="text-align:justify;text-indent:0pt;margin-left:8pt;margin-top:0pt;margin-bottom:0pt;margin-right:0pt;font-family:'Times New Roman';font-size:11pt;"&gt; &lt;/p&gt;_x000D_
&lt;/td&gt;_x000D_
&lt;td style="width:36.35pt; height:12.25pt; padding-right:5.4pt; padding-left:5.4pt; "&gt;_x000D_
&lt;p lang="en-US" style="text-align:center;text-indent:0pt;margin-left:0pt;margin-top:0pt;margin-bottom:0pt;margin-right:0pt;font-family:'Times New Roman';font-size:11pt;font-weight:bold;"&gt; &lt;/p&gt;_x000D_
&lt;/td&gt;_x000D_
&lt;td style="width:11.7pt; height:12.25pt; padding-right:5.4pt; padding-left:5.4pt; "&gt;_x000D_
&lt;p lang="en-US" style="text-align:center;text-indent:0pt;margin-left:0pt;margin-top:0pt;margin-bottom:0pt;margin-right:0pt;font-family:'Times New Roman';font-size:11pt;font-weight:bold;"&gt; &lt;/p&gt;_x000D_
&lt;/td&gt;_x000D_
&lt;td style="width:61.2pt; height:12.25pt; padding-right:5.4pt; padding-left:5.4pt; "&gt;_x000D_
&lt;p lang="en-US" style="text-align:center;text-indent:0pt;margin-left:0pt;margin-top:0pt;margin-bottom:0pt;margin-right:0pt;font-family:'Times New Roman';font-size:11pt;font-weight:bold;"&gt;(date of&lt;/p&gt;_x000D_
&lt;/td&gt;_x000D_
&lt;/tr&gt;_x000D_
&lt;tr align="left" valign="top"&gt;_x000D_
&lt;td style="width:288.55pt; height:12.25pt; padding-right:5.4pt; padding-left:5.4pt; "&gt;_x000D_
&lt;p lang="en-US" style="text-align:justify;text-indent:0pt;margin-left:8pt;margin-top:0pt;margin-bottom:0pt;margin-right:0pt;font-family:'Times New Roman';font-size:11pt;"&gt; &lt;/p&gt;_x000D_
&lt;/td&gt;_x000D_
&lt;td style="width:36.35pt; height:12.25pt; padding-right:5.4pt; padding-left:5.4pt; "&gt;_x000D_
&lt;p lang="en-US" style="text-align:center;text-indent:0pt;margin-left:0pt;margin-top:0pt;margin-bottom:0pt;margin-right:0pt;font-family:'Times New Roman';font-size:11pt;font-weight:bold;"&gt; &lt;/p&gt;_x000D_
&lt;/td&gt;_x000D_
&lt;td style="width:11.7pt; height:12.25pt; padding-right:5.4pt; padding-left:5.4pt; "&gt;_x000D_
&lt;p lang="en-US" style="text-align:center;text-indent:0pt;margin-left:0pt;margin-top:0pt;margin-bottom:0pt;margin-right:0pt;font-family:'Times New Roman';font-size:11pt;font-weight:bold;"&gt; &lt;/p&gt;_x000D_
&lt;/td&gt;_x000D_
&lt;td style="width:61.2pt; height:12.25pt; padding-right:5.4pt; padding-left:5.4pt; "&gt;_x000D_
&lt;p lang="en-US" style="text-align:center;text-indent:0pt;margin-left:0pt;margin-top:0pt;margin-bottom:0pt;margin-right:0pt;font-family:'Times New Roman';font-size:11pt;font-weight:bold;"&gt;incorporation)&lt;/p&gt;_x000D_
&lt;/td&gt;_x000D_
&lt;/tr&gt;_x000D_
&lt;tr align="left" valign="top"&gt;_x000D_
&lt;td style="width:288.55pt; height:12.25pt; padding-right:5.4pt; padding-left:5.4pt; "&gt;_x000D_
&lt;p lang="en-US" style="text-align:justify;text-indent:0pt;margin-left:8pt;margin-top:0pt;margin-bottom:0pt;margin-right:0pt;font-family:'Times New Roman';font-size:11pt;"&gt; &lt;/p&gt;_x000D_
&lt;/td&gt;_x000D_
&lt;td style="width:36.35pt; height:12.25pt; padding-right:5.4pt; padding-left:5.4pt; "&gt;_x000D_
&lt;p lang="en-US" style="text-align:center;text-indent:0pt;margin-left:0pt;margin-top:0pt;margin-bottom:0pt;margin-right:0pt;font-family:'Times New Roman';font-size:11pt;font-weight:bold;"&gt; &lt;/p&gt;_x000D_
&lt;/td&gt;_x000D_
&lt;td style="width:11.7pt; height:12.25pt; padding-right:5.4pt; padding-left:5.4pt; "&gt;_x000D_
&lt;p lang="en-US" style="text-align:center;text-indent:0pt;margin-left:0pt;margin-top:0pt;margin-bottom:0pt;margin-right:0pt;font-family:'Times New Roman';font-size:11pt;font-weight:bold;"&gt; &lt;/p&gt;_x000D_
&lt;/td&gt;_x000D_
&lt;td style="width:61.2pt; height:12.25pt; padding-right:5.4pt; padding-left:5.4pt; "&gt;_x000D_
&lt;p lang="en-US" style="text-align:center;text-indent:0pt;margin-left:0pt;margin-top:0pt;margin-bottom:0pt;margin-right:0pt;font-family:'Times New Roman';font-size:11pt;font-weight:bold;"&gt;to 31.3.2024&lt;/p&gt;_x000D_
&lt;/td&gt;_x000D_
&lt;/tr&gt;_x000D_
&lt;tr align="left" valign="top"&gt;_x000D_
&lt;td style="width:288.55pt; height:12.25pt; padding-right:5.4pt; padding-left:5.4pt; "&gt;_x000D_
&lt;p lang="en-US" style="text-align:justify;text-indent:0pt;margin-left:8pt;margin-top:0pt;margin-bottom:0pt;margin-right:0pt;font-family:'Times New Roman';font-size:11pt;"&gt; &lt;/p&gt;_x000D_
&lt;/td&gt;_x000D_
&lt;td style="width:36.35pt; height:12.25pt; padding-right:5.4pt; padding-left:5.4pt; "&gt;_x000D_
&lt;p lang="en-US" style="text-align:center;text-indent:0pt;margin-left:0pt;margin-top:0pt;margin-bottom:0pt;margin-right:0pt;font-family:'Times New Roman';font-size:11pt;font-weight:bold;"&gt; &lt;/p&gt;_x000D_
&lt;/td&gt;_x000D_
&lt;td style="width:11.7pt; height:12.25pt; padding-right:5.4pt; padding-left:5.4pt; "&gt;_x000D_
&lt;p lang="en-US" style="text-align:center;text-indent:0pt;margin-left:0pt;margin-top:0pt;margin-bottom:0pt;margin-right:0pt;font-family:'Times New Roman';font-size:11pt;font-weight:bold;"&gt; &lt;/p&gt;_x000D_
&lt;/td&gt;_x000D_
&lt;td style="width:61.2pt; height:12.25pt; padding-right:5.4pt; padding-left:5.4pt; "&gt;_x000D_
&lt;p lang="en-US" style="text-align:center;text-indent:0pt;margin-left:0pt;margin-top:0pt;margin-bottom:0pt;margin-right:0pt;font-family:'Times New Roman';font-size:11pt;font-weight:bold;"&gt;RM&lt;/p&gt;_x000D_
&lt;/td&gt;_x000D_
&lt;/tr&gt;_x000D_
&lt;tr align="left" valign="top"&gt;_x000D_
&lt;td style="width:288.55pt; height:12.25pt; padding-right:5.4pt; padding-left:5.4pt; "&gt;_x000D_
&lt;p lang="en-US" style="text-align:justify;text-indent:0pt;margin-left:8pt;margin-top:0pt;margin-bottom:0pt;margin-right:0pt;font-family:'Times New Roman';font-size:11pt;"&gt; &lt;/p&gt;_x000D_
&lt;/td&gt;_x000D_
&lt;td style="width:36.35pt; height:12.25pt; padding-right:5.4pt; padding-left:5.4pt; "&gt;_x000D_
&lt;p lang="en-US" style="text-align:justify;text-indent:0pt;margin-left:0pt;margin-top:0pt;margin-bottom:0pt;margin-right:0pt;font-family:'Times New Roman';font-size:11pt;"&gt; &lt;/p&gt;_x000D_
&lt;/td&gt;_x000D_
&lt;td style="width:11.7pt; height:12.25pt; padding-right:5.4pt; padding-left:5.4pt; "&gt;_x000D_
&lt;p lang="en-US" style="text-align:justify;text-indent:0pt;margin-left:0pt;margin-top:0pt;margin-bottom:0pt;margin-right:0pt;font-family:'Times New Roman';font-size:11pt;"&gt; &lt;/p&gt;_x000D_
&lt;/td&gt;_x000D_
&lt;td style="width:61.2pt; height:12.25pt; padding-right:5.4pt; padding-left:5.4pt; "&gt;_x000D_
&lt;p lang="en-US" style="text-align:justify;text-indent:0pt;margin-left:0pt;margin-top:0pt;margin-bottom:0pt;margin-right:0pt;font-family:'Times New Roman';font-size:11pt;"&gt; &lt;/p&gt;_x000D_
&lt;/td&gt;_x000D_
&lt;/tr&gt;_x000D_
&lt;tr align="left" valign="top"&gt;_x000D_
&lt;td style="width:288.55pt; height:12.25pt; padding-right:5.4pt; padding-left:5.4pt; "&gt;_x000D_
&lt;p lang="en-US" style="text-align:justify;text-indent:0pt;margin-left:8pt;margin-top:0pt;margin-bottom:0pt;margin-right:0pt;font-family:'Times New Roman';font-size:11pt;"&gt;Salaries and allowance&lt;/p&gt;_x000D_
&lt;/td&gt;_x000D_
&lt;td style="width:36.35pt; height:12.25pt; padding-right:5.4pt; padding-left:5.4pt; "&gt;_x000D_
&lt;p lang="en-US" style="text-align:justify;text-indent:0pt;margin-left:0pt;margin-top:0pt;margin-bottom:0pt;margin-right:0pt;font-family:'Times New Roman';font-size:11pt;"&gt; &lt;/p&gt;_x000D_
&lt;/td&gt;_x000D_
&lt;td style="width:11.7pt; height:12.25pt; padding-right:5.4pt; padding-left:5.4pt; "&gt;_x000D_
&lt;p lang="en-US" style="text-align:justify;text-indent:0pt;margin-left:0pt;margin-top:0pt;margin-bottom:0pt;margin-right:0pt;font-family:'Times New Roman';font-size:11pt;"&gt; &lt;/p&gt;_x000D_
&lt;/td&gt;_x000D_
&lt;td style="width:61.2pt; height:12.25pt; padding-right:5.4pt; padding-left:5.4pt; "&gt;_x000D_
&lt;p lang="en-US" style="text-align:justify;text-indent:0pt;margin-left:0pt;margin-top:0pt;margin-bottom:0pt;margin-right:0pt;font-family:'Times New Roman';font-size:11pt;"&gt;80,400&lt;/p&gt;_x000D_
&lt;/td&gt;_x000D_
&lt;/tr&gt;_x000D_
&lt;tr align="left" valign="top"&gt;_x000D_
&lt;td style="width:288.55pt; height:12.25pt; padding-right:5.4pt; padding-left:5.4pt; "&gt;_x000D_
&lt;p lang="en-US" style="text-align:justify;text-indent:0pt;margin-left:8pt;margin-top:0pt;margin-bottom:0pt;margin-right:0pt;font-family:'Times New Roman';font-size:11pt;"&gt;Defined contribution plan&lt;/p&gt;_x000D_
&lt;/td&gt;_x000D_
&lt;td style="width:36.35pt; height:12.25pt; padding-right:5.4pt; padding-left:5.4pt; "&gt;_x000D_
&lt;p lang="en-US" style="text-align:justify;text-indent:0pt;margin-left:0pt;margin-top:0pt;margin-bottom:0pt;margin-right:0pt;font-family:'Times New Roman';font-size:11pt;"&gt; &lt;/p&gt;_x000D_
&lt;/td&gt;_x000D_
&lt;td style="width:11.7pt; height:12.25pt; padding-right:5.4pt; padding-left:5.4pt; "&gt;_x000D_
&lt;p lang="en-US" style="text-align:justify;text-indent:0pt;margin-left:0pt;margin-top:0pt;margin-bottom:0pt;margin-right:0pt;font-family:'Times New Roman';font-size:11pt;"&gt; &lt;/p&gt;_x000D_
&lt;/td&gt;_x000D_
&lt;td style="width:61.2pt; height:12.25pt; padding-right:5.4pt; padding-left:5.4pt; "&gt;_x000D_
&lt;p lang="en-US" style="text-align:justify;text-indent:0pt;margin-left:0pt;margin-top:0pt;margin-bottom:0pt;margin-right:0pt;font-family:'Times New Roman';font-size:11pt;"&gt;9,718&lt;/p&gt;_x000D_
&lt;/td&gt;_x000D_
&lt;/tr&gt;_x000D_
&lt;tr align="left" valign="top"&gt;_x000D_
&lt;td style="width:288.55pt; height:12.25pt; padding-right:5.4pt; padding-left:5.4pt; "&gt;_x000D_
&lt;p lang="en-US" style="text-align:justify;text-indent:0pt;margin-left:8pt;margin-top:0pt;margin-bottom:0pt;margin-right:0pt;font-family:'Times New Roman';font-size:11pt;"&gt;Other employee benefits&lt;/p&gt;_x000D_
&lt;/td&gt;_x000D_
&lt;td style="width:36.35pt; height:12.25pt; padding-right:5.4pt; padding-left:5.4pt; "&gt;_x000D_
&lt;p lang="en-US" style="text-align:justify;text-indent:0pt;margin-left:0pt;margin-top:0pt;margin-bottom:0pt;margin-right:0pt;font-family:'Times New Roman';font-size:11pt;"&gt; &lt;/p&gt;_x000D_
&lt;/td&gt;_x000D_
&lt;td style="width:11.7pt; height:12.25pt; padding-right:5.4pt; padding-left:5.4pt; "&gt;_x000D_
&lt;p lang="en-US" style="text-align:justify;text-indent:0pt;margin-left:0pt;margin-top:0pt;margin-bottom:0pt;margin-right:0pt;font-family:'Times New Roman';font-size:11pt;"&gt; &lt;/p&gt;_x000D_
&lt;/td&gt;_x000D_
&lt;td style="width:61.2pt; height:12.25pt; padding-right:5.4pt; padding-left:5.4pt; border-bottom: 1pt solid #000000; "&gt;_x000D_
&lt;p lang="en-US" style="text-align:justify;text-indent:0pt;margin-left:0pt;margin-top:0pt;margin-bottom:0pt;margin-right:0pt;font-family:'Times New Roman';font-size:11pt;"&gt;2,300&lt;/p&gt;_x000D_
&lt;/td&gt;_x000D_
&lt;/tr&gt;_x000D_
&lt;tr align="left" valign="top"&gt;_x000D_
&lt;td style="width:288.55pt; height:12.25pt; padding-right:5.4pt; padding-left:5.4pt; "&gt;_x000D_
&lt;p lang="en-US" style="text-align:justify;text-indent:0pt;margin-left:8pt;margin-top:0pt;margin-bottom:0pt;margin-right:0pt;font-family:'Times New Roman';font-size:11pt;"&gt; &lt;/p&gt;_x000D_
&lt;/td&gt;_x000D_
&lt;td style="width:36.35pt; height:12.25pt; padding-right:5.4pt; padding-left:5.4pt; "&gt;_x000D_
&lt;p lang="en-US" style="text-align:justify;text-indent:0pt;margin-left:0pt;margin-top:0pt;margin-bottom:0pt;margin-right:0pt;font-family:'Times New Roman';font-size:11pt;"&gt; &lt;/p&gt;_x000D_
&lt;/td&gt;_x000D_
&lt;td style="width:11.7pt; height:12.25pt; padding-right:5.4pt; padding-left:5.4pt; "&gt;_x000D_
&lt;p lang="en-US" style="text-align:justify;text-indent:0pt;margin-left:0pt;margin-top:0pt;margin-bottom:0pt;margin-right:0pt;font-family:'Times New Roman';font-size:11pt;"&gt; &lt;/p&gt;_x000D_
&lt;/td&gt;_x000D_
&lt;td style="width:61.2pt; height:12.25pt; padding-right:5.4pt; padding-left:5.4pt; border-top: 1pt solid #000000; "&gt;_x000D_
&lt;p lang="en-US" style="text-align:justify;text-indent:0pt;margin-left:0pt;margin-top:0pt;margin-bottom:0pt;margin-right:0pt;font-family:'Times New Roman';font-size:11pt;"&gt; &lt;/p&gt;_x000D_
&lt;/td&gt;_x000D_
&lt;/tr&gt;_x000D_
&lt;tr align="left" valign="top"&gt;_x000D_
&lt;td style="width:288.55pt; height:12.25pt; padding-right:5.4pt; padding-left:5.4pt; "&gt;_x000D_
&lt;p lang="en-US" style="text-align:justify;text-indent:0pt;margin-left:8pt;margin-top:0pt;margin-bottom:0pt;margin-right:0pt;font-family:'Times New Roman';font-size:11pt;"&gt; &lt;/p&gt;_x000D_
&lt;/td&gt;_x000D_
&lt;td style="width:36.35pt; height:12.25pt; padding-right:5.4pt; padding-left:5.4pt; "&gt;_x000D_
&lt;p lang="en-US" style="text-align:justify;text-indent:0pt;margin-left:0pt;margin-top:0pt;margin-bottom:0pt;margin-right:0pt;font-family:'Times New Roman';font-size:11pt;"&gt; &lt;/p&gt;_x000D_
&lt;/td&gt;_x000D_
&lt;td style="width:11.7pt; height:12.25pt; padding-right:5.4pt; padding-left:5.4pt; "&gt;_x000D_
&lt;p lang="en-US" style="text-indent:0pt;margin-left:11pt;margin-top:0pt;margin-bottom:0pt;margin-right:0pt;font-family:'Times New Roman';font-size:11pt;"&gt; &lt;/p&gt;_x000D_
&lt;/td&gt;_x000D_
&lt;td style="width:61.2pt; height:12.25pt; padding-right:5.4pt; padding-left:5.4pt; border-bottom: 1.5pt solid #000000; "&gt;_x000D_
&lt;p lang="en-US" style="text-align:justify;text-indent:0pt;margin-left:0pt;margin-top:0pt;margin-bottom:0pt;margin-right:0pt;font-family:'Times New Roman';font-size:11pt;"&gt;92,418&lt;/p&gt;_x000D_
&lt;/td&gt;_x000D_
&lt;/tr&gt;_x000D_
&lt;/table&gt;_x000D_
&lt;p lang="en-US" style="text-align:justify;text-indent:0pt;margin-left:31pt;margin-top:0pt;margin-bottom:0pt;margin-right:0pt;font-family:'Times New Roman';font-size:11pt;"&gt;&lt;/p&gt;_x000D_
&lt;/body&gt;_x000D_
&lt;/html&gt;</t>
  </si>
  <si>
    <t>fn_12</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</si>
  <si>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style="text-indent:0pt;margin-left:0pt;margin-top:0pt;margin-bottom:0pt;margin-right:0pt;font-family:'Times New Roman';font-size:11pt;"&gt; &lt;/p&gt;_x000D_
&lt;p lang="en-US" style="text-align:justify;text-indent:-27pt;margin-left:27pt;margin-top:0pt;margin-bottom:0pt;margin-right:0pt;"&gt;&lt;span style="font-family:'Times New Roman';font-size:11pt;font-weight:bold;"&gt;13.	&lt;/span&gt;&lt;span style="font-family:'Times New Roman';font-size:11pt;font-weight:bold;" lang="en-GB"&gt;TAX EXPENSE&lt;/span&gt;&lt;/p&gt;_x000D_
&lt;p lang="en-US" style="text-align:justify;text-indent:0pt;margin-left:0pt;margin-top:0pt;margin-bottom:0pt;margin-right:0pt;font-family:'Times New Roman';font-size:11pt;"&gt; &lt;/p&gt;_x000D_
&lt;ol style="margin:0pt;padding:0pt;list-style-type:lower-alpha;"&gt;_x000D_
&lt;li style="font-family:'Times New Roman';font-size:11pt;margin-left:54.6pt;"&gt;_x000D_
&lt;p lang="en-US" style="text-align:justify;margin-left:0pt;margin-top:0pt;margin-bottom:0pt;margin-right:0pt;font-family:'Times New Roman';font-size:11pt;"&gt;There is no tax expense for the current financial period as the Company does not have any chargeable income and is in tax loss position.&lt;/p&gt;_x000D_
&lt;/li&gt;_x000D_
&lt;/ol&gt;_x000D_
&lt;p lang="en-US" style="text-align:justify;text-indent:0pt;margin-left:0pt;margin-top:0pt;margin-bottom:0pt;margin-right:0pt;font-family:'Times New Roman';font-size:11pt;"&gt; &lt;/p&gt;_x000D_
&lt;ol start="2" style="margin:0pt;padding:0pt;list-style-type:lower-alpha;"&gt;_x000D_
&lt;li style="font-family:'Times New Roman';font-size:11pt;margin-left:54.6pt;"&gt;_x000D_
&lt;p lang="en-US" style="text-align:justify;margin-left:0pt;margin-top:0pt;margin-bottom:0pt;margin-right:0pt;font-family:'Times New Roman';font-size:11pt;"&gt;The Malaysian income tax is calculated at the statutory tax rate of 24% of the estimated taxable profit for the fiscal period.&lt;/p&gt;_x000D_
&lt;/li&gt;_x000D_
&lt;/ol&gt;_x000D_
&lt;p lang="en-US" style="text-indent:0pt;margin-left:0pt;margin-top:0pt;margin-bottom:0pt;margin-right:0pt;font-family:'Times New Roman';font-size:11pt;"&gt; &lt;/p&gt;_x000D_
&lt;ol start="3" style="margin:0pt;padding:0pt;list-style-type:lower-alpha;"&gt;_x000D_
&lt;li style="font-family:'Times New Roman';font-size:11pt;margin-left:54.6pt;"&gt;_x000D_
&lt;p lang="en-US" style="text-align:justify;margin-left:0pt;margin-top:0pt;margin-bottom:0pt;margin-right:0pt;font-family:'Times New Roman';font-size:11pt;"&gt;Numerical reconciliation between the tax expense and the product of accounting loss multiplied by the applicable tax rates of the Company is as follows:&lt;/p&gt;_x000D_
&lt;/li&gt;_x000D_
&lt;/ol&gt;_x000D_
&lt;p lang="en-US" style="text-align:justify;text-indent:0pt;margin-left:27pt;margin-top:0pt;margin-bottom:0pt;margin-right:0pt;font-family:'Times New Roman';font-size:11pt;"&gt; &lt;/p&gt;_x000D_
&lt;table cellspacing="0" cellpadding="0pt" style="width:405pt;border-collapse:collapse;margin-left:49.5pt;"&gt;_x000D_
&lt;colgroup&gt;_x000D_
&lt;col width="348" /&gt;_x000D_
&lt;col width="72" /&gt;_x000D_
&lt;col width="24" /&gt;_x000D_
&lt;col width="96" /&gt;_x000D_
&lt;/colgroup&gt;_x000D_
&lt;tr align="left" valign="top"&gt;_x000D_
&lt;td style="width:250.55pt; height:12.25pt; padding-right:5.4pt; padding-left:5.4pt; "&gt;_x000D_
&lt;p lang="en-US" style="text-indent:0pt;margin-left:0pt;margin-top:0pt;margin-bottom:0pt;margin-right:0pt;font-family:'Times New Roman';font-size:11pt;"&gt; &lt;/p&gt;_x000D_
&lt;/td&gt;_x000D_
&lt;td style="width:42.85pt; height:12.25pt; padding-right:5.4pt; padding-left:5.4pt; "&gt;_x000D_
&lt;p lang="en-US" style="text-align:center;text-indent:0pt;margin-left:0pt;margin-top:0pt;margin-bottom:0pt;margin-right:0pt;font-family:'Times New Roman';font-size:11pt;font-weight:bold;"&gt; &lt;/p&gt;_x000D_
&lt;/td&gt;_x000D_
&lt;td style="width:7.2pt; height:12.25pt; padding-right:5.4pt; padding-left:5.4pt; "&gt;_x000D_
&lt;p lang="en-US" style="text-align:center;text-indent:0pt;margin-left:0pt;margin-top:0pt;margin-bottom:0pt;margin-right:0pt;font-family:'Times New Roman';font-size:11pt;font-weight:bold;"&gt; &lt;/p&gt;_x000D_
&lt;/td&gt;_x000D_
&lt;td style="width:61.2pt; height:12.25pt; padding-right:5.4pt; padding-left:5.4pt; "&gt;_x000D_
&lt;p lang="en-US" style="text-align:center;text-indent:0pt;margin-left:0pt;margin-top:0pt;margin-bottom:0pt;margin-right:0pt;font-family:'Times New Roman';font-size:11pt;font-weight:bold;"&gt;9.11.2022&lt;/p&gt;_x000D_
&lt;/td&gt;_x000D_
&lt;/tr&gt;_x000D_
&lt;tr align="left" valign="top"&gt;_x000D_
&lt;td style="width:250.55pt; height:12.25pt; padding-right:5.4pt; padding-left:5.4pt; "&gt;_x000D_
&lt;p lang="en-US" style="text-indent:0pt;margin-left:0pt;margin-top:0pt;margin-bottom:0pt;margin-right:0pt;font-family:'Times New Roman';font-size:11pt;"&gt; &lt;/p&gt;_x000D_
&lt;/td&gt;_x000D_
&lt;td style="width:42.85pt; height:12.25pt; padding-right:5.4pt; padding-left:5.4pt; "&gt;_x000D_
&lt;p lang="en-US" style="text-align:center;text-indent:0pt;margin-left:0pt;margin-top:0pt;margin-bottom:0pt;margin-right:0pt;font-family:'Times New Roman';font-size:11pt;font-weight:bold;"&gt; &lt;/p&gt;_x000D_
&lt;/td&gt;_x000D_
&lt;td style="width:7.2pt; height:12.25pt; padding-right:5.4pt; padding-left:5.4pt; "&gt;_x000D_
&lt;p lang="en-US" style="text-align:center;text-indent:0pt;margin-left:0pt;margin-top:0pt;margin-bottom:0pt;margin-right:0pt;font-family:'Times New Roman';font-size:11pt;font-weight:bold;"&gt; &lt;/p&gt;_x000D_
&lt;/td&gt;_x000D_
&lt;td style="width:61.2pt; height:12.25pt; padding-right:5.4pt; padding-left:5.4pt; "&gt;_x000D_
&lt;p lang="en-US" style="text-align:center;text-indent:0pt;margin-left:0pt;margin-top:0pt;margin-bottom:0pt;margin-right:0pt;font-family:'Times New Roman';font-size:11pt;font-weight:bold;"&gt;(date of&lt;/p&gt;_x000D_
&lt;/td&gt;_x000D_
&lt;/tr&gt;_x000D_
&lt;tr align="left" valign="top"&gt;_x000D_
&lt;td style="width:250.55pt; height:12.25pt; padding-right:5.4pt; padding-left:5.4pt; "&gt;_x000D_
&lt;p lang="en-US" style="text-indent:0pt;margin-left:0pt;margin-top:0pt;margin-bottom:0pt;margin-right:0pt;font-family:'Times New Roman';font-size:11pt;"&gt; &lt;/p&gt;_x000D_
&lt;/td&gt;_x000D_
&lt;td style="width:42.85pt; height:12.25pt; padding-right:5.4pt; padding-left:5.4pt; "&gt;_x000D_
&lt;p lang="en-US" style="text-align:center;text-indent:0pt;margin-left:0pt;margin-top:0pt;margin-bottom:0pt;margin-right:0pt;font-family:'Times New Roman';font-size:11pt;font-weight:bold;"&gt; &lt;/p&gt;_x000D_
&lt;/td&gt;_x000D_
&lt;td style="width:7.2pt; height:12.25pt; padding-right:5.4pt; padding-left:5.4pt; "&gt;_x000D_
&lt;p lang="en-US" style="text-align:center;text-indent:0pt;margin-left:0pt;margin-top:0pt;margin-bottom:0pt;margin-right:0pt;font-family:'Times New Roman';font-size:11pt;font-weight:bold;"&gt; &lt;/p&gt;_x000D_
&lt;/td&gt;_x000D_
&lt;td style="width:61.2pt; height:12.25pt; padding-right:5.4pt; padding-left:5.4pt; "&gt;_x000D_
&lt;p lang="en-US" style="text-align:center;text-indent:0pt;margin-left:0pt;margin-top:0pt;margin-bottom:0pt;margin-right:0pt;font-family:'Times New Roman';font-size:11pt;font-weight:bold;"&gt;incorporation)&lt;/p&gt;_x000D_
&lt;/td&gt;_x000D_
&lt;/tr&gt;_x000D_
&lt;tr align="left" valign="top"&gt;_x000D_
&lt;td style="width:250.55pt; height:12.25pt; padding-right:5.4pt; padding-left:5.4pt; "&gt;_x000D_
&lt;p lang="en-US" style="text-indent:0pt;margin-left:0pt;margin-top:0pt;margin-bottom:0pt;margin-right:0pt;font-family:'Times New Roman';font-size:11pt;"&gt; &lt;/p&gt;_x000D_
&lt;/td&gt;_x000D_
&lt;td style="width:42.85pt; height:12.25pt; padding-right:5.4pt; padding-left:5.4pt; "&gt;_x000D_
&lt;p lang="en-US" style="text-align:center;text-indent:0pt;margin-left:0pt;margin-top:0pt;margin-bottom:0pt;margin-right:0pt;font-family:'Times New Roman';font-size:11pt;font-weight:bold;"&gt; &lt;/p&gt;_x000D_
&lt;/td&gt;_x000D_
&lt;td style="width:7.2pt; height:12.25pt; padding-right:5.4pt; padding-left:5.4pt; "&gt;_x000D_
&lt;p lang="en-US" style="text-align:center;text-indent:0pt;margin-left:0pt;margin-top:0pt;margin-bottom:0pt;margin-right:0pt;font-family:'Times New Roman';font-size:11pt;font-weight:bold;"&gt; &lt;/p&gt;_x000D_
&lt;/td&gt;_x000D_
&lt;td style="width:61.2pt; height:12.25pt; padding-right:5.4pt; padding-left:5.4pt; "&gt;_x000D_
&lt;p lang="en-US" style="text-align:center;text-indent:0pt;margin-left:0pt;margin-top:0pt;margin-bottom:0pt;margin-right:0pt;font-family:'Times New Roman';font-size:11pt;font-weight:bold;"&gt;to 31.3.2024&lt;/p&gt;_x000D_
&lt;/td&gt;_x000D_
&lt;/tr&gt;_x000D_
&lt;tr align="left" valign="top"&gt;_x000D_
&lt;td style="width:250.55pt; height:12.25pt; padding-right:5.4pt; padding-left:5.4pt; "&gt;_x000D_
&lt;p lang="en-US" style="text-indent:0pt;margin-left:0pt;margin-top:0pt;margin-bottom:0pt;margin-right:0pt;font-family:'Times New Roman';font-size:11pt;"&gt; &lt;/p&gt;_x000D_
&lt;/td&gt;_x000D_
&lt;td style="width:42.85pt; height:12.25pt; padding-right:5.4pt; padding-left:5.4pt; "&gt;_x000D_
&lt;p lang="en-US" style="text-align:center;text-indent:0pt;margin-left:0pt;margin-top:0pt;margin-bottom:0pt;margin-right:0pt;font-family:'Times New Roman';font-size:11pt;font-weight:bold;"&gt; &lt;/p&gt;_x000D_
&lt;/td&gt;_x000D_
&lt;td style="width:7.2pt; height:12.25pt; padding-right:5.4pt; padding-left:5.4pt; "&gt;_x000D_
&lt;p lang="en-US" style="text-align:center;text-indent:0pt;margin-left:0pt;margin-top:0pt;margin-bottom:0pt;margin-right:0pt;font-family:'Times New Roman';font-size:11pt;font-weight:bold;"&gt; &lt;/p&gt;_x000D_
&lt;/td&gt;_x000D_
&lt;td style="width:61.2pt; height:12.25pt; padding-right:5.4pt; padding-left:5.4pt; "&gt;_x000D_
&lt;p lang="en-US" style="text-align:center;text-indent:0pt;margin-left:0pt;margin-top:0pt;margin-bottom:0pt;margin-right:0pt;font-family:'Times New Roman';font-size:11pt;font-weight:bold;"&gt;RM&lt;/p&gt;_x000D_
&lt;/td&gt;_x000D_
&lt;/tr&gt;_x000D_
&lt;tr align="left" valign="top"&gt;_x000D_
&lt;td style="width:250.55pt; height:12.25pt; padding-right:5.4pt; padding-left:5.4pt; "&gt;_x000D_
&lt;p lang="en-US" style="text-indent:0pt;margin-left:0pt;margin-top:0pt;margin-bottom:0pt;margin-right:0pt;font-family:'Times New Roman';font-size:11pt;"&gt; &lt;/p&gt;_x000D_
&lt;/td&gt;_x000D_
&lt;td style="width:42.85pt; height:12.25pt; padding-right:5.4pt; padding-left:5.4pt; "&gt;_x000D_
&lt;p lang="en-US" style="text-align:center;text-indent:24pt;margin-left:0pt;margin-top:0pt;margin-bottom:0pt;margin-right:0pt;font-family:'Times New Roman';font-size:11pt;"&gt; &lt;/p&gt;_x000D_
&lt;/td&gt;_x000D_
&lt;td style="width:7.2pt; height:12.25pt; padding-right:5.4pt; padding-left:5.4pt; "&gt;_x000D_
&lt;p lang="en-US" style="text-indent:0pt;margin-left:0pt;margin-top:0pt;margin-bottom:0pt;margin-right:0pt;font-family:'Times New Roman';font-size:11pt;"&gt; &lt;/p&gt;_x000D_
&lt;/td&gt;_x000D_
&lt;td style="width:61.2pt; height:12.25pt; padding-right:5.4pt; padding-left:5.4pt; "&gt;_x000D_
&lt;p lang="en-MY" style="text-align:justify;text-indent:0pt;margin-left:0pt;margin-top:0pt;margin-bottom:0pt;margin-right:0pt;font-family:'Times New Roman';font-size:11pt;"&gt; &lt;/p&gt;_x000D_
&lt;/td&gt;_x000D_
&lt;/tr&gt;_x000D_
&lt;tr align="left" valign="top"&gt;_x000D_
&lt;td style="width:250.55pt; height:12.25pt; padding-right:5.4pt; padding-left:5.4pt; "&gt;_x000D_
&lt;p lang="en-US" style="text-indent:0pt;margin-left:0pt;margin-top:0pt;margin-bottom:0pt;margin-right:0pt;font-family:'Times New Roman';font-size:11pt;"&gt;Tax at Malaysian statutory tax rate of 24% &lt;/p&gt;_x000D_
&lt;/td&gt;_x000D_
&lt;td style="width:42.85pt; height:12.25pt; padding-right:5.4pt; padding-left:5.4pt; "&gt;_x000D_
&lt;p lang="en-US" style="text-align:justify;text-indent:0pt;margin-left:0pt;margin-top:0pt;margin-bottom:0pt;margin-right:0pt;font-family:'Times New Roman';font-size:11pt;"&gt; &lt;/p&gt;_x000D_
&lt;/td&gt;_x000D_
&lt;td style="width:7.2pt; height:12.25pt; padding-right:5.4pt; padding-left:5.4pt; "&gt;_x000D_
&lt;p lang="en-US" style="text-align:justify;text-indent:0pt;margin-left:0pt;margin-top:0pt;margin-bottom:0pt;margin-right:0pt;font-family:'Times New Roman';font-size:11pt;"&gt; &lt;/p&gt;_x000D_
&lt;/td&gt;_x000D_
&lt;td style="width:61.2pt; height:12.25pt; padding-right:5.4pt; padding-left:5.4pt; "&gt;_x000D_
&lt;p lang="en-MY" style="text-align:justify;text-indent:0pt;margin-left:0pt;margin-top:0pt;margin-bottom:0pt;margin-right:0pt;font-family:'Times New Roman';font-size:11pt;"&gt;(100,557)&lt;/p&gt;_x000D_
&lt;/td&gt;_x000D_
&lt;/tr&gt;_x000D_
&lt;tr align="left" valign="top"&gt;_x000D_
&lt;td style="width:250.55pt; height:12.25pt; padding-right:5.4pt; padding-left:5.4pt; "&gt;_x000D_
&lt;p lang="en-US" style="text-indent:0pt;margin-left:0pt;margin-top:0pt;margin-bottom:0pt;margin-right:0pt;font-family:'Times New Roman';font-size:11pt;"&gt; &lt;/p&gt;_x000D_
&lt;/td&gt;_x000D_
&lt;td style="width:42.85pt; height:12.25pt; padding-right:5.4pt; padding-left:5.4pt; "&gt;_x000D_
&lt;p lang="en-US" style="text-align:justify;text-indent:24pt;margin-left:0pt;margin-top:0pt;margin-bottom:0pt;margin-right:0pt;font-family:'Times New Roman';font-size:11pt;"&gt; &lt;/p&gt;_x000D_
&lt;/td&gt;_x000D_
&lt;td style="width:7.2pt; height:12.25pt; padding-right:5.4pt; padding-left:5.4pt; "&gt;_x000D_
&lt;p lang="en-US" style="text-align:justify;text-indent:0pt;margin-left:0pt;margin-top:0pt;margin-bottom:0pt;margin-right:0pt;font-family:'Times New Roman';font-size:11pt;"&gt; &lt;/p&gt;_x000D_
&lt;/td&gt;_x000D_
&lt;td style="width:61.2pt; height:12.25pt; padding-right:5.4pt; padding-left:5.4pt; "&gt;_x000D_
&lt;p lang="en-MY" style="text-align:justify;text-indent:0pt;margin-left:0pt;margin-top:0pt;margin-bottom:0pt;margin-right:0pt;font-family:'Times New Roman';font-size:11pt;"&gt; &lt;/p&gt;_x000D_
&lt;/td&gt;_x000D_
&lt;/tr&gt;_x000D_
&lt;tr align="left" valign="top"&gt;_x000D_
&lt;td style="width:250.55pt; height:12.25pt; padding-right:5.4pt; padding-left:5.4pt; "&gt;_x000D_
&lt;p lang="en-US" style="text-indent:0pt;margin-left:0pt;margin-top:0pt;margin-bottom:0pt;margin-right:0pt;font-family:'Times New Roman';font-size:11pt;"&gt;Tax effect in respect of:&lt;/p&gt;_x000D_
&lt;/td&gt;_x000D_
&lt;td style="width:42.85pt; height:12.25pt; padding-right:5.4pt; padding-left:5.4pt; "&gt;_x000D_
&lt;p lang="en-US" style="text-align:justify;text-indent:24pt;margin-left:0pt;margin-top:0pt;margin-bottom:0pt;margin-right:0pt;font-family:'Times New Roman';font-size:11pt;"&gt; &lt;/p&gt;_x000D_
&lt;/td&gt;_x000D_
&lt;td style="width:7.2pt; height:12.25pt; padding-right:5.4pt; padding-left:5.4pt; "&gt;_x000D_
&lt;p lang="en-US" style="text-align:justify;text-indent:0pt;margin-left:0pt;margin-top:0pt;margin-bottom:0pt;margin-right:0pt;font-family:'Times New Roman';font-size:11pt;"&gt; &lt;/p&gt;_x000D_
&lt;/td&gt;_x000D_
&lt;td style="width:61.2pt; height:12.25pt; padding-right:5.4pt; padding-left:5.4pt; "&gt;_x000D_
&lt;p lang="en-MY" style="text-align:justify;text-indent:0pt;margin-left:0pt;margin-top:0pt;margin-bottom:0pt;margin-right:0pt;font-family:'Times New Roman';font-size:11pt;"&gt; &lt;/p&gt;_x000D_
&lt;/td&gt;_x000D_
&lt;/tr&gt;_x000D_
&lt;tr align="left" valign="top"&gt;_x000D_
&lt;td style="width:250.55pt; height:12.25pt; padding-right:5.4pt; padding-left:5.4pt; "&gt;_x000D_
&lt;p lang="en-US" style="text-indent:0pt;margin-left:8pt;margin-top:0pt;margin-bottom:0pt;margin-right:0pt;font-family:'Times New Roman';font-size:11pt;"&gt;Non-allowable expenses&lt;/p&gt;_x000D_
&lt;/td&gt;_x000D_
&lt;td style="width:42.85pt; height:12.25pt; padding-right:5.4pt; padding-left:5.4pt; "&gt;_x000D_
&lt;p lang="en-US" style="text-align:justify;text-indent:0pt;margin-left:0pt;margin-top:0pt;margin-bottom:0pt;margin-right:0pt;font-family:'Times New Roman';font-size:11pt;"&gt; &lt;/p&gt;_x000D_
&lt;/td&gt;_x000D_
&lt;td style="width:7.2pt; height:12.25pt; padding-right:5.4pt; padding-left:5.4pt; "&gt;_x000D_
&lt;p lang="en-US" style="text-align:justify;text-indent:0pt;margin-left:0pt;margin-top:0pt;margin-bottom:0pt;margin-right:0pt;font-family:'Times New Roman';font-size:11pt;"&gt; &lt;/p&gt;_x000D_
&lt;/td&gt;_x000D_
&lt;td style="width:61.2pt; height:12.25pt; padding-right:5.4pt; padding-left:5.4pt; "&gt;_x000D_
&lt;p lang="en-MY" style="text-align:justify;text-indent:0pt;margin-left:0pt;margin-top:0pt;margin-bottom:0pt;margin-right:0pt;font-family:'Times New Roman';font-size:11pt;"&gt;100,557&lt;/p&gt;_x000D_
&lt;/td&gt;_x000D_
&lt;/tr&gt;_x000D_
&lt;tr align="left" valign="top"&gt;_x000D_
&lt;td style="width:250.55pt; height:12.25pt; padding-right:5.4pt; padding-left:5.4pt; "&gt;_x000D_
&lt;p lang="en-US" style="text-indent:0pt;margin-left:0pt;margin-top:0pt;margin-bottom:0pt;margin-right:0pt;font-family:'Times New Roman';font-size:11pt;"&gt; &lt;/p&gt;_x000D_
&lt;/td&gt;_x000D_
&lt;td style="width:42.85pt; height:12.25pt; padding-right:5.4pt; padding-left:5.4pt; "&gt;_x000D_
&lt;p lang="en-US" style="text-align:justify;text-indent:0pt;margin-left:0pt;margin-top:0pt;margin-bottom:0pt;margin-right:0pt;font-family:'Times New Roman';font-size:11pt;"&gt; &lt;/p&gt;_x000D_
&lt;/td&gt;_x000D_
&lt;td style="width:7.2pt; height:12.25pt; padding-right:5.4pt; padding-left:5.4pt; "&gt;_x000D_
&lt;p lang="en-US" style="text-align:justify;text-indent:0pt;margin-left:0pt;margin-top:0pt;margin-bottom:0pt;margin-right:0pt;font-family:'Times New Roman';font-size:11pt;"&gt; &lt;/p&gt;_x000D_
&lt;/td&gt;_x000D_
&lt;td style="width:61.2pt; height:12.25pt; padding-right:5.4pt; padding-left:5.4pt; border-top: 1pt solid #000000; "&gt;_x000D_
&lt;p lang="en-MY" style="text-align:justify;text-indent:0pt;margin-left:0pt;margin-top:0pt;margin-bottom:0pt;margin-right:0pt;font-family:'Times New Roman';font-size:11pt;"&gt; &lt;/p&gt;_x000D_
&lt;/td&gt;_x000D_
&lt;/tr&gt;_x000D_
&lt;tr align="left" valign="top"&gt;_x000D_
&lt;td style="width:250.55pt; height:12.25pt; padding-right:5.4pt; padding-left:5.4pt; "&gt;_x000D_
&lt;p lang="en-US" style="text-indent:0pt;margin-left:0pt;margin-top:0pt;margin-bottom:0pt;margin-right:0pt;font-family:'Times New Roman';font-size:11pt;"&gt; &lt;/p&gt;_x000D_
&lt;/td&gt;_x000D_
&lt;td style="width:42.85pt; height:12.25pt; padding-right:5.4pt; padding-left:5.4pt; "&gt;_x000D_
&lt;p lang="en-US" style="text-align:justify;text-indent:0pt;margin-left:0pt;margin-top:0pt;margin-bottom:0pt;margin-right:0pt;font-family:'Times New Roman';font-size:11pt;"&gt; &lt;/p&gt;_x000D_
&lt;/td&gt;_x000D_
&lt;td style="width:7.2pt; height:12.25pt; padding-right:5.4pt; padding-left:5.4pt; "&gt;_x000D_
&lt;p lang="en-US" style="text-align:justify;text-indent:0pt;margin-left:0pt;margin-top:0pt;margin-bottom:0pt;margin-right:0pt;font-family:'Times New Roman';font-size:11pt;"&gt; &lt;/p&gt;_x000D_
&lt;/td&gt;_x000D_
&lt;td style="width:61.2pt; height:12.25pt; padding-right:5.4pt; padding-left:5.4pt; border-bottom: 1.5pt solid #000000; "&gt;_x000D_
&lt;p lang="en-MY" style="text-align:justify;text-indent:0pt;margin-left:0pt;margin-top:0pt;margin-bottom:0pt;margin-right:0pt;font-family:'Times New Roman';font-size:11pt;"&gt;-&lt;/p&gt;_x000D_
&lt;/td&gt;_x000D_
&lt;/tr&gt;_x000D_
&lt;/table&gt;_x000D_
&lt;p lang="en-US" style="text-align:justify;text-indent:-27pt;margin-left:27pt;margin-top:0pt;margin-bottom:0pt;margin-right:0pt;font-family:'Times New Roman';font-size:11pt;"&gt;&lt;/p&gt;_x000D_
&lt;/body&gt;_x000D_
&lt;/html&gt;</t>
  </si>
  <si>
    <t>fn_13</t>
  </si>
  <si>
    <t>Notes-RelatedPartytran</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</si>
  <si>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style="text-align:justify;text-indent:-31pt;margin-left:31pt;margin-top:0pt;margin-bottom:0pt;margin-right:0pt;font-family:'Times New Roman';font-size:11pt;font-weight:bold;"&gt;RELATED PARTY DISCLOSURES&lt;/p&gt;_x000D_
&lt;p lang="en-US" style="text-align:justify;text-indent:0pt;margin-left:0pt;margin-top:0pt;margin-bottom:0pt;margin-right:0pt;font-family:'Times New Roman';font-size:11pt;"&gt; &lt;/p&gt;_x000D_
&lt;p lang="en-US" style="text-align:justify;text-indent:-27pt;margin-left:58pt;margin-top:0pt;margin-bottom:0pt;margin-right:0pt;font-family:'Times New Roman';font-size:11pt;"&gt;(a)	Identities of related parties&lt;/p&gt;_x000D_
&lt;p lang="en-US" style="text-align:justify;text-indent:0pt;margin-left:54pt;margin-top:0pt;margin-bottom:0pt;margin-right:0pt;font-family:'Times New Roman';font-size:11pt;"&gt; &lt;/p&gt;_x000D_
&lt;p lang="en-US" style="text-align:justify;text-indent:0pt;margin-left:58pt;margin-top:0pt;margin-bottom:0pt;margin-right:6pt;font-family:'Times New Roman';font-size:11pt;"&gt;Parties are considered to be related to the Company if the Company has the ability, directly or indirectly, to control the party or exercise significant influence over the party in making financial and operating decisions, or vice versa, or where the Company and the party are subject to common control or common significant influence. Related parties may be individuals or other parties.&lt;/p&gt;_x000D_
&lt;p lang="en-US" style="text-align:justify;text-indent:-18pt;margin-left:18pt;margin-top:0pt;margin-bottom:0pt;margin-right:0pt;font-family:'Times New Roman';font-size:11pt;"&gt; &lt;/p&gt;_x000D_
&lt;p lang="en-US" style="text-align:justify;text-indent:0pt;margin-left:58pt;margin-top:0pt;margin-bottom:0pt;margin-right:6pt;font-family:'Times New Roman';font-size:11pt;"&gt;The Company has related party relationship with its ultimate and immediate holding companies and their subsidiaries, associates and joint venture.&lt;/p&gt;_x000D_
&lt;p lang="en-US" style="text-align:justify;text-indent:-27pt;margin-left:27pt;margin-top:0pt;margin-bottom:0pt;margin-right:0pt;font-family:'Times New Roman';font-size:11pt;"&gt; &lt;/p&gt;_x000D_
&lt;ol start="2" style="margin:0pt;padding:0pt;list-style-type:lower-alpha;"&gt;_x000D_
&lt;li style="font-family:'Times New Roman';font-size:11pt;margin-left:58.5pt;"&gt;_x000D_
&lt;p lang="en-US" style="text-align:justify;margin-left:0pt;margin-top:0pt;margin-bottom:0pt;margin-right:6pt;font-family:'Times New Roman';font-size:11pt;"&gt;In addition to the transactions detailed elsewhere in the financial statements, the Company had the following transactions with related parties during the financial period:&lt;/p&gt;_x000D_
&lt;/li&gt;_x000D_
&lt;/ol&gt;_x000D_
&lt;p lang="en-US" style="text-align:justify;text-indent:-27pt;margin-left:54pt;margin-top:0pt;margin-bottom:0pt;margin-right:0pt;font-family:'Times New Roman';font-size:11pt;"&gt; &lt;/p&gt;_x000D_
&lt;table cellspacing="0" cellpadding="0pt" style="width:441.85pt;border-collapse:collapse;margin-left:12.4pt;"&gt;_x000D_
&lt;colgroup&gt;_x000D_
&lt;col width="390" /&gt;_x000D_
&lt;col width="90" /&gt;_x000D_
&lt;col width="18" /&gt;_x000D_
&lt;col width="91" /&gt;_x000D_
&lt;/colgroup&gt;_x000D_
&lt;tr align="left" valign="top"&gt;_x000D_
&lt;td style="width:281.5pt; height:12.25pt; padding-right:5.4pt; padding-left:5.4pt; "&gt;_x000D_
&lt;p lang="en-US" style="text-align:justify;text-indent:0pt;margin-left:0pt;margin-top:0pt;margin-bottom:0pt;margin-right:0pt;font-family:'Times New Roman';font-size:11pt;"&gt; &lt;/p&gt;_x000D_
&lt;/td&gt;_x000D_
&lt;td style="width:56.7pt; height:12.25pt; padding-right:5.4pt; padding-left:5.4pt; "&gt;_x000D_
&lt;p lang="en-US" style="text-align:center;text-indent:0pt;margin-left:0pt;margin-top:0pt;margin-bottom:0pt;margin-right:0pt;font-family:'Times New Roman';font-size:11pt;font-weight:bold;"&gt; &lt;/p&gt;_x000D_
&lt;/td&gt;_x000D_
&lt;td style="width:2.7pt; height:12.25pt; padding-right:5.4pt; padding-left:5.4pt; "&gt;_x000D_
&lt;p lang="en-US" style="text-align:justify;text-indent:0pt;margin-left:0pt;margin-top:0pt;margin-bottom:0pt;margin-right:0pt;font-family:'Times New Roman';font-size:11pt;font-weight:bold;"&gt; &lt;/p&gt;_x000D_
&lt;/td&gt;_x000D_
&lt;td style="width:57.75pt; height:12.25pt; padding-right:5.4pt; padding-left:5.4pt; "&gt;_x000D_
&lt;p lang="en-US" style="text-align:center;text-indent:0pt;margin-left:0pt;margin-top:0pt;margin-bottom:0pt;margin-right:0pt;font-family:'Times New Roman';font-size:11pt;font-weight:bold;"&gt;9.11.2022&lt;/p&gt;_x000D_
&lt;/td&gt;_x000D_
&lt;/tr&gt;_x000D_
&lt;tr align="left" valign="top"&gt;_x000D_
&lt;td style="width:281.5pt; height:12.25pt; padding-right:5.4pt; padding-left:5.4pt; "&gt;_x000D_
&lt;p lang="en-US" style="text-align:justify;text-indent:0pt;margin-left:0pt;margin-top:0pt;margin-bottom:0pt;margin-right:0pt;font-family:'Times New Roman';font-size:11pt;"&gt; &lt;/p&gt;_x000D_
&lt;/td&gt;_x000D_
&lt;td style="width:56.7pt; height:12.25pt; padding-right:5.4pt; padding-left:5.4pt; "&gt;_x000D_
&lt;p lang="en-US" style="text-align:center;text-indent:0pt;margin-left:0pt;margin-top:0pt;margin-bottom:0pt;margin-right:0pt;font-family:'Times New Roman';font-size:11pt;font-weight:bold;"&gt; &lt;/p&gt;_x000D_
&lt;/td&gt;_x000D_
&lt;td style="width:2.7pt; height:12.25pt; padding-right:5.4pt; padding-left:5.4pt; "&gt;_x000D_
&lt;p lang="en-US" style="text-align:justify;text-indent:0pt;margin-left:0pt;margin-top:0pt;margin-bottom:0pt;margin-right:0pt;font-family:'Times New Roman';font-size:11pt;font-weight:bold;"&gt; &lt;/p&gt;_x000D_
&lt;/td&gt;_x000D_
&lt;td style="width:57.75pt; height:12.25pt; padding-right:5.4pt; padding-left:5.4pt; "&gt;_x000D_
&lt;p lang="en-US" style="text-align:center;text-indent:0pt;margin-left:0pt;margin-top:0pt;margin-bottom:0pt;margin-right:0pt;font-family:'Times New Roman';font-size:11pt;font-weight:bold;"&gt;(date of&lt;/p&gt;_x000D_
&lt;/td&gt;_x000D_
&lt;/tr&gt;_x000D_
&lt;tr align="left" valign="top"&gt;_x000D_
&lt;td style="width:281.5pt; height:12.25pt; padding-right:5.4pt; padding-left:5.4pt; "&gt;_x000D_
&lt;p lang="en-US" style="text-align:justify;text-indent:0pt;margin-left:0pt;margin-top:0pt;margin-bottom:0pt;margin-right:0pt;font-family:'Times New Roman';font-size:11pt;"&gt; &lt;/p&gt;_x000D_
&lt;/td&gt;_x000D_
&lt;td style="width:56.7pt; height:12.25pt; padding-right:5.4pt; padding-left:5.4pt; "&gt;_x000D_
&lt;p lang="en-US" style="text-align:center;text-indent:0pt;margin-left:0pt;margin-top:0pt;margin-bottom:0pt;margin-right:0pt;font-family:'Times New Roman';font-size:11pt;font-weight:bold;"&gt; &lt;/p&gt;_x000D_
&lt;/td&gt;_x000D_
&lt;td style="width:2.7pt; height:12.25pt; padding-right:5.4pt; padding-left:5.4pt; "&gt;_x000D_
&lt;p lang="en-US" style="text-align:justify;text-indent:0pt;margin-left:0pt;margin-top:0pt;margin-bottom:0pt;margin-right:0pt;font-family:'Times New Roman';font-size:11pt;font-weight:bold;"&gt; &lt;/p&gt;_x000D_
&lt;/td&gt;_x000D_
&lt;td style="width:57.75pt; height:12.25pt; padding-right:5.4pt; padding-left:5.4pt; "&gt;_x000D_
&lt;p lang="en-US" style="text-align:center;text-indent:0pt;margin-left:0pt;margin-top:0pt;margin-bottom:0pt;margin-right:0pt;font-family:'Times New Roman';font-size:11pt;font-weight:bold;"&gt;incorporation)&lt;/p&gt;_x000D_
&lt;/td&gt;_x000D_
&lt;/tr&gt;_x000D_
&lt;tr align="left" valign="top"&gt;_x000D_
&lt;td style="width:281.5pt; height:12.25pt; padding-right:5.4pt; padding-left:5.4pt; "&gt;_x000D_
&lt;p lang="en-US" style="text-align:justify;text-indent:0pt;margin-left:0pt;margin-top:0pt;margin-bottom:0pt;margin-right:0pt;font-family:'Times New Roman';font-size:11pt;"&gt; &lt;/p&gt;_x000D_
&lt;/td&gt;_x000D_
&lt;td style="width:56.7pt; height:12.25pt; padding-right:5.4pt; padding-left:5.4pt; "&gt;_x000D_
&lt;p lang="en-US" style="text-align:center;text-indent:0pt;margin-left:0pt;margin-top:0pt;margin-bottom:0pt;margin-right:0pt;font-family:'Times New Roman';font-size:11pt;font-weight:bold;"&gt; &lt;/p&gt;_x000D_
&lt;/td&gt;_x000D_
&lt;td style="width:2.7pt; height:12.25pt; padding-right:5.4pt; padding-left:5.4pt; "&gt;_x000D_
&lt;p lang="en-US" style="text-align:justify;text-indent:0pt;margin-left:0pt;margin-top:0pt;margin-bottom:0pt;margin-right:0pt;font-family:'Times New Roman';font-size:11pt;font-weight:bold;"&gt; &lt;/p&gt;_x000D_
&lt;/td&gt;_x000D_
&lt;td style="width:57.75pt; height:12.25pt; padding-right:5.4pt; padding-left:5.4pt; "&gt;_x000D_
&lt;p lang="en-US" style="text-align:center;text-indent:0pt;margin-left:0pt;margin-top:0pt;margin-bottom:0pt;margin-right:0pt;font-family:'Times New Roman';font-size:11pt;font-weight:bold;"&gt;to 31.3.2024&lt;/p&gt;_x000D_
&lt;/td&gt;_x000D_
&lt;/tr&gt;_x000D_
&lt;tr align="left" valign="top"&gt;_x000D_
&lt;td style="width:281.5pt; height:12.25pt; padding-right:5.4pt; padding-left:5.4pt; "&gt;_x000D_
&lt;p lang="en-US" style="text-align:justify;text-indent:0pt;margin-left:0pt;margin-top:0pt;margin-bottom:0pt;margin-right:0pt;font-family:'Times New Roman';font-size:11pt;"&gt; &lt;/p&gt;_x000D_
&lt;/td&gt;_x000D_
&lt;td style="width:56.7pt; height:12.25pt; padding-right:5.4pt; padding-left:5.4pt; "&gt;_x000D_
&lt;p lang="en-US" style="text-align:center;text-indent:0pt;margin-left:0pt;margin-top:0pt;margin-bottom:0pt;margin-right:0pt;font-family:'Times New Roman';font-size:11pt;font-weight:bold;"&gt; &lt;/p&gt;_x000D_
&lt;/td&gt;_x000D_
&lt;td style="width:2.7pt; height:12.25pt; padding-right:5.4pt; padding-left:5.4pt; "&gt;_x000D_
&lt;p lang="en-US" style="text-align:justify;text-indent:0pt;margin-left:0pt;margin-top:0pt;margin-bottom:0pt;margin-right:0pt;font-family:'Times New Roman';font-size:11pt;font-weight:bold;"&gt; &lt;/p&gt;_x000D_
&lt;/td&gt;_x000D_
&lt;td style="width:57.75pt; height:12.25pt; padding-right:5.4pt; padding-left:5.4pt; "&gt;_x000D_
&lt;p lang="en-US" style="text-align:center;text-indent:0pt;margin-left:0pt;margin-top:0pt;margin-bottom:0pt;margin-right:0pt;font-family:'Times New Roman';font-size:11pt;font-weight:bold;"&gt;RM&lt;/p&gt;_x000D_
&lt;/td&gt;_x000D_
&lt;/tr&gt;_x000D_
&lt;tr align="left" valign="top"&gt;_x000D_
&lt;td style="width:281.5pt; height:8.65pt; padding-right:5.4pt; padding-left:5.4pt; "&gt;_x000D_
&lt;p lang="en-US" style="text-align:justify;text-indent:2pt;margin-left:37pt;margin-top:0pt;margin-bottom:0pt;margin-right:0pt;font-family:'Times New Roman';font-size:11pt;font-weight:bold;"&gt; &lt;/p&gt;_x000D_
&lt;/td&gt;_x000D_
&lt;td style="width:56.7pt; height:8.65pt; padding-right:5.4pt; padding-left:5.4pt; "&gt;_x000D_
&lt;p lang="en-US" style="text-align:center;text-indent:0pt;margin-left:0pt;margin-top:0pt;margin-bottom:0pt;margin-right:0pt;font-family:'Times New Roman';font-size:11pt;font-weight:bold;"&gt; &lt;/p&gt;_x000D_
&lt;/td&gt;_x000D_
&lt;td style="width:2.7pt; height:8.65pt; padding-right:5.4pt; padding-left:5.4pt; "&gt;_x000D_
&lt;p lang="en-US" style="text-align:justify;text-indent:0pt;margin-left:0pt;margin-top:0pt;margin-bottom:0pt;margin-right:0pt;font-family:'Times New Roman';font-size:11pt;font-weight:bold;"&gt; &lt;/p&gt;_x000D_
&lt;/td&gt;_x000D_
&lt;td style="width:57.75pt; height:8.65pt; padding-right:5.4pt; padding-left:5.4pt; "&gt;_x000D_
&lt;p lang="en-US" style="text-align:center;text-indent:0pt;margin-left:0pt;margin-top:0pt;margin-bottom:0pt;margin-right:0pt;font-family:'Times New Roman';font-size:11pt;font-weight:bold;"&gt; &lt;/p&gt;_x000D_
&lt;/td&gt;_x000D_
&lt;/tr&gt;_x000D_
&lt;tr align="left" valign="top"&gt;_x000D_
&lt;td style="width:281.5pt; height:12.25pt; padding-right:5.4pt; padding-left:5.4pt; "&gt;_x000D_
&lt;p lang="en-US" style="text-align:justify;text-indent:2pt;margin-left:37pt;margin-top:0pt;margin-bottom:0pt;margin-right:0pt;font-family:'Times New Roman';font-size:11pt;font-weight:bold;"&gt;Related companies&lt;/p&gt;_x000D_
&lt;/td&gt;_x000D_
&lt;td style="width:56.7pt; height:12.25pt; padding-right:5.4pt; padding-left:5.4pt; "&gt;_x000D_
&lt;p lang="en-US" style="text-align:center;text-indent:0pt;margin-left:0pt;margin-top:0pt;margin-bottom:0pt;margin-right:0pt;font-family:'Times New Roman';font-size:11pt;font-weight:bold;"&gt; &lt;/p&gt;_x000D_
&lt;/td&gt;_x000D_
&lt;td style="width:2.7pt; height:12.25pt; padding-right:5.4pt; padding-left:5.4pt; "&gt;_x000D_
&lt;p lang="en-US" style="text-align:justify;text-indent:0pt;margin-left:0pt;margin-top:0pt;margin-bottom:0pt;margin-right:0pt;font-family:'Times New Roman';font-size:11pt;font-weight:bold;"&gt; &lt;/p&gt;_x000D_
&lt;/td&gt;_x000D_
&lt;td style="width:57.75pt; height:12.25pt; padding-right:5.4pt; padding-left:5.4pt; "&gt;_x000D_
&lt;p lang="en-US" style="text-align:center;text-indent:0pt;margin-left:0pt;margin-top:0pt;margin-bottom:0pt;margin-right:0pt;font-family:'Times New Roman';font-size:11pt;font-weight:bold;"&gt; &lt;/p&gt;_x000D_
&lt;/td&gt;_x000D_
&lt;/tr&gt;_x000D_
&lt;tr align="left" valign="top"&gt;_x000D_
&lt;td style="width:281.5pt; height:12.25pt; padding-right:5.4pt; padding-left:5.4pt; "&gt;_x000D_
&lt;p lang="en-US" style="text-align:justify;text-indent:2pt;margin-left:37pt;margin-top:0pt;margin-bottom:0pt;margin-right:0pt;font-family:'Times New Roman';font-size:11pt;"&gt;Human resource expenses&lt;/p&gt;_x000D_
&lt;/td&gt;_x000D_
&lt;td style="width:56.7pt; height:12.25pt; padding-right:5.4pt; padding-left:5.4pt; "&gt;_x000D_
&lt;p lang="en-US" style="text-align:justify;text-indent:2pt;margin-left:37pt;margin-top:0pt;margin-bottom:0pt;margin-right:0pt;font-family:'Times New Roman';font-size:11pt;"&gt; &lt;/p&gt;_x000D_
&lt;/td&gt;_x000D_
&lt;td style="width:2.7pt; height:12.25pt; padding-right:5.4pt; padding-left:5.4pt; "&gt;_x000D_
&lt;p lang="en-US" style="text-align:justify;text-indent:2pt;margin-left:37pt;margin-top:0pt;margin-bottom:0pt;margin-right:0pt;font-family:'Times New Roman';font-size:11pt;"&gt; &lt;/p&gt;_x000D_
&lt;/td&gt;_x000D_
&lt;td style="width:57.75pt; height:12.25pt; padding-right:5.4pt; padding-left:5.4pt; "&gt;_x000D_
&lt;p lang="en-US" style="text-align:justify;text-indent:2pt;margin-left:37pt;margin-top:0pt;margin-bottom:0pt;margin-right:0pt;font-family:'Times New Roman';font-size:11pt;"&gt;995&lt;/p&gt;_x000D_
&lt;/td&gt;_x000D_
&lt;/tr&gt;_x000D_
&lt;tr align="left" valign="top"&gt;_x000D_
&lt;td style="width:281.5pt; height:12.25pt; padding-right:5.4pt; padding-left:5.4pt; "&gt;_x000D_
&lt;p lang="en-US" style="text-align:justify;text-indent:2pt;margin-left:37pt;margin-top:0pt;margin-bottom:0pt;margin-right:0pt;font-family:'Times New Roman';font-size:11pt;"&gt;Secretarial fees&lt;/p&gt;_x000D_
&lt;/td&gt;_x000D_
&lt;td style="width:56.7pt; height:12.25pt; padding-right:5.4pt; padding-left:5.4pt; "&gt;_x000D_
&lt;p lang="en-US" style="text-align:justify;text-indent:2pt;margin-left:37pt;margin-top:0pt;margin-bottom:0pt;margin-right:0pt;font-family:'Times New Roman';font-size:11pt;"&gt; &lt;/p&gt;_x000D_
&lt;/td&gt;_x000D_
&lt;td style="width:2.7pt; height:12.25pt; padding-right:5.4pt; padding-left:5.4pt; "&gt;_x000D_
&lt;p lang="en-US" style="text-align:justify;text-indent:2pt;margin-left:37pt;margin-top:0pt;margin-bottom:0pt;margin-right:0pt;font-family:'Times New Roman';font-size:11pt;"&gt; &lt;/p&gt;_x000D_
&lt;/td&gt;_x000D_
&lt;td style="width:57.75pt; height:12.25pt; padding-right:5.4pt; padding-left:5.4pt; "&gt;_x000D_
&lt;p lang="en-US" style="text-align:justify;text-indent:0pt;margin-left:0pt;margin-top:0pt;margin-bottom:0pt;margin-right:0pt;font-family:'Times New Roman';font-size:11pt;"&gt;            7,376&lt;/p&gt;_x000D_
&lt;/td&gt;_x000D_
&lt;/tr&gt;_x000D_
&lt;tr align="left" valign="top"&gt;_x000D_
&lt;td style="width:281.5pt; height:12.25pt; padding-right:5.4pt; padding-left:5.4pt; "&gt;_x000D_
&lt;p lang="en-US" style="text-align:justify;text-indent:2pt;margin-left:37pt;margin-top:0pt;margin-bottom:0pt;margin-right:0pt;font-family:'Times New Roman';font-size:11pt;"&gt; &lt;/p&gt;_x000D_
&lt;/td&gt;_x000D_
&lt;td style="width:56.7pt; height:12.25pt; padding-right:5.4pt; padding-left:5.4pt; "&gt;_x000D_
&lt;p lang="en-US" style="text-align:justify;text-indent:2pt;margin-left:37pt;margin-top:0pt;margin-bottom:0pt;margin-right:0pt;font-family:'Times New Roman';font-size:11pt;"&gt; &lt;/p&gt;_x000D_
&lt;/td&gt;_x000D_
&lt;td style="width:2.7pt; height:12.25pt; padding-right:5.4pt; padding-left:5.4pt; "&gt;_x000D_
&lt;p lang="en-US" style="text-align:justify;text-indent:2pt;margin-left:37pt;margin-top:0pt;margin-bottom:0pt;margin-right:0pt;font-family:'Times New Roman';font-size:11pt;"&gt; &lt;/p&gt;_x000D_
&lt;/td&gt;_x000D_
&lt;td style="width:57.75pt; height:12.25pt; padding-right:5.4pt; padding-left:5.4pt; "&gt;_x000D_
&lt;p lang="en-US" style="text-align:justify;text-indent:0pt;margin-left:0pt;margin-top:0pt;margin-bottom:0pt;margin-right:0pt;font-family:'Times New Roman';font-size:11pt;"&gt; &lt;/p&gt;_x000D_
&lt;/td&gt;_x000D_
&lt;/tr&gt;_x000D_
&lt;tr align="left" valign="top"&gt;_x000D_
&lt;td style="width:281.5pt; height:12.25pt; padding-right:5.4pt; padding-left:5.4pt; "&gt;_x000D_
&lt;p lang="en-US" style="text-align:justify;text-indent:2pt;margin-left:37pt;margin-top:0pt;margin-bottom:0pt;margin-right:0pt;font-family:'Times New Roman';font-size:11pt;font-weight:bold;"&gt;Immediate holding company&lt;/p&gt;_x000D_
&lt;/td&gt;_x000D_
&lt;td style="width:56.7pt; height:12.25pt; padding-right:5.4pt; padding-left:5.4pt; "&gt;_x000D_
&lt;p lang="en-US" style="text-align:justify;text-indent:2pt;margin-left:37pt;margin-top:0pt;margin-bottom:0pt;margin-right:0pt;font-family:'Times New Roman';font-size:11pt;"&gt; &lt;/p&gt;_x000D_
&lt;/td&gt;_x000D_
&lt;td style="width:2.7pt; height:12.25pt; padding-right:5.4pt; padding-left:5.4pt; "&gt;_x000D_
&lt;p lang="en-US" style="text-align:justify;text-indent:2pt;margin-left:37pt;margin-top:0pt;margin-bottom:0pt;margin-right:0pt;font-family:'Times New Roman';font-size:11pt;"&gt; &lt;/p&gt;_x000D_
&lt;/td&gt;_x000D_
&lt;td style="width:57.75pt; height:12.25pt; padding-right:5.4pt; padding-left:5.4pt; "&gt;_x000D_
&lt;p lang="en-US" style="text-align:justify;text-indent:0pt;margin-left:0pt;margin-top:0pt;margin-bottom:0pt;margin-right:0pt;font-family:'Times New Roman';font-size:11pt;"&gt; &lt;/p&gt;_x000D_
&lt;/td&gt;_x000D_
&lt;/tr&gt;_x000D_
&lt;tr align="left" valign="top"&gt;_x000D_
&lt;td style="width:281.5pt; height:12.25pt; padding-right:5.4pt; padding-left:5.4pt; "&gt;_x000D_
&lt;p lang="en-US" style="text-align:justify;text-indent:2pt;margin-left:37pt;margin-top:0pt;margin-bottom:0pt;margin-right:0pt;font-family:'Times New Roman';font-size:11pt;"&gt;Upkeep of equipment&lt;/p&gt;_x000D_
&lt;/td&gt;_x000D_
&lt;td style="width:56.7pt; height:12.25pt; padding-right:5.4pt; padding-left:5.4pt; "&gt;_x000D_
&lt;p lang="en-US" style="text-align:justify;text-indent:2pt;margin-left:37pt;margin-top:0pt;margin-bottom:0pt;margin-right:0pt;font-family:'Times New Roman';font-size:11pt;"&gt; &lt;/p&gt;_x000D_
&lt;/td&gt;_x000D_
&lt;td style="width:2.7pt; height:12.25pt; padding-right:5.4pt; padding-left:5.4pt; "&gt;_x000D_
&lt;p lang="en-US" style="text-align:justify;text-indent:2pt;margin-left:37pt;margin-top:0pt;margin-bottom:0pt;margin-right:0pt;font-family:'Times New Roman';font-size:11pt;"&gt; &lt;/p&gt;_x000D_
&lt;/td&gt;_x000D_
&lt;td style="width:57.75pt; height:12.25pt; padding-right:5.4pt; padding-left:5.4pt; border-bottom: 1.5pt solid #000000; "&gt;_x000D_
&lt;p lang="en-US" style="text-align:justify;text-indent:0pt;margin-left:0pt;margin-top:0pt;margin-bottom:0pt;margin-right:0pt;font-family:'Times New Roman';font-size:11pt;"&gt;          13,254&lt;/p&gt;_x000D_
&lt;/td&gt;_x000D_
&lt;/tr&gt;_x000D_
&lt;/table&gt;_x000D_
&lt;p lang="en-US" style="text-align:justify;text-indent:0pt;margin-left:58pt;margin-top:0pt;margin-bottom:0pt;margin-right:0pt;font-family:'Times New Roman';font-size:11pt;"&gt; &lt;/p&gt;_x000D_
&lt;p lang="en-US" style="text-align:justify;text-indent:0pt;margin-left:58pt;margin-top:0pt;margin-bottom:0pt;margin-right:6pt;font-family:'Times New Roman';font-size:11pt;"&gt;Related party transactions described above were carried out on terms and conditions mutually agreed with the respective related party.&lt;/p&gt;_x000D_
&lt;p lang="en-US" style="text-align:justify;text-indent:0pt;margin-left:0pt;margin-top:0pt;margin-bottom:0pt;margin-right:0pt;font-family:'Times New Roman';font-size:11pt;"&gt; &lt;/p&gt;_x000D_
&lt;p lang="en-US" style="text-align:justify;text-indent:-31pt;margin-left:31pt;margin-top:0pt;margin-bottom:0pt;margin-right:0pt;font-family:'Times New Roman';font-size:11pt;"&gt; &lt;/p&gt;_x000D_
&lt;ol start="3" style="margin:0pt;padding:0pt;list-style-type:lower-alpha;"&gt;_x000D_
&lt;li style="font-family:'Times New Roman';font-size:11pt;margin-left:58.5pt;"&gt;_x000D_
&lt;p lang="en-US" style="text-align:justify;margin-left:0pt;margin-top:0pt;margin-bottom:0pt;margin-right:6pt;font-family:'Times New Roman';font-size:11pt;"&gt;Compensation of key management personnel&lt;/p&gt;_x000D_
&lt;/li&gt;_x000D_
&lt;/ol&gt;_x000D_
&lt;p lang="en-US" style="text-align:justify;text-indent:-27pt;margin-left:58pt;margin-top:0pt;margin-bottom:0pt;margin-right:7pt;font-family:'Times New Roman';font-size:11pt;"&gt; &lt;/p&gt;_x000D_
&lt;p lang="en-US" style="text-align:justify;text-indent:0pt;margin-left:58pt;margin-top:0pt;margin-bottom:0pt;margin-right:7pt;font-family:'Times New Roman';font-size:11pt;"&gt;Key management personnel are defined as those persons having the authority and responsibility for planning, directing and controlling the activities of the Company either directly or indirectly. The key management personnel include all the Directors of the Company.&lt;/p&gt;_x000D_
&lt;p lang="en-US" style="text-align:justify;text-indent:-27pt;margin-left:85pt;margin-top:0pt;margin-bottom:0pt;margin-right:7pt;font-family:'Times New Roman';font-size:11pt;"&gt; &lt;/p&gt;_x000D_
&lt;p lang="en-US" style="text-align:justify;text-indent:0pt;margin-left:58pt;margin-top:0pt;margin-bottom:0pt;margin-right:7pt;font-family:'Times New Roman';font-size:11pt;"&gt;There is no compensation paid or payable to the Directors, who are the only key management personnel of the Company during the financial period.&lt;/p&gt;_x000D_
&lt;p lang="en-US" style="text-align:justify;text-indent:-27pt;margin-left:27pt;margin-top:0pt;margin-bottom:0pt;margin-right:0pt;font-family:'Times New Roman';font-size:11pt;"&gt;&lt;/p&gt;_x000D_
&lt;/body&gt;_x000D_
&lt;/html&gt;</t>
  </si>
  <si>
    <t>fn_14</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</si>
  <si>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style="text-align:justify;text-indent:-27pt;margin-left:27pt;margin-top:0pt;margin-bottom:0pt;margin-right:0pt;font-family:'Times New Roman';font-size:11pt;font-weight:bold;"&gt; &lt;/p&gt;_x000D_
&lt;p lang="en-US" style="text-align:justify;text-indent:0pt;margin-left:27pt;margin-top:0pt;margin-bottom:0pt;margin-right:0pt;font-family:'Times New Roman';font-size:11pt;"&gt;The primary objective of the capital management of the Company is to ensure that the Company would be able to continue as a going concern whilst maximising the return to shareholder through the optimisation of the debt and equity balance. The overall strategy of the Company remains unchanged since the date of incorporation.&lt;/p&gt;_x000D_
&lt;p lang="en-US" style="text-align:justify;text-indent:0pt;margin-left:0pt;margin-top:0pt;margin-bottom:0pt;margin-right:0pt;font-family:'Times New Roman';font-size:11pt;"&gt; &lt;/p&gt;_x000D_
&lt;p lang="en-US" style="text-align:justify;text-indent:0pt;margin-left:27pt;margin-top:0pt;margin-bottom:0pt;margin-right:0pt;font-family:'Times New Roman';font-size:11pt;"&gt;The Company manages its capital structure and makes adjustments to it, in light of changes in economic conditions. No changes were made in the objectives, policies or processes during the financial period ended 31 March 2024.&lt;/p&gt;_x000D_
&lt;p lang="en-US" style="text-align:justify;text-indent:0pt;margin-left:31pt;margin-top:0pt;margin-bottom:0pt;margin-right:0pt;font-family:'Times New Roman';font-size:11pt;"&gt; &lt;/p&gt;_x000D_
&lt;p lang="en-US" style="text-align:justify;text-indent:0pt;margin-left:27pt;margin-top:0pt;margin-bottom:0pt;margin-right:0pt;font-family:'Times New Roman';font-size:11pt;"&gt;The Company is not subject to any externally imposed capital requirements.&lt;/p&gt;_x000D_
&lt;/body&gt;_x000D_
&lt;/html&gt;</t>
  </si>
  <si>
    <t>fn_15</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</si>
  <si>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style="text-align:justify;text-indent:-27pt;margin-left:27pt;margin-top:0pt;margin-bottom:0pt;margin-right:0pt;font-family:'Times New Roman';font-size:11pt;font-weight:bold;"&gt;FINANCIAL RISK MANAGEMENT OBJECTIVES AND POLICIES&lt;/p&gt;_x000D_
&lt;p lang="en-US" style="text-align:justify;text-indent:0pt;margin-left:0pt;margin-top:0pt;margin-bottom:0pt;margin-right:0pt;font-family:'Times New Roman';font-size:11pt;"&gt; &lt;/p&gt;_x000D_
&lt;p lang="en-US" style="text-align:justify;text-indent:0pt;margin-left:27pt;margin-top:0pt;margin-bottom:0pt;margin-right:0pt;"&gt;&lt;span style="font-family:'Times New Roman';font-size:11pt;"&gt;The Company’s activities are exposed to a variety of financial risks, including credit risk and liquidity and cash flow risks. The Company’s overall financial risk management objective is to minimise potential adverse effects on the &lt;/span&gt;&lt;span style="font-family:'Times New Roman';font-size:11pt;" lang="en-MY"&gt;financial&lt;/span&gt;&lt;span style="font-family:'Times New Roman';font-size:11pt;"&gt; performance of the Company.&lt;/span&gt;&lt;/p&gt;_x000D_
&lt;p lang="en-US" style="text-align:justify;text-indent:0pt;margin-left:0pt;margin-top:0pt;margin-bottom:0pt;margin-right:0pt;font-family:'Times New Roman';font-size:11pt;"&gt; &lt;/p&gt;_x000D_
&lt;p lang="en-US" style="text-align:justify;text-indent:0pt;margin-left:27pt;margin-top:0pt;margin-bottom:0pt;margin-right:0pt;"&gt;&lt;span style="font-family:'Times New Roman';font-size:11pt;"&gt;Financial risk management is carried out through risk reviews, internal control &lt;/span&gt;&lt;span style="font-family:'Times New Roman';font-size:11pt;" lang="en-MY"&gt;systems&lt;/span&gt;&lt;span style="font-family:'Times New Roman';font-size:11pt;"&gt;, insurance programmes and adherence to financial risk management policies.&lt;/span&gt;&lt;/p&gt;_x000D_
&lt;p lang="en-US" style="text-align:justify;text-indent:0pt;margin-left:27pt;margin-top:0pt;margin-bottom:0pt;margin-right:0pt;font-family:'Times New Roman';font-size:11pt;"&gt; &lt;/p&gt;_x000D_
&lt;p lang="en-US" style="text-align:justify;text-indent:0pt;margin-left:27pt;margin-top:0pt;margin-bottom:0pt;margin-right:0pt;font-family:'Times New Roman';font-size:11pt;"&gt;There have been no significant changes on the Company’s exposure to financial risks since the date of incorporation. Also, there have been no changes to the Company’s risk management objectives, policies and processes since the date of incorporation.&lt;/p&gt;_x000D_
&lt;p lang="en-US" style="text-indent:0pt;margin-left:0pt;margin-top:0pt;margin-bottom:0pt;margin-right:0pt;font-family:'Times New Roman';font-size:11pt;"&gt; &lt;/p&gt;_x000D_
&lt;p lang="en-US" style="text-align:justify;text-indent:0pt;margin-left:27pt;margin-top:0pt;margin-bottom:0pt;margin-right:0pt;font-family:'Times New Roman';font-size:11pt;"&gt; &lt;/p&gt;_x000D_
&lt;p lang="en-US" style="text-align:justify;text-indent:-27pt;margin-left:27pt;margin-top:0pt;margin-bottom:0pt;margin-right:0pt;"&gt;&lt;span style="font-family:'Times New Roman';font-size:11pt;font-weight:bold;"&gt;	&lt;/span&gt;&lt;span style="font-family:'Times New Roman';font-size:11pt;"&gt;The Company’s management reviews and agrees on policies managing each of the financial risks and they are summarised as follows:&lt;/span&gt;&lt;/p&gt;_x000D_
&lt;p lang="en-US" style="text-indent:0pt;margin-left:28pt;margin-top:0pt;margin-bottom:0pt;margin-right:0pt;font-family:'Times New Roman';font-size:11pt;"&gt; &lt;/p&gt;_x000D_
&lt;p lang="en-US" style="text-align:justify;text-indent:-26pt;margin-left:54pt;margin-top:0pt;margin-bottom:0pt;margin-right:0pt;font-family:'Times New Roman';font-size:11pt;"&gt;(a)	Credit risk&lt;/p&gt;_x000D_
&lt;p lang="en-US" style="text-indent:-26pt;margin-left:54pt;margin-top:0pt;margin-bottom:0pt;margin-right:0pt;font-family:'Times New Roman';font-size:11pt;"&gt; &lt;/p&gt;_x000D_
&lt;p lang="en-US" style="text-align:justify;text-indent:-26pt;margin-left:54pt;margin-top:0pt;margin-bottom:0pt;margin-right:0pt;font-family:'Times New Roman';font-size:11pt;"&gt;	Related party balance could give rise to credit risk, which requires the loss to be recognised if a counter party fails to perform as contracted. It is the policy of the Company to monitor the financial standing of the counter party on an ongoing basis to ensure that the Company is exposed to minimal credit risk.&lt;/p&gt;_x000D_
&lt;p lang="en-US" style="text-align:justify;text-indent:0pt;margin-left:0pt;margin-top:0pt;margin-bottom:0pt;margin-right:0pt;font-family:'Times New Roman';font-size:11pt;"&gt; &lt;/p&gt;_x000D_
&lt;p lang="en-US" style="text-align:justify;text-indent:-26pt;margin-left:54pt;margin-top:0pt;margin-bottom:0pt;margin-right:0pt;font-family:'Times New Roman';font-size:11pt;"&gt;(b) 	Liquidity and cash flow risks&lt;/p&gt;_x000D_
&lt;p lang="en-US" style="text-align:justify;text-indent:-26pt;margin-left:54pt;margin-top:0pt;margin-bottom:0pt;margin-right:0pt;font-family:'Times New Roman';font-size:11pt;"&gt; &lt;/p&gt;_x000D_
&lt;p lang="en-US" style="text-align:justify;text-indent:-26pt;margin-left:54pt;margin-top:0pt;margin-bottom:0pt;margin-right:0pt;font-family:'Times New Roman';font-size:11pt;"&gt;	The Company actively manages its debt maturity profile, operating cash flows and the availability of funding so as to ensure that all operating, investing and financing needs are met. In executing its liquidity risk management strategy, the Company measures and forecasts its cash commitments and maintains a level of cash and cash equivalents deemed adequate to finance the activities of the Company.&lt;/p&gt;_x000D_
&lt;p lang="en-US" style="text-align:justify;text-indent:-26pt;margin-left:54pt;margin-top:0pt;margin-bottom:0pt;margin-right:0pt;font-family:'Times New Roman';font-size:11pt;"&gt; &lt;/p&gt;_x000D_
&lt;p lang="en-MY" style="text-align:justify;text-indent:-26pt;margin-left:54pt;margin-top:0pt;margin-bottom:0pt;margin-right:0pt;font-family:'Times New Roman';font-size:11pt;"&gt;	The Company also requires financial support from its ultimate holding company to finance the operations of the Company and meet its obligations as and when they fall due to mitigate liquidity risk. &lt;/p&gt;_x000D_
&lt;p lang="en-US" style="text-align:justify;text-indent:-26pt;margin-left:54pt;margin-top:0pt;margin-bottom:0pt;margin-right:0pt;font-family:'Times New Roman';font-size:11pt;"&gt; &lt;/p&gt;_x000D_
&lt;p lang="en-US" style="text-align:justify;text-indent:-26pt;margin-left:54pt;margin-top:0pt;margin-bottom:0pt;margin-right:0pt;font-family:'Times New Roman';font-size:11pt;"&gt;	The analysis of financial instruments by remaining contractual maturities has been disclosed in Notes 8, 9, 10 and 11 to the financial statements respectively.&lt;/p&gt;_x000D_
&lt;p lang="en-US" style="text-indent:0pt;margin-left:0pt;margin-top:0pt;margin-bottom:0pt;margin-right:0pt;font-family:'Times New Roman';font-size:11pt;"&gt; &lt;/p&gt;_x000D_
&lt;p lang="en-US" style="text-indent:0pt;margin-left:0pt;margin-top:0pt;margin-bottom:0pt;margin-right:0pt;font-family:'Times New Roman';font-size:11pt;"&gt; &lt;/p&gt;_x000D_
&lt;p lang="en-US" style="text-indent:0pt;margin-left:0pt;margin-top:0pt;margin-bottom:0pt;margin-right:0pt;font-family:'Times New Roman';font-size:11pt;"&gt; &lt;/p&gt;_x000D_
&lt;p lang="en-US" style="text-indent:0pt;margin-left:0pt;margin-top:0pt;margin-bottom:0pt;margin-right:0pt;font-family:'Times New Roman';font-size:11pt;"&gt; &lt;/p&gt;_x000D_
&lt;p lang="en-US" style="text-indent:0pt;margin-left:0pt;margin-top:0pt;margin-bottom:0pt;margin-right:0pt;font-family:'Times New Roman';font-size:11pt;"&gt;&lt;br /&gt;_x000D_
&lt;/p&gt;_x000D_
&lt;/body&gt;_x000D_
&lt;/html&gt;</t>
  </si>
  <si>
    <t>fn_16</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</si>
  <si>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lang="en-GB" style="text-indent:-27pt;margin-left:27pt;margin-top:0pt;margin-bottom:0pt;margin-right:0pt;font-family:'Times New Roman';font-size:11pt;font-weight:bold;"&gt;COMPARATIVE FIGURES&lt;/p&gt;_x000D_
&lt;p lang="en-US" style="text-indent:-27pt;margin-left:27pt;margin-top:0pt;margin-bottom:0pt;margin-right:0pt;font-family:'Times New Roman';font-size:11pt;font-weight:bold;"&gt; &lt;/p&gt;_x000D_
&lt;p lang="en-US" style="text-align:justify;text-indent:0pt;margin-left:28pt;margin-top:0pt;margin-bottom:0pt;margin-right:0pt;font-family:'Times New Roman';font-size:11pt;"&gt;No comparative figures are presented as this is the first set of financial statements of the Company since its incorporation.&lt;/p&gt;_x000D_
&lt;p lang="en-US" style="text-align:justify;text-indent:-34pt;margin-left:63pt;margin-top:0pt;margin-bottom:0pt;margin-right:0pt;font-family:'Times New Roman';font-size:11pt;"&gt;&lt;/p&gt;_x000D_
&lt;/body&gt;_x000D_
&lt;/html&gt;</t>
  </si>
  <si>
    <t>WONG KAIXUAN</t>
  </si>
  <si>
    <t>890830146189</t>
  </si>
  <si>
    <t>fn_17</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</si>
  <si>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lang="en-GB" style="text-indent:-27pt;margin-left:27pt;margin-top:0pt;margin-bottom:0pt;margin-right:0pt;font-family:'Times New Roman';font-size:11pt;font-weight:bold;"&gt;ADOPTION OF NEW MFRSs AND AMENDMENT TO MFRSs&lt;/p&gt;_x000D_
&lt;p lang="en-US" style="text-indent:0pt;margin-left:0pt;margin-top:0pt;margin-bottom:0pt;margin-right:0pt;font-family:'Times New Roman';font-size:11pt;"&gt; &lt;/p&gt;_x000D_
&lt;p lang="en-US" style="text-align:justify;text-indent:-26pt;margin-left:54pt;margin-top:0pt;margin-bottom:0pt;margin-right:0pt;"&gt;&lt;span style="font-family:'Times New Roman';font-size:11pt;font-weight:bold;"&gt;17.1 &lt;/span&gt;&lt;span style="font-family:'Times New Roman';font-size:11pt;font-weight:bold;" lang="en-GB"&gt;New MFRSs adopted during the financial period&lt;/span&gt;&lt;/p&gt;_x000D_
&lt;p lang="en-US" style="text-indent:-27pt;margin-left:54pt;margin-top:0pt;margin-bottom:0pt;margin-right:0pt;font-family:'Times New Roman';font-size:11pt;"&gt; &lt;/p&gt;_x000D_
&lt;p lang="en-US" style="text-align:justify;text-indent:0pt;margin-left:54pt;margin-top:0pt;margin-bottom:0pt;margin-right:0pt;font-family:'Times New Roman';font-size:11pt;"&gt;The Company adopted the following Standards of the MFRS Framework that were issued by the Malaysian Accounting Standards Board (“MASB”) during the financial period:&lt;/p&gt;_x000D_
&lt;p lang="en-US" style="text-align:justify;text-indent:0pt;margin-left:61pt;margin-top:0pt;margin-bottom:0pt;margin-right:0pt;font-family:'Times New Roman';font-size:11pt;"&gt; &lt;/p&gt;_x000D_
&lt;table cellspacing="0" cellpadding="0pt" style="width:481.9pt;border-collapse:collapse;margin-left:47.6pt;"&gt;_x000D_
&lt;colgroup&gt;_x000D_
&lt;col width="3" /&gt;_x000D_
&lt;col width="482" /&gt;_x000D_
&lt;col width="13" /&gt;_x000D_
&lt;col width="141" /&gt;_x000D_
&lt;col width="3" /&gt;_x000D_
&lt;/colgroup&gt;_x000D_
&lt;tr align="left" valign="top"&gt;_x000D_
&lt;td colspan="2" style="width:353.15pt; height:1pt; padding-right:5.4pt; padding-left:5.4pt; "&gt;_x000D_
&lt;p lang="en-US" style="text-align:justify;text-indent:-13pt;margin-left:14pt;margin-top:0pt;margin-bottom:0pt;margin-right:0pt;font-family:'Times New Roman';font-size:11pt;font-weight:bold;"&gt;Title&lt;/p&gt;_x000D_
&lt;/td&gt;_x000D_
&lt;td colspan="2" style="width:104.6pt; height:1pt; padding-right:5.4pt; padding-left:5.4pt; "&gt;_x000D_
&lt;p lang="en-US" style="text-align:right;text-indent:-20pt;margin-left:21pt;margin-top:0pt;margin-bottom:0pt;margin-right:0pt;font-family:'Times New Roman';font-size:11pt;font-weight:bold;"&gt;Effective Date&lt;/p&gt;_x000D_
&lt;/td&gt;_x000D_
&lt;td style="width:2.55pt; height:1pt; "&gt;_x000D_
&lt;p style="text-indent:0pt;margin-left:0pt;margin-top:0pt;margin-bottom:0pt;margin-right:0pt;"&gt; &lt;/p&gt;_x000D_
&lt;/td&gt;_x000D_
&lt;/tr&gt;_x000D_
&lt;tr align="left" valign="top"&gt;_x000D_
&lt;td colspan="2" style="width:353.15pt; height:1pt; padding-right:5.4pt; padding-left:5.4pt; "&gt;_x000D_
&lt;p lang="en-US" style="text-align:justify;text-indent:-13pt;margin-left:14pt;margin-top:0pt;margin-bottom:0pt;margin-right:0pt;font-family:'Times New Roman';font-size:11pt;"&gt; &lt;/p&gt;_x000D_
&lt;/td&gt;_x000D_
&lt;td colspan="2" style="width:104.6pt; height:1pt; padding-right:5.4pt; padding-left:5.4pt; "&gt;_x000D_
&lt;p lang="en-US" style="text-align:right;text-indent:0pt;margin-left:0pt;margin-top:0pt;margin-bottom:0pt;margin-right:0pt;font-family:'Times New Roman';font-size:11pt;"&gt; &lt;/p&gt;_x000D_
&lt;/td&gt;_x000D_
&lt;td style="width:2.55pt; height:1pt; "&gt;_x000D_
&lt;p style="text-indent:0pt;margin-left:0pt;margin-top:0pt;margin-bottom:0pt;margin-right:0pt;"&gt; &lt;/p&gt;_x000D_
&lt;/td&gt;_x000D_
&lt;/tr&gt;_x000D_
&lt;tr align="left" valign="top"&gt;_x000D_
&lt;td style="width:2.55pt; height:8.1pt; "&gt;_x000D_
&lt;p style="text-indent:0pt;margin-left:0pt;margin-top:0pt;margin-bottom:0pt;margin-right:0pt;"&gt; &lt;/p&gt;_x000D_
&lt;/td&gt;_x000D_
&lt;td colspan="2" valign="middle" style="width:360.3pt; height:8.1pt; padding-right:5.4pt; padding-left:5.4pt; "&gt;_x000D_
&lt;p lang="en-US" style="text-indent:-21pt;margin-left:21pt;margin-top:0pt;margin-bottom:0pt;margin-right:0pt;"&gt;&lt;span style="font-family:'Times New Roman';font-size:11pt;"&gt;MFRS 17 &lt;/span&gt;&lt;span style="font-family:'Times New Roman';font-size:11pt;font-style:italic;"&gt;Insurance Contracts&lt;/span&gt;&lt;/p&gt;_x000D_
&lt;/td&gt;_x000D_
&lt;td colspan="2" style="width:97.45pt; height:8.1pt; padding-right:5.4pt; padding-left:5.4pt; "&gt;_x000D_
&lt;p lang="en-US" style="text-align:right;text-indent:-20pt;margin-left:21pt;margin-top:0pt;margin-bottom:0pt;margin-right:1pt;font-family:'Times New Roman';font-size:11pt;"&gt;1 January 2023&lt;/p&gt;_x000D_
&lt;/td&gt;_x000D_
&lt;/tr&gt;_x000D_
&lt;tr align="left" valign="top"&gt;_x000D_
&lt;td style="width:2.55pt; height:8.1pt; "&gt;_x000D_
&lt;p style="text-indent:0pt;margin-left:0pt;margin-top:0pt;margin-bottom:0pt;margin-right:0pt;"&gt; &lt;/p&gt;_x000D_
&lt;/td&gt;_x000D_
&lt;td colspan="2" valign="middle" style="width:360.3pt; height:8.1pt; padding-right:5.4pt; padding-left:5.4pt; "&gt;_x000D_
&lt;p lang="en-US" style="text-indent:-21pt;margin-left:21pt;margin-top:0pt;margin-bottom:0pt;margin-right:0pt;"&gt;&lt;span style="font-family:'Times New Roman';font-size:11pt;"&gt;Amendment to MFRS 17 &lt;/span&gt;&lt;span style="font-family:'Times New Roman';font-size:11pt;font-style:italic;"&gt;Initial Application of MFRS 17 and MFRS 9 - Comparative Information&lt;/span&gt;&lt;/p&gt;_x000D_
&lt;/td&gt;_x000D_
&lt;td colspan="2" style="width:97.45pt; height:8.1pt; padding-right:5.4pt; padding-left:5.4pt; "&gt;_x000D_
&lt;p lang="en-US" style="text-align:right;text-indent:0pt;margin-left:0pt;margin-top:0pt;margin-bottom:0pt;margin-right:3pt;line-height:12pt;font-family:'Times New Roman';font-size:11pt;"&gt; &lt;/p&gt;_x000D_
&lt;p lang="en-US" style="text-align:right;text-indent:-20pt;margin-left:21pt;margin-top:0pt;margin-bottom:0pt;margin-right:1pt;font-family:'Times New Roman';font-size:11pt;"&gt;1 January 2023&lt;/p&gt;_x000D_
&lt;/td&gt;_x000D_
&lt;/tr&gt;_x000D_
&lt;tr align="left" valign="top"&gt;_x000D_
&lt;td style="width:2.55pt; height:8.1pt; "&gt;_x000D_
&lt;p style="text-indent:0pt;margin-left:0pt;margin-top:0pt;margin-bottom:0pt;margin-right:0pt;"&gt; &lt;/p&gt;_x000D_
&lt;/td&gt;_x000D_
&lt;td colspan="2" valign="middle" style="width:360.3pt; height:8.1pt; padding-right:5.4pt; padding-left:5.4pt; "&gt;_x000D_
&lt;p lang="en-US" style="text-indent:-21pt;margin-left:21pt;margin-top:0pt;margin-bottom:0pt;margin-right:0pt;"&gt;&lt;span style="font-family:'Times New Roman';font-size:11pt;"&gt;Amendments to MFRS 101 &lt;/span&gt;&lt;span style="font-family:'Times New Roman';font-size:11pt;font-style:italic;"&gt;Disclosure of Accounting Policies&lt;/span&gt;&lt;/p&gt;_x000D_
&lt;/td&gt;_x000D_
&lt;td colspan="2" style="width:97.45pt; height:8.1pt; padding-right:5.4pt; padding-left:5.4pt; "&gt;_x000D_
&lt;p lang="en-US" style="text-align:right;text-indent:-20pt;margin-left:21pt;margin-top:0pt;margin-bottom:0pt;margin-right:1pt;font-family:'Times New Roman';font-size:11pt;"&gt;1 January 2023&lt;/p&gt;_x000D_
&lt;/td&gt;_x000D_
&lt;/tr&gt;_x000D_
&lt;tr align="left" valign="top"&gt;_x000D_
&lt;td style="width:2.55pt; height:8.1pt; "&gt;_x000D_
&lt;p style="text-indent:0pt;margin-left:0pt;margin-top:0pt;margin-bottom:0pt;margin-right:0pt;"&gt; &lt;/p&gt;_x000D_
&lt;/td&gt;_x000D_
&lt;td colspan="2" valign="middle" style="width:360.3pt; height:8.1pt; padding-right:5.4pt; padding-left:5.4pt; "&gt;_x000D_
&lt;p lang="en-US" style="text-indent:-21pt;margin-left:21pt;margin-top:0pt;margin-bottom:0pt;margin-right:0pt;"&gt;&lt;span style="font-family:'Times New Roman';font-size:11pt;"&gt;Amendments to MFRS 108 &lt;/span&gt;&lt;span style="font-family:'Times New Roman';font-size:11pt;font-style:italic;"&gt;Definition of Accounting Estimates&lt;/span&gt;&lt;/p&gt;_x000D_
&lt;/td&gt;_x000D_
&lt;td colspan="2" style="width:97.45pt; height:8.1pt; padding-right:5.4pt; padding-left:5.4pt; "&gt;_x000D_
&lt;p lang="en-US" style="text-align:right;text-indent:-20pt;margin-left:21pt;margin-top:0pt;margin-bottom:0pt;margin-right:1pt;font-family:'Times New Roman';font-size:11pt;"&gt;1 January 2023&lt;/p&gt;_x000D_
&lt;/td&gt;_x000D_
&lt;/tr&gt;_x000D_
&lt;tr align="left" valign="top"&gt;_x000D_
&lt;td style="width:2.55pt; height:8.1pt; "&gt;_x000D_
&lt;p style="text-indent:0pt;margin-left:0pt;margin-top:0pt;margin-bottom:0pt;margin-right:0pt;"&gt; &lt;/p&gt;_x000D_
&lt;/td&gt;_x000D_
&lt;td colspan="2" valign="middle" style="width:360.3pt; height:8.1pt; padding-right:5.4pt; padding-left:5.4pt; "&gt;_x000D_
&lt;p lang="en-US" style="text-indent:-21pt;margin-left:21pt;margin-top:0pt;margin-bottom:0pt;margin-right:0pt;"&gt;&lt;span style="font-family:'Times New Roman';font-size:11pt;"&gt;Amendments to MFRS 112 &lt;/span&gt;&lt;span style="font-family:'Times New Roman';font-size:11pt;font-style:italic;"&gt;Deferred tax related to Assets and Liabilities arising from a Single Transaction&lt;/span&gt;&lt;/p&gt;_x000D_
&lt;/td&gt;_x000D_
&lt;td colspan="2" style="width:97.45pt; height:8.1pt; padding-right:5.4pt; padding-left:5.4pt; "&gt;_x000D_
&lt;p lang="en-US" style="text-align:right;text-indent:0pt;margin-left:0pt;margin-top:0pt;margin-bottom:0pt;margin-right:3pt;line-height:12pt;font-family:'Times New Roman';font-size:11pt;"&gt; &lt;/p&gt;_x000D_
&lt;p lang="en-US" style="text-align:right;text-indent:-20pt;margin-left:21pt;margin-top:0pt;margin-bottom:0pt;margin-right:1pt;font-family:'Times New Roman';font-size:11pt;"&gt;1 January 2023&lt;/p&gt;_x000D_
&lt;/td&gt;_x000D_
&lt;/tr&gt;_x000D_
&lt;tr align="left" valign="top"&gt;_x000D_
&lt;td style="width:2.55pt; height:8.1pt; "&gt;_x000D_
&lt;p style="text-indent:0pt;margin-left:0pt;margin-top:0pt;margin-bottom:0pt;margin-right:0pt;"&gt; &lt;/p&gt;_x000D_
&lt;/td&gt;_x000D_
&lt;td colspan="2" style="width:360.3pt; height:8.1pt; padding-right:5.4pt; padding-left:5.4pt; "&gt;_x000D_
&lt;p lang="en-US" style="text-indent:-21pt;margin-left:21pt;margin-top:0pt;margin-bottom:0pt;margin-right:0pt;"&gt;&lt;span style="font-family:'Times New Roman';font-size:11pt;"&gt;Amendments to MFRS 112 &lt;/span&gt;&lt;span style="font-family:'Times New Roman';font-size:11pt;font-style:italic;"&gt;Income Taxes - International Tax Reform-Pillar Two Model Rules&lt;/span&gt;&lt;/p&gt;_x000D_
&lt;/td&gt;_x000D_
&lt;td colspan="2" style="width:97.45pt; height:8.1pt; padding-right:5.4pt; padding-left:5.4pt; "&gt;_x000D_
&lt;p lang="en-US" style="text-align:right;text-indent:-20pt;margin-left:21pt;margin-top:0pt;margin-bottom:0pt;margin-right:1pt;font-family:'Times New Roman';font-size:11pt;"&gt;Refer paragraph 98M of MFRS 112&lt;/p&gt;_x000D_
&lt;/td&gt;_x000D_
&lt;/tr&gt;_x000D_
&lt;/table&gt;_x000D_
&lt;p lang="en-US" style="text-align:justify;text-indent:0pt;margin-left:54pt;margin-top:0pt;margin-bottom:0pt;margin-right:0pt;font-family:'Times New Roman';font-size:11pt;"&gt; &lt;/p&gt;_x000D_
&lt;p lang="en-US" style="text-align:justify;text-indent:0pt;margin-left:54pt;margin-top:0pt;margin-bottom:0pt;margin-right:0pt;font-family:'Times New Roman';font-size:11pt;"&gt;Adoption of the above Standards and Amendments did not have any material effect on the financial performance or position of the Company.&lt;/p&gt;_x000D_
&lt;p lang="en-US" style="text-align:justify;text-indent:0pt;margin-left:0pt;margin-top:0pt;margin-bottom:0pt;margin-right:0pt;font-family:'Times New Roman';font-size:11pt;"&gt; &lt;/p&gt;_x000D_
&lt;p lang="en-US" style="text-align:justify;text-indent:-27pt;margin-left:54pt;margin-top:0pt;margin-bottom:0pt;margin-right:0pt;"&gt;&lt;span style="font-family:'Times New Roman';font-size:11pt;font-weight:bold;"&gt;17.2&lt;/span&gt;&lt;span style="font-family:'Times New Roman';font-size:11pt;"&gt; &lt;/span&gt;&lt;span style="font-family:'Times New Roman';font-size:11pt;font-weight:bold;"&gt;New MFRSs that have been issued, but only effective for annual years beginning on or after 1 January 2024&lt;/span&gt;&lt;/p&gt;_x000D_
&lt;p lang="en-US" style="text-align:justify;text-indent:-34pt;margin-left:63pt;margin-top:0pt;margin-bottom:0pt;margin-right:0pt;font-family:'Times New Roman';font-size:11pt;"&gt; &lt;/p&gt;_x000D_
&lt;p lang="en-US" style="text-align:justify;text-indent:0pt;margin-left:54pt;margin-top:0pt;margin-bottom:0pt;margin-right:0pt;font-family:'Times New Roman';font-size:11pt;"&gt;The following are Standards and Amendments of the MFRS Framework that have been issued by the MASB but have not been early adopted by the Company:&lt;/p&gt;_x000D_
&lt;p lang="en-US" style="text-align:justify;text-indent:-34pt;margin-left:63pt;margin-top:0pt;margin-bottom:0pt;margin-right:0pt;font-family:'Times New Roman';font-size:11pt;"&gt; &lt;/p&gt;_x000D_
&lt;table cellspacing="0" cellpadding="0pt" style="width:481.9pt;border-collapse:collapse;margin-left:49.65pt;"&gt;_x000D_
&lt;colgroup&gt;_x000D_
&lt;col width="510" /&gt;_x000D_
&lt;col width="132" /&gt;_x000D_
&lt;/colgroup&gt;_x000D_
&lt;tr align="left" valign="top"&gt;_x000D_
&lt;td style="width:372.05pt; height:8.1pt; padding-right:5.4pt; padding-left:5.4pt; "&gt;_x000D_
&lt;p lang="en-US" style="text-indent:-21pt;margin-left:21pt;margin-top:0pt;margin-bottom:0pt;margin-right:0pt;font-family:'Times New Roman';font-size:11pt;font-weight:bold;"&gt;Title&lt;/p&gt;_x000D_
&lt;/td&gt;_x000D_
&lt;td style="width:88.25pt; height:8.1pt; padding-right:5.4pt; padding-left:5.4pt; "&gt;_x000D_
&lt;p lang="en-US" style="text-align:right;text-indent:-20pt;margin-left:21pt;margin-top:0pt;margin-bottom:0pt;margin-right:1pt;font-family:'Times New Roman';font-size:11pt;font-weight:bold;"&gt;Effective Date&lt;/p&gt;_x000D_
&lt;/td&gt;_x000D_
&lt;/tr&gt;_x000D_
&lt;tr align="left" valign="top"&gt;_x000D_
&lt;td style="width:372.05pt; height:3.4pt; padding-right:5.4pt; padding-left:5.4pt; "&gt;_x000D_
&lt;p lang="en-US" style="text-align:justify;text-indent:-8pt;margin-left:8pt;margin-top:0pt;margin-bottom:0pt;margin-right:0pt;font-family:'Times New Roman';font-size:9pt;"&gt; &lt;/p&gt;_x000D_
&lt;/td&gt;_x000D_
&lt;td style="width:88.25pt; height:3.4pt; padding-right:5.4pt; padding-left:5.4pt; "&gt;_x000D_
&lt;p lang="en-US" style="text-align:right;text-indent:0pt;margin-left:0pt;margin-top:0pt;margin-bottom:0pt;margin-right:0pt;font-family:'Times New Roman';font-size:11pt;"&gt; &lt;/p&gt;_x000D_
&lt;/td&gt;_x000D_
&lt;/tr&gt;_x000D_
&lt;tr align="left" valign="top"&gt;_x000D_
&lt;td valign="middle" style="width:372.05pt; height:3.4pt; padding-right:5.4pt; padding-left:5.4pt; "&gt;_x000D_
&lt;p lang="en-MY" style="text-align:justify;text-indent:-8pt;margin-left:8pt;margin-top:0pt;margin-bottom:0pt;margin-right:0pt;"&gt;&lt;span style="font-family:'Times New Roman';font-size:11pt;background-color:#FFFF00;"&gt;Amendments to MFRS 16 &lt;/span&gt;&lt;span style="font-family:'Times New Roman';font-size:11pt;background-color:#FFFF00;font-style:italic;" lang="en-US"&gt;Lease Liability in a Sale and Leaseback&lt;/span&gt;&lt;/p&gt;_x000D_
&lt;/td&gt;_x000D_
&lt;td valign="bottom" style="width:88.25pt; height:3.4pt; padding-right:5.4pt; padding-left:5.4pt; "&gt;_x000D_
&lt;p lang="en-MY" style="text-align:right;text-indent:0pt;margin-left:0pt;margin-top:0pt;margin-bottom:0pt;margin-right:1pt;background-color:#FFFF00;font-family:'Times New Roman';font-size:11pt;"&gt;1 January 2024&lt;/p&gt;_x000D_
&lt;/td&gt;_x000D_
&lt;/tr&gt;_x000D_
&lt;tr align="left" valign="top"&gt;_x000D_
&lt;td valign="middle" style="width:372.05pt; height:3.4pt; padding-right:5.4pt; padding-left:5.4pt; "&gt;_x000D_
&lt;p lang="en-MY" style="text-align:justify;text-indent:-8pt;margin-left:8pt;margin-top:0pt;margin-bottom:0pt;margin-right:0pt;"&gt;&lt;span style="font-family:'Times New Roman';font-size:11pt;background-color:#FFFF00;"&gt;Amendments to MFRS 101 &lt;/span&gt;&lt;span style="font-family:'Times New Roman';font-size:11pt;background-color:#FFFF00;font-style:italic;"&gt;Classification of Liabilities as Current or Non-current&lt;/span&gt;&lt;/p&gt;_x000D_
&lt;/td&gt;_x000D_
&lt;td style="width:88.25pt; height:3.4pt; padding-right:5.4pt; padding-left:5.4pt; "&gt;_x000D_
&lt;p lang="en-US" style="text-align:right;text-indent:4pt;margin-left:0pt;margin-top:0pt;margin-bottom:0pt;margin-right:0pt;line-height:13pt;background-color:#FFFF00;font-family:'Times New Roman';font-size:11pt;"&gt; &lt;/p&gt;_x000D_
&lt;p lang="en-US" style="text-align:right;text-indent:0pt;margin-left:0pt;margin-top:0pt;margin-bottom:0pt;margin-right:1pt;background-color:#FFFF00;font-family:'Times New Roman';font-size:11pt;"&gt;1 January 2024&lt;/p&gt;_x000D_
&lt;/td&gt;_x000D_
&lt;/tr&gt;_x000D_
&lt;tr align="left" valign="top"&gt;_x000D_
&lt;td valign="middle" style="width:372.05pt; height:3.4pt; padding-right:5.4pt; padding-left:5.4pt; "&gt;_x000D_
&lt;p lang="en-MY" style="text-align:justify;text-indent:-8pt;margin-left:8pt;margin-top:0pt;margin-bottom:0pt;margin-right:0pt;"&gt;&lt;span style="font-family:'Times New Roman';font-size:11pt;background-color:#FFFF00;"&gt;Amendments to MFRS 101 &lt;/span&gt;&lt;span style="font-family:'Times New Roman';font-size:11pt;background-color:#FFFF00;font-style:italic;"&gt;Non-current Liabilities with Covenants&lt;/span&gt;&lt;/p&gt;_x000D_
&lt;/td&gt;_x000D_
&lt;td valign="bottom" style="width:88.25pt; height:3.4pt; padding-right:5.4pt; padding-left:5.4pt; "&gt;_x000D_
&lt;p lang="en-MY" style="text-align:right;text-indent:0pt;margin-left:0pt;margin-top:0pt;margin-bottom:0pt;margin-right:1pt;background-color:#FFFF00;font-family:'Times New Roman';font-size:11pt;"&gt;1 January 2024&lt;/p&gt;_x000D_
&lt;/td&gt;_x000D_
&lt;/tr&gt;_x000D_
&lt;tr align="left" valign="top"&gt;_x000D_
&lt;td valign="middle" style="width:372.05pt; height:3.4pt; padding-right:5.4pt; padding-left:5.4pt; "&gt;_x000D_
&lt;p lang="en-MY" style="text-align:justify;text-indent:-8pt;margin-left:8pt;margin-top:0pt;margin-bottom:0pt;margin-right:0pt;"&gt;&lt;span style="font-family:'Times New Roman';font-size:11pt;background-color:#FFFF00;"&gt;Amendments to MFRS 107 &lt;/span&gt;&lt;span style="font-family:'Times New Roman';font-size:11pt;background-color:#FFFF00;font-style:italic;"&gt;Statement of Cash Flows and &lt;/span&gt;&lt;span style="font-family:'Times New Roman';font-size:11pt;background-color:#FFFF00;"&gt;MFRS 7&lt;/span&gt;&lt;span style="font-family:'Times New Roman';font-size:11pt;background-color:#FFFF00;font-style:italic;"&gt; Financial Instruments: Disclosures -&lt;/span&gt;&lt;span style="font-family:'Times New Roman';font-size:11pt;background-color:#FFFF00;"&gt; &lt;/span&gt;&lt;span style="font-family:'Times New Roman';font-size:11pt;background-color:#FFFF00;font-style:italic;"&gt;Supplier Finance Arrangements&lt;/span&gt;&lt;/p&gt;_x000D_
&lt;/td&gt;_x000D_
&lt;td valign="bottom" style="width:88.25pt; height:3.4pt; padding-right:5.4pt; padding-left:5.4pt; "&gt;_x000D_
&lt;p lang="en-US" style="text-align:right;text-indent:0pt;margin-left:0pt;margin-top:0pt;margin-bottom:0pt;margin-right:1pt;background-color:#FFFF00;font-family:'Times New Roman';font-size:11pt;"&gt;1 January 2024&lt;/p&gt;_x000D_
&lt;/td&gt;_x000D_
&lt;/tr&gt;_x000D_
&lt;tr align="left" valign="top"&gt;_x000D_
&lt;td valign="middle" style="width:372.05pt; height:3.4pt; padding-right:5.4pt; padding-left:5.4pt; "&gt;_x000D_
&lt;p lang="en-MY" style="text-align:justify;text-indent:-8pt;margin-left:8pt;margin-top:0pt;margin-bottom:0pt;margin-right:0pt;"&gt;&lt;span style="font-family:'Times New Roman';font-size:11pt;background-color:#FFFF00;"&gt;Amendments to MFRS 121 &lt;/span&gt;&lt;span style="font-family:'Times New Roman';font-size:11pt;background-color:#FFFF00;font-style:italic;"&gt;Lack of Exchangeability&lt;/span&gt;&lt;/p&gt;_x000D_
&lt;/td&gt;_x000D_
&lt;td valign="bottom" style="width:88.25pt; height:3.4pt; padding-right:5.4pt; padding-left:5.4pt; "&gt;_x000D_
&lt;p lang="en-MY" style="text-align:right;text-indent:0pt;margin-left:0pt;margin-top:0pt;margin-bottom:0pt;margin-right:1pt;"&gt;&lt;span style="font-family:'Times New Roman';font-size:11pt;background-color:#FFFF00;"&gt;1 &lt;/span&gt;&lt;span style="font-family:'Times New Roman';font-size:11pt;background-color:#FFFF00;" lang="en-US"&gt;January&lt;/span&gt;&lt;span style="font-family:'Times New Roman';font-size:11pt;background-color:#FFFF00;"&gt; 2025&lt;/span&gt;&lt;/p&gt;_x000D_
&lt;/td&gt;_x000D_
&lt;/tr&gt;_x000D_
&lt;tr align="left" valign="top"&gt;_x000D_
&lt;td valign="middle" style="width:372.05pt; height:3.4pt; padding-right:5.4pt; padding-left:5.4pt; "&gt;_x000D_
&lt;p lang="en-MY" style="text-align:justify;text-indent:-8pt;margin-left:8pt;margin-top:0pt;margin-bottom:0pt;margin-right:0pt;"&gt;&lt;span style="font-family:'Times New Roman';font-size:11pt;background-color:#FFFF00;"&gt;Amendments to MFRS 9 Financial Instruments and MFRS 7 Financial Instruments: &lt;/span&gt;&lt;span style="font-family:'Times New Roman';font-size:11pt;background-color:#FFFF00;font-style:italic;"&gt;Disclosures (Amendments to Classification and Measurement of Financial Instruments)&lt;/span&gt;&lt;/p&gt;_x000D_
&lt;/td&gt;_x000D_
&lt;td style="width:88.25pt; height:3.4pt; padding-right:5.4pt; padding-left:5.4pt; "&gt;_x000D_
&lt;p lang="en-US" style="text-align:right;text-indent:0pt;margin-left:0pt;margin-top:0pt;margin-bottom:0pt;margin-right:1pt;background-color:#FFFF00;font-family:'Times New Roman';font-size:11pt;"&gt; &lt;/p&gt;_x000D_
&lt;p lang="en-US" style="text-align:right;text-indent:0pt;margin-left:0pt;margin-top:0pt;margin-bottom:0pt;margin-right:1pt;background-color:#FFFF00;font-family:'Times New Roman';font-size:11pt;"&gt; &lt;/p&gt;_x000D_
&lt;p lang="en-US" style="text-align:right;text-indent:0pt;margin-left:0pt;margin-top:0pt;margin-bottom:0pt;margin-right:1pt;background-color:#FFFF00;font-family:'Times New Roman';font-size:11pt;"&gt;1 January 2026&lt;/p&gt;_x000D_
&lt;/td&gt;_x000D_
&lt;/tr&gt;_x000D_
&lt;tr align="left" valign="top"&gt;_x000D_
&lt;td valign="middle" style="width:372.05pt; height:3.4pt; padding-right:5.4pt; padding-left:5.4pt; "&gt;_x000D_
&lt;p lang="en-MY" style="text-align:justify;text-indent:-8pt;margin-left:8pt;margin-top:0pt;margin-bottom:0pt;margin-right:0pt;"&gt;&lt;span style="font-family:'Times New Roman';font-size:11pt;background-color:#FFFF00;"&gt;MFRS 18 &lt;/span&gt;&lt;span style="font-family:'Times New Roman';font-size:11pt;background-color:#FFFF00;font-style:italic;"&gt;Presentation and Disclosure in Financial Statements&lt;/span&gt;&lt;/p&gt;_x000D_
&lt;/td&gt;_x000D_
&lt;td style="width:88.25pt; height:3.4pt; padding-right:5.4pt; padding-left:5.4pt; "&gt;_x000D_
&lt;p lang="en-US" style="text-align:right;text-indent:0pt;margin-left:0pt;margin-top:0pt;margin-bottom:0pt;margin-right:1pt;background-color:#FFFF00;font-family:'Times New Roman';font-size:11pt;"&gt;1 January 2027&lt;/p&gt;_x000D_
&lt;/td&gt;_x000D_
&lt;/tr&gt;_x000D_
&lt;tr align="left" valign="top"&gt;_x000D_
&lt;td valign="middle" style="width:372.05pt; height:3.4pt; padding-right:5.4pt; padding-left:5.4pt; "&gt;_x000D_
&lt;p lang="en-MY" style="text-align:justify;text-indent:-8pt;margin-left:8pt;margin-top:0pt;margin-bottom:0pt;margin-right:0pt;"&gt;&lt;span style="font-family:'Times New Roman';font-size:11pt;background-color:#FFFF00;"&gt;MFRS 19 &lt;/span&gt;&lt;span style="font-family:'Times New Roman';font-size:11pt;background-color:#FFFF00;font-style:italic;"&gt;Subsidiaries without Public Accountability: Disclosures&lt;/span&gt;&lt;/p&gt;_x000D_
&lt;/td&gt;_x000D_
&lt;td style="width:88.25pt; height:3.4pt; padding-right:5.4pt; padding-left:5.4pt; "&gt;_x000D_
&lt;p lang="en-US" style="text-align:right;text-indent:0pt;margin-left:0pt;margin-top:0pt;margin-bottom:0pt;margin-right:1pt;background-color:#FFFF00;font-family:'Times New Roman';font-size:11pt;"&gt;1 January 2027&lt;/p&gt;_x000D_
&lt;/td&gt;_x000D_
&lt;/tr&gt;_x000D_
&lt;tr align="left" valign="top"&gt;_x000D_
&lt;td valign="middle" style="width:372.05pt; height:3.4pt; padding-right:5.4pt; padding-left:5.4pt; "&gt;_x000D_
&lt;p lang="en-MY" style="text-align:justify;text-indent:-8pt;margin-left:8pt;margin-top:0pt;margin-bottom:0pt;margin-right:0pt;"&gt;&lt;span style="font-family:'Times New Roman';font-size:11pt;background-color:#FFFF00;"&gt;Amendments to MFRS 10 and MFRS 128&lt;/span&gt;&lt;span style="font-family:'Times New Roman';font-size:11pt;background-color:#FFFF00;font-style:italic;"&gt; Sale or Contribution of Assets between an Investor and its Associate or Joint Venture&lt;/span&gt;&lt;/p&gt;_x000D_
&lt;/td&gt;_x000D_
&lt;td style="width:88.25pt; height:3.4pt; padding-right:5.4pt; padding-left:5.4pt; "&gt;_x000D_
&lt;p lang="en-US" style="text-align:right;text-indent:4pt;margin-left:0pt;margin-top:0pt;margin-bottom:0pt;margin-right:0pt;line-height:13pt;background-color:#FFFF00;font-family:'Times New Roman';font-size:11pt;"&gt; &lt;/p&gt;_x000D_
&lt;p lang="en-US" style="text-align:right;text-indent:0pt;margin-left:0pt;margin-top:0pt;margin-bottom:0pt;margin-right:1pt;background-color:#FFFF00;font-family:'Times New Roman';font-size:11pt;"&gt;Deferred&lt;/p&gt;_x000D_
&lt;/td&gt;_x000D_
&lt;/tr&gt;_x000D_
&lt;/table&gt;_x000D_
&lt;p lang="en-US" style="text-align:justify;text-indent:-34pt;margin-left:63pt;margin-top:0pt;margin-bottom:0pt;margin-right:0pt;font-family:'Times New Roman';font-size:11pt;"&gt; &lt;/p&gt;_x000D_
&lt;p lang="en-US" style="text-align:justify;text-indent:0pt;margin-left:54pt;margin-top:0pt;margin-bottom:0pt;margin-right:0pt;font-family:'Times New Roman';font-size:11pt;"&gt;The Company does not expect the adoption of the above Standards to have a significant impact on the financial statements.&lt;/p&gt;_x000D_
&lt;/body&gt;_x000D_
&lt;/html&gt;</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</si>
  <si>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style="text-indent:0pt;margin-left:0pt;margin-top:0pt;margin-bottom:0pt;margin-right:0pt;font-family:'Times New Roman';font-size:11pt;font-weight:bold;"&gt;NA&lt;/p&gt;_x000D_
&lt;/body&gt;_x000D_
&lt;/html&gt;</t>
  </si>
  <si>
    <t>fn_18</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</si>
  <si>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style="text-align:justify;text-indent:-27pt;margin-left:27pt;margin-top:0pt;margin-bottom:0pt;margin-right:0pt;font-family:'Times New Roman';font-size:11pt;font-weight:bold;"&gt;BASIS OF PREPARATION&lt;/p&gt;_x000D_
&lt;p lang="en-US" style="text-align:justify;text-indent:0pt;margin-left:0pt;margin-top:0pt;margin-bottom:0pt;margin-right:0pt;font-family:'Times New Roman';font-size:11pt;"&gt; &lt;/p&gt;_x000D_
&lt;p lang="en-US" style="text-align:justify;text-indent:0pt;margin-left:27pt;margin-top:0pt;margin-bottom:0pt;margin-right:0pt;font-family:'Times New Roman';font-size:11pt;"&gt;The financial statements of the Company have been prepared in accordance with Malaysian Financial Reporting Standards (“MFRSs”), IFRS Accounting Standards and the provisions of the Companies Act 2016 in Malaysia.&lt;/p&gt;_x000D_
&lt;p lang="en-US" style="text-align:justify;text-indent:0pt;margin-left:27pt;margin-top:0pt;margin-bottom:0pt;margin-right:0pt;font-family:'Times New Roman';font-size:11pt;"&gt; &lt;/p&gt;_x000D_
&lt;p lang="en-US" style="text-align:justify;text-indent:0pt;margin-left:27pt;margin-top:0pt;margin-bottom:0pt;margin-right:0pt;font-family:'Times New Roman';font-size:11pt;"&gt;During the current financial period, the Company has applied a number of amendments to MFRSs issued by Malaysian Accounting Standards Board (“MASB”) that are mandatory effective for an accounting period that begin on or after 1 January 2023 as set out in Note 11.1 to the financial statements.&lt;/p&gt;_x000D_
&lt;p lang="en-US" style="text-align:justify;text-indent:0pt;margin-left:0pt;margin-top:0pt;margin-bottom:0pt;margin-right:0pt;font-family:'Times New Roman';font-size:11pt;"&gt; &lt;/p&gt;_x000D_
&lt;p lang="en-US" style="text-align:justify;text-indent:0pt;margin-left:28pt;margin-top:0pt;margin-bottom:0pt;margin-right:0pt;"&gt;&lt;span style="font-family:'Times New Roman';font-size:11pt;"&gt;The financial statements of the Company have been prepared under the historical cost convention except as otherwise stated in the financial statements and &lt;/span&gt;&lt;span style="font-family:'Times New Roman';font-size:11pt;" lang="en-GB"&gt;on a going concern basis.&lt;/span&gt;&lt;/p&gt;_x000D_
&lt;p lang="en-US" style="text-align:justify;text-indent:-27pt;margin-left:27pt;margin-top:0pt;margin-bottom:0pt;margin-right:0pt;font-family:'Times New Roman';font-size:11pt;font-weight:bold;"&gt; &lt;/p&gt;_x000D_
&lt;p lang="en-US" style="text-align:justify;text-indent:0pt;margin-left:26pt;margin-top:0pt;margin-bottom:0pt;margin-right:0pt;font-family:'Times New Roman';font-size:11pt;"&gt;The Company recorded a net loss of RM418,988 during the financial period ended 31 March 2024 and, as of that date, the Company had a capital deficiency of RM418,987 and its current liabilities exceeded its current assets by RM418,988. These events or conditions indicate that a material uncertainty exists that may cast significant doubt on the ability of the Company to continue as a going concern.&lt;/p&gt;_x000D_
&lt;p lang="en-GB" style="text-indent:0pt;margin-left:0pt;margin-top:0pt;margin-bottom:0pt;margin-right:0pt;font-family:'Times New Roman';font-size:11pt;"&gt; &lt;/p&gt;_x000D_
&lt;p lang="en-US" style="text-align:justify;text-indent:-27pt;margin-left:27pt;margin-top:0pt;margin-bottom:0pt;margin-right:0pt;font-family:'Times New Roman';font-size:11pt;"&gt;         The ability of the Company to continue as a going concern in the foreseeable future is therefore dependent on the ability of the Company to receive continuous financial support from its ultimate holding company to meet its obligations as and when they fall due.&lt;/p&gt;_x000D_
&lt;p lang="en-US" style="text-align:justify;text-indent:0pt;margin-left:26pt;margin-top:0pt;margin-bottom:0pt;margin-right:0pt;font-family:'Times New Roman';font-size:11pt;"&gt; &lt;/p&gt;_x000D_
&lt;p lang="en-US" style="text-align:justify;text-indent:0pt;margin-left:26pt;margin-top:0pt;margin-bottom:0pt;margin-right:0pt;font-family:'Times New Roman';font-size:11pt;"&gt;The ultimate holding company, Omesti Berhad has indicated its intention to provide continuous financial support to the Company so as to enable the Company to meet its obligations as and when they fall due and to operate as a going concern in the foreseeable future.&lt;/p&gt;_x000D_
&lt;p lang="en-US" style="text-align:justify;text-indent:0pt;margin-left:26pt;margin-top:0pt;margin-bottom:0pt;margin-right:0pt;font-family:'Times New Roman';font-size:11pt;"&gt; &lt;/p&gt;_x000D_
&lt;p lang="en-US" style="text-align:justify;text-indent:0pt;margin-left:26pt;margin-top:0pt;margin-bottom:0pt;margin-right:0pt;font-family:'Times New Roman';font-size:11pt;"&gt;In view of the foregoing, the Directors consider that it is appropriate to prepare the financial statements of the Company on a going concern basis, and accordingly, the financial statements do not include any adjustments relating to the recoverability and classification of recorded asset amounts, or to amounts and classification of liabilities that may be necessary, if the going concern basis of preparing the financial statements of the Company is not appropriate.&lt;/p&gt;_x000D_
&lt;p lang="en-US" style="text-indent:0pt;margin-left:0pt;margin-top:0pt;margin-bottom:0pt;margin-right:0pt;font-family:'Times New Roman';font-size:11pt;"&gt; &lt;/p&gt;_x000D_
&lt;/body&gt;_x000D_
&lt;/html&gt;</t>
  </si>
  <si>
    <t>fn_19</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</si>
  <si>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style="text-align:justify;text-indent:-27pt;margin-left:27pt;margin-top:0pt;margin-bottom:0pt;margin-right:0pt;font-family:'Times New Roman';font-size:11pt;font-weight:bold;"&gt;DATE OF INCORPORATION AND PRINCIPAL ACTIVITIES&lt;/p&gt;_x000D_
&lt;p lang="en-US" style="text-align:justify;text-indent:0pt;margin-left:27pt;margin-top:0pt;margin-bottom:0pt;margin-right:0pt;font-family:'Times New Roman';font-size:11pt;"&gt; &lt;/p&gt;_x000D_
&lt;p lang="en-US" style="text-align:justify;text-indent:0pt;margin-left:27pt;margin-top:0pt;margin-bottom:0pt;margin-right:0pt;font-family:'Times New Roman';font-size:11pt;"&gt;The Company was incorporated on 9 November 2022. The Company is principally engaged in business of medical services and pharmaceutical. &lt;/p&gt;_x000D_
&lt;p lang="en-US" style="text-align:justify;text-indent:0pt;margin-left:0pt;margin-top:0pt;margin-bottom:0pt;margin-right:0pt;font-family:'Times New Roman';font-size:11pt;"&gt;&lt;/p&gt;_x000D_
&lt;/body&gt;_x000D_
&lt;/html&gt;</t>
  </si>
  <si>
    <t>fn_20</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</si>
  <si>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style="text-align:justify;text-indent:0pt;margin-left:45pt;margin-top:0pt;margin-bottom:0pt;margin-right:0pt;font-family:'Times New Roman';font-size:11pt;font-weight:bold;"&gt;NA&lt;/p&gt;_x000D_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&lt;p lang="en-US" style="text-align:justify;text-indent:0pt;margin-left:0pt;margin-top:0pt;margin-bottom:0pt;margin-right:0pt;font-family:'Times New Roman';font-size:11pt;"&gt; &lt;/p&gt;_x000D_
&lt;/body&gt;_x000D_
&lt;/html&gt;</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</si>
  <si>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style="text-align:justify;text-indent:-27pt;margin-left:27pt;margin-top:0pt;margin-bottom:0pt;margin-right:0pt;font-family:'Times New Roman';font-size:11pt;font-weight:bold;"&gt;AMOUNT OWING BY IMMEDIATE HOLDING COMPANY&lt;/p&gt;_x000D_
&lt;p lang="en-US" style="text-align:justify;text-indent:0pt;margin-left:0pt;margin-top:0pt;margin-bottom:0pt;margin-right:0pt;font-family:'Times New Roman';font-size:11pt;"&gt; &lt;/p&gt;_x000D_
&lt;ol style="margin:0pt;padding:0pt;list-style-type:lower-alpha;"&gt;_x000D_
&lt;li style="font-family:'Times New Roman';font-size:11pt;margin-left:54pt;"&gt;_x000D_
&lt;p style="text-align:justify;margin-left:0pt;margin-top:0pt;margin-bottom:0pt;margin-right:0pt;font-family:'Times New Roman';font-size:11pt;"&gt;Amount owing by immediate holding company is classified as financial asset measured at amortised cost.&lt;/p&gt;_x000D_
&lt;/li&gt;_x000D_
&lt;/ol&gt;_x000D_
&lt;p lang="en-US" style="text-indent:-27pt;margin-left:54pt;margin-top:0pt;margin-bottom:0pt;margin-right:0pt;font-family:'Times New Roman';font-size:11pt;"&gt; &lt;/p&gt;_x000D_
&lt;ol start="2" style="margin:0pt;padding:0pt;list-style-type:lower-alpha;"&gt;_x000D_
&lt;li style="font-family:'Times New Roman';font-size:11pt;margin-left:54pt;"&gt;_x000D_
&lt;p style="text-align:justify;margin-left:0pt;margin-top:0pt;margin-bottom:0pt;margin-right:0pt;font-family:'Times New Roman';font-size:11pt;"&gt;Amount owing by immediate holding company represents advances, which is unsecured, interest-free and receivable within next twelve (12) months in cash and cash equivalents.&lt;/p&gt;_x000D_
&lt;/li&gt;_x000D_
&lt;/ol&gt;_x000D_
&lt;p lang="en-US" style="text-align:justify;text-indent:-27pt;margin-left:54pt;margin-top:0pt;margin-bottom:0pt;margin-right:0pt;font-family:'Times New Roman';font-size:11pt;"&gt; &lt;/p&gt;_x000D_
&lt;ol start="3" style="margin:0pt;padding:0pt;list-style-type:lower-alpha;"&gt;_x000D_
&lt;li style="font-family:'Times New Roman';font-size:11pt;margin-left:54pt;"&gt;_x000D_
&lt;p style="text-align:justify;margin-left:0pt;margin-top:0pt;margin-bottom:0pt;margin-right:0pt;font-family:'Times New Roman';font-size:11pt;"&gt;Impairment for amount owing by immediate holding company is recognised based on the general approach within MFRS 9 using the forward-looking expected credit loss (“ECL”) model. The methodology used to determine the amount of the impairment is based on whether there has been a significant increase in credit risk since initial recognition of the financial asset. At the end of the reporting period, the Company assesses whether there has been a significant increase in credit risk for financial assets by comparing the risk of default occurring over the expected life with the risk of default since initial recognition. For those in which the credit risk has not increased significantly since initial recognition of the financial asset, twelve-month expected credit losses along with gross interest income are recognised. For those in which credit risk has increased significantly, lifetime expected credit losses along with the gross interest income are recognised. For those that are determined to be credit impaired, lifetime expected credit losses along with interest income on a net basis are recognised. The Company defined significant increase in credit risk based on payment trends and past due information.&lt;/p&gt;_x000D_
&lt;/li&gt;_x000D_
&lt;/ol&gt;_x000D_
&lt;p lang="en-US" style="text-align:justify;text-indent:0pt;margin-left:54pt;margin-top:0pt;margin-bottom:0pt;margin-right:0pt;font-family:'Times New Roman';font-size:11pt;"&gt; &lt;/p&gt;_x000D_
&lt;p lang="en-US" style="text-align:justify;text-indent:0pt;margin-left:54pt;margin-top:0pt;margin-bottom:0pt;margin-right:0pt;font-family:'Times New Roman';font-size:11pt;"&gt;The probability of non-payment by amount owing by immediate holding company is adjusted by forward-looking information and multiplied by the amount of the expected loss arising from default to determine the twelve-month or lifetime expected credit loss for the immediate holding company.&lt;/p&gt;_x000D_
&lt;p lang="en-US" style="text-indent:0pt;margin-left:36pt;margin-top:0pt;margin-bottom:0pt;margin-right:0pt;font-family:'Times New Roman';font-size:11pt;"&gt; &lt;/p&gt;_x000D_
&lt;p lang="en-US" style="text-align:justify;text-indent:0pt;margin-left:54pt;margin-top:0pt;margin-bottom:0pt;margin-right:0pt;font-family:'Times New Roman';font-size:11pt;"&gt;It requires management to exercise significant judgement in determining the probability of default by immediate holding company, appropriate forward-looking information and significant increase in credit risk.&lt;/p&gt;_x000D_
&lt;p lang="en-US" style="text-align:justify;text-indent:0pt;margin-left:54pt;margin-top:0pt;margin-bottom:0pt;margin-right:0pt;font-family:'Times New Roman';font-size:11pt;"&gt; &lt;/p&gt;_x000D_
&lt;p lang="en-GB" style="text-align:justify;text-indent:0pt;margin-left:54pt;margin-top:0pt;margin-bottom:0pt;margin-right:0pt;font-family:'Times New Roman';font-size:11pt;"&gt;No expected credit loss is recognised arising from amount owing by immediate holding comapny as it is negligible.&lt;/p&gt;_x000D_
&lt;p lang="en-US" style="text-indent:0pt;margin-left:0pt;margin-top:0pt;margin-bottom:0pt;margin-right:0pt;font-family:'Times New Roman';font-size:11pt;"&gt; &lt;/p&gt;_x000D_
&lt;ol start="4" style="margin:0pt;padding:0pt;list-style-type:lower-alpha;"&gt;_x000D_
&lt;li style="font-family:'Times New Roman';font-size:11pt;margin-left:54pt;"&gt;_x000D_
&lt;p style="text-align:justify;margin-left:0pt;margin-top:0pt;margin-bottom:0pt;margin-right:0pt;font-family:'Times New Roman';font-size:11pt;"&gt;Amount owing by immediate holding company is denominated in RM.&lt;/p&gt;_x000D_
&lt;/li&gt;_x000D_
&lt;/ol&gt;_x000D_
&lt;p style="text-indent:0pt;margin-left:0pt;margin-top:0pt;margin-bottom:0pt;margin-right:0pt;font-family:'Times New Roman';font-size:11pt;"&gt; &lt;/p&gt;_x000D_
&lt;p style="text-indent:0pt;margin-left:0pt;margin-top:0pt;margin-bottom:0pt;margin-right:0pt;font-family:'Times New Roman';font-size:11pt;"&gt; &lt;/p&gt;_x000D_
&lt;p lang="en-US" style="text-align:justify;text-indent:-27pt;margin-left:27pt;margin-top:0pt;margin-bottom:0pt;margin-right:0pt;font-family:'Times New Roman';font-size:11pt;font-weight:bold;"&gt;PREPAYMENT&lt;/p&gt;_x000D_
&lt;p lang="en-US" style="text-align:justify;text-indent:0pt;margin-left:0pt;margin-top:0pt;margin-bottom:0pt;margin-right:0pt;font-family:'Times New Roman';font-size:11pt;"&gt; &lt;/p&gt;_x000D_
&lt;table cellspacing="0" cellpadding="0pt" style="width:481.95pt;border-collapse:collapse;margin-left:13.5pt;"&gt;_x000D_
&lt;colgroup&gt;_x000D_
&lt;col width="436" /&gt;_x000D_
&lt;col width="69" /&gt;_x000D_
&lt;col width="33" /&gt;_x000D_
&lt;col width="105" /&gt;_x000D_
&lt;/colgroup&gt;_x000D_
&lt;tr align="left" valign="top"&gt;_x000D_
&lt;td style="width:316.2pt; height:12.25pt; padding-right:5.4pt; padding-left:5.4pt; "&gt;_x000D_
&lt;p lang="en-US" style="text-align:justify;text-indent:0pt;margin-left:8pt;margin-top:0pt;margin-bottom:0pt;margin-right:0pt;font-family:'Times New Roman';font-size:11pt;"&gt; &lt;/p&gt;_x000D_
&lt;/td&gt;_x000D_
&lt;td style="width:40.85pt; height:12.25pt; padding-right:5.4pt; padding-left:5.4pt; "&gt;_x000D_
&lt;p lang="en-US" style="text-align:center;text-indent:0pt;margin-left:0pt;margin-top:0pt;margin-bottom:0pt;margin-right:0pt;font-family:'Times New Roman';font-size:11pt;font-weight:bold;"&gt; &lt;/p&gt;_x000D_
&lt;/td&gt;_x000D_
&lt;td style="width:13.8pt; height:12.25pt; padding-right:5.4pt; padding-left:5.4pt; "&gt;_x000D_
&lt;p lang="en-US" style="text-align:center;text-indent:0pt;margin-left:0pt;margin-top:0pt;margin-bottom:0pt;margin-right:0pt;font-family:'Times New Roman';font-size:11pt;font-weight:bold;"&gt; &lt;/p&gt;_x000D_
&lt;/td&gt;_x000D_
&lt;td style="width:67.9pt; height:12.25pt; padding-right:5.4pt; padding-left:5.4pt; "&gt;_x000D_
&lt;p lang="en-US" style="text-align:center;text-indent:0pt;margin-left:0pt;margin-top:0pt;margin-bottom:0pt;margin-right:0pt;font-family:'Times New Roman';font-size:11pt;font-weight:bold;"&gt;31.3.2024&lt;/p&gt;_x000D_
&lt;/td&gt;_x000D_
&lt;/tr&gt;_x000D_
&lt;tr align="left" valign="top"&gt;_x000D_
&lt;td style="width:316.2pt; height:12.25pt; padding-right:5.4pt; padding-left:5.4pt; "&gt;_x000D_
&lt;p lang="en-US" style="text-align:justify;text-indent:0pt;margin-left:8pt;margin-top:0pt;margin-bottom:0pt;margin-right:0pt;font-family:'Times New Roman';font-size:11pt;"&gt; &lt;/p&gt;_x000D_
&lt;/td&gt;_x000D_
&lt;td style="width:40.85pt; height:12.25pt; padding-right:5.4pt; padding-left:5.4pt; "&gt;_x000D_
&lt;p lang="en-US" style="text-align:center;text-indent:0pt;margin-left:0pt;margin-top:0pt;margin-bottom:0pt;margin-right:0pt;font-family:'Times New Roman';font-size:11pt;font-weight:bold;"&gt; &lt;/p&gt;_x000D_
&lt;/td&gt;_x000D_
&lt;td style="width:13.8pt; height:12.25pt; padding-right:5.4pt; padding-left:5.4pt; "&gt;_x000D_
&lt;p lang="en-US" style="text-align:center;text-indent:0pt;margin-left:0pt;margin-top:0pt;margin-bottom:0pt;margin-right:0pt;font-family:'Times New Roman';font-size:11pt;font-weight:bold;"&gt; &lt;/p&gt;_x000D_
&lt;/td&gt;_x000D_
&lt;td style="width:67.9pt; height:12.25pt; padding-right:5.4pt; padding-left:5.4pt; "&gt;_x000D_
&lt;p lang="en-US" style="text-align:center;text-indent:0pt;margin-left:0pt;margin-top:0pt;margin-bottom:0pt;margin-right:0pt;font-family:'Times New Roman';font-size:11pt;font-weight:bold;"&gt;RM&lt;/p&gt;_x000D_
&lt;/td&gt;_x000D_
&lt;/tr&gt;_x000D_
&lt;tr align="left" valign="top"&gt;_x000D_
&lt;td style="width:316.2pt; height:12.25pt; padding-right:5.4pt; padding-left:5.4pt; "&gt;_x000D_
&lt;p lang="en-US" style="text-align:justify;text-indent:0pt;margin-left:8pt;margin-top:0pt;margin-bottom:0pt;margin-right:0pt;font-family:'Times New Roman';font-size:11pt;"&gt; &lt;/p&gt;_x000D_
&lt;/td&gt;_x000D_
&lt;td style="width:40.85pt; height:12.25pt; padding-right:5.4pt; padding-left:5.4pt; "&gt;_x000D_
&lt;p lang="en-US" style="text-align:justify;text-indent:0pt;margin-left:0pt;margin-top:0pt;margin-bottom:0pt;margin-right:0pt;font-family:'Times New Roman';font-size:11pt;"&gt; &lt;/p&gt;_x000D_
&lt;/td&gt;_x000D_
&lt;td style="width:13.8pt; height:12.25pt; padding-right:5.4pt; padding-left:5.4pt; "&gt;_x000D_
&lt;p lang="en-US" style="text-align:justify;text-indent:0pt;margin-left:0pt;margin-top:0pt;margin-bottom:0pt;margin-right:0pt;font-family:'Times New Roman';font-size:11pt;"&gt; &lt;/p&gt;_x000D_
&lt;/td&gt;_x000D_
&lt;td style="width:67.9pt; height:12.25pt; padding-right:5.4pt; padding-left:5.4pt; "&gt;_x000D_
&lt;p lang="en-US" style="text-align:justify;text-indent:0pt;margin-left:0pt;margin-top:0pt;margin-bottom:0pt;margin-right:0pt;font-family:'Times New Roman';font-size:11pt;"&gt; &lt;/p&gt;_x000D_
&lt;/td&gt;_x000D_
&lt;/tr&gt;_x000D_
&lt;tr align="left" valign="top"&gt;_x000D_
&lt;td style="width:316.2pt; height:12.25pt; padding-right:5.4pt; padding-left:5.4pt; "&gt;_x000D_
&lt;p lang="en-US" style="text-align:justify;text-indent:0pt;margin-left:8pt;margin-top:0pt;margin-bottom:0pt;margin-right:0pt;font-family:'Times New Roman';font-size:11pt;"&gt;Prepayment&lt;/p&gt;_x000D_
&lt;/td&gt;_x000D_
&lt;td style="width:40.85pt; height:12.25pt; padding-right:5.4pt; padding-left:5.4pt; "&gt;_x000D_
&lt;p lang="en-US" style="text-align:justify;text-indent:0pt;margin-left:0pt;margin-top:0pt;margin-bottom:0pt;margin-right:0pt;font-family:'Times New Roman';font-size:11pt;"&gt; &lt;/p&gt;_x000D_
&lt;/td&gt;_x000D_
&lt;td style="width:13.8pt; height:12.25pt; padding-right:5.4pt; padding-left:5.4pt; "&gt;_x000D_
&lt;p lang="en-US" style="text-indent:0pt;margin-left:11pt;margin-top:0pt;margin-bottom:0pt;margin-right:0pt;font-family:'Times New Roman';font-size:11pt;"&gt; &lt;/p&gt;_x000D_
&lt;/td&gt;_x000D_
&lt;td style="width:67.9pt; height:12.25pt; padding-right:5.4pt; padding-left:5.4pt; border-bottom: 1.5pt solid #000000; "&gt;_x000D_
&lt;p lang="en-US" style="text-align:justify;text-indent:0pt;margin-left:0pt;margin-top:0pt;margin-bottom:0pt;margin-right:0pt;font-family:'Times New Roman';font-size:11pt;"&gt;78&lt;/p&gt;_x000D_
&lt;/td&gt;_x000D_
&lt;/tr&gt;_x000D_
&lt;/table&gt;_x000D_
&lt;p lang="en-US" style="text-align:justify;text-indent:0pt;margin-left:0pt;margin-top:0pt;margin-bottom:0pt;margin-right:0pt;font-family:'Times New Roman';font-size:11pt;"&gt; &lt;/p&gt;_x000D_
&lt;ol style="margin:0pt;padding:0pt;list-style-type:lower-alpha;"&gt;_x000D_
&lt;li style="font-family:'Times New Roman';font-size:11pt;margin-left:45pt;"&gt;_x000D_
&lt;p style="text-align:justify;margin-left:0pt;margin-top:0pt;margin-bottom:0pt;margin-right:0pt;font-family:'Times New Roman';font-size:11pt;"&gt;Prepayment of the Company is denominated in RM.&lt;/p&gt;_x000D_
&lt;/li&gt;_x000D_
&lt;/ol&gt;_x000D_
&lt;p lang="en-US" style="text-indent:0pt;margin-left:0pt;margin-top:0pt;margin-bottom:0pt;margin-right:0pt;font-family:'Times New Roman';font-size:11pt;"&gt; &lt;/p&gt;_x000D_
&lt;p style="text-indent:0pt;margin-left:0pt;margin-top:0pt;margin-bottom:0pt;margin-right:0pt;font-family:'Times New Roman';font-size:11pt;"&gt; &lt;/p&gt;_x000D_
&lt;/body&gt;_x000D_
&lt;/html&gt;</t>
  </si>
  <si>
    <t>&lt;?xml version="1.0" ?&gt;_x000D_
&lt;html xmlns="http://www.w3.org/1999/xhtml"&gt;_x000D_
&lt;head&gt;_x000D_
&lt;meta content="TX27_HTM 27.0.700.500" name="GENERATOR" /&gt;_x000D_
&lt;title&gt;&lt;/title&gt;_x000D_
&lt;/head&gt;_x000D_
&lt;body style="font-family:'Arial';font-size:12pt;background-color:#FFFFFF;text-align:left;"&gt;_x000D_
&lt;p lang="en-US" style="text-align:justify;text-indent:-27pt;margin-left:27pt;margin-top:0pt;margin-bottom:0pt;margin-right:0pt;font-family:'Times New Roman';font-size:11pt;font-weight:bold;"&gt;OTHER PAYABLES AND ACCRUALS&lt;/p&gt;_x000D_
&lt;p lang="en-US" style="text-align:justify;text-indent:0pt;margin-left:0pt;margin-top:0pt;margin-bottom:0pt;margin-right:0pt;font-family:'Times New Roman';font-size:11pt;"&gt; &lt;/p&gt;_x000D_
&lt;table cellspacing="0" cellpadding="0pt" style="width:481.9pt;border-collapse:collapse;margin-left:13.5pt;"&gt;_x000D_
&lt;colgroup&gt;_x000D_
&lt;col width="436" /&gt;_x000D_
&lt;col width="69" /&gt;_x000D_
&lt;col width="33" /&gt;_x000D_
&lt;col width="105" /&gt;_x000D_
&lt;/colgroup&gt;_x000D_
&lt;tr align="left" valign="top"&gt;_x000D_
&lt;td style="width:315.95pt; height:12.25pt; padding-right:5.4pt; padding-left:5.4pt; "&gt;_x000D_
&lt;p lang="en-US" style="text-align:justify;text-indent:0pt;margin-left:8pt;margin-top:0pt;margin-bottom:0pt;margin-right:0pt;font-family:'Times New Roman';font-size:11pt;"&gt; &lt;/p&gt;_x000D_
&lt;/td&gt;_x000D_
&lt;td style="width:40.9pt; height:12.25pt; padding-right:5.4pt; padding-left:5.4pt; "&gt;_x000D_
&lt;p lang="en-US" style="text-align:center;text-indent:0pt;margin-left:0pt;margin-top:0pt;margin-bottom:0pt;margin-right:0pt;font-family:'Times New Roman';font-size:11pt;font-weight:bold;"&gt; &lt;/p&gt;_x000D_
&lt;/td&gt;_x000D_
&lt;td style="width:13.95pt; height:12.25pt; padding-right:5.4pt; padding-left:5.4pt; "&gt;_x000D_
&lt;p lang="en-US" style="text-align:center;text-indent:0pt;margin-left:0pt;margin-top:0pt;margin-bottom:0pt;margin-right:0pt;font-family:'Times New Roman';font-size:11pt;font-weight:bold;"&gt; &lt;/p&gt;_x000D_
&lt;/td&gt;_x000D_
&lt;td style="width:67.9pt; height:12.25pt; padding-right:5.4pt; padding-left:5.4pt; "&gt;_x000D_
&lt;p lang="en-US" style="text-align:center;text-indent:0pt;margin-left:0pt;margin-top:0pt;margin-bottom:0pt;margin-right:0pt;font-family:'Times New Roman';font-size:11pt;font-weight:bold;"&gt;31.3.2024&lt;/p&gt;_x000D_
&lt;/td&gt;_x000D_
&lt;/tr&gt;_x000D_
&lt;tr align="left" valign="top"&gt;_x000D_
&lt;td style="width:315.95pt; height:12.25pt; padding-right:5.4pt; padding-left:5.4pt; "&gt;_x000D_
&lt;p lang="en-US" style="text-align:justify;text-indent:0pt;margin-left:8pt;margin-top:0pt;margin-bottom:0pt;margin-right:0pt;font-family:'Times New Roman';font-size:11pt;"&gt; &lt;/p&gt;_x000D_
&lt;/td&gt;_x000D_
&lt;td style="width:40.9pt; height:12.25pt; padding-right:5.4pt; padding-left:5.4pt; "&gt;_x000D_
&lt;p lang="en-US" style="text-align:center;text-indent:0pt;margin-left:0pt;margin-top:0pt;margin-bottom:0pt;margin-right:0pt;font-family:'Times New Roman';font-size:11pt;font-weight:bold;"&gt; &lt;/p&gt;_x000D_
&lt;/td&gt;_x000D_
&lt;td style="width:13.95pt; height:12.25pt; padding-right:5.4pt; padding-left:5.4pt; "&gt;_x000D_
&lt;p lang="en-US" style="text-align:center;text-indent:0pt;margin-left:0pt;margin-top:0pt;margin-bottom:0pt;margin-right:0pt;font-family:'Times New Roman';font-size:11pt;font-weight:bold;"&gt; &lt;/p&gt;_x000D_
&lt;/td&gt;_x000D_
&lt;td style="width:67.9pt; height:12.25pt; padding-right:5.4pt; padding-left:5.4pt; "&gt;_x000D_
&lt;p lang="en-US" style="text-align:center;text-indent:0pt;margin-left:0pt;margin-top:0pt;margin-bottom:0pt;margin-right:0pt;font-family:'Times New Roman';font-size:11pt;font-weight:bold;"&gt;RM&lt;/p&gt;_x000D_
&lt;/td&gt;_x000D_
&lt;/tr&gt;_x000D_
&lt;tr align="left" valign="top"&gt;_x000D_
&lt;td style="width:315.95pt; height:12.25pt; padding-right:5.4pt; padding-left:5.4pt; "&gt;_x000D_
&lt;p lang="en-US" style="text-align:justify;text-indent:0pt;margin-left:8pt;margin-top:0pt;margin-bottom:0pt;margin-right:0pt;font-family:'Times New Roman';font-size:11pt;"&gt; &lt;/p&gt;_x000D_
&lt;/td&gt;_x000D_
&lt;td style="width:40.9pt; height:12.25pt; padding-right:5.4pt; padding-left:5.4pt; "&gt;_x000D_
&lt;p lang="en-US" style="text-align:justify;text-indent:0pt;margin-left:0pt;margin-top:0pt;margin-bottom:0pt;margin-right:0pt;font-family:'Times New Roman';font-size:11pt;"&gt; &lt;/p&gt;_x000D_
&lt;/td&gt;_x000D_
&lt;td style="width:13.95pt; height:12.25pt; padding-right:5.4pt; padding-left:5.4pt; "&gt;_x000D_
&lt;p lang="en-US" style="text-align:justify;text-indent:0pt;margin-left:0pt;margin-top:0pt;margin-bottom:0pt;margin-right:0pt;font-family:'Times New Roman';font-size:11pt;"&gt; &lt;/p&gt;_x000D_
&lt;/td&gt;_x000D_
&lt;td style="width:67.9pt; height:12.25pt; padding-right:5.4pt; padding-left:5.4pt; "&gt;_x000D_
&lt;p lang="en-US" style="text-align:justify;text-indent:0pt;margin-left:0pt;margin-top:0pt;margin-bottom:0pt;margin-right:0pt;font-family:'Times New Roman';font-size:11pt;"&gt; &lt;/p&gt;_x000D_
&lt;/td&gt;_x000D_
&lt;/tr&gt;_x000D_
&lt;tr align="left" valign="top"&gt;_x000D_
&lt;td style="width:315.95pt; height:12.25pt; padding-right:5.4pt; padding-left:5.4pt; "&gt;_x000D_
&lt;p lang="en-US" style="text-align:justify;text-indent:0pt;margin-left:8pt;margin-top:0pt;margin-bottom:0pt;margin-right:0pt;font-family:'Times New Roman';font-size:11pt;"&gt;Other payables&lt;/p&gt;_x000D_
&lt;/td&gt;_x000D_
&lt;td style="width:40.9pt; height:12.25pt; padding-right:5.4pt; padding-left:5.4pt; "&gt;_x000D_
&lt;p lang="en-US" style="text-align:justify;text-indent:0pt;margin-left:0pt;margin-top:0pt;margin-bottom:0pt;margin-right:0pt;font-family:'Times New Roman';font-size:11pt;"&gt; &lt;/p&gt;_x000D_
&lt;/td&gt;_x000D_
&lt;td style="width:13.95pt; height:12.25pt; padding-right:5.4pt; padding-left:5.4pt; "&gt;_x000D_
&lt;p lang="en-US" style="text-align:justify;text-indent:0pt;margin-left:0pt;margin-top:0pt;margin-bottom:0pt;margin-right:0pt;font-family:'Times New Roman';font-size:11pt;"&gt; &lt;/p&gt;_x000D_
&lt;/td&gt;_x000D_
&lt;td style="width:67.9pt; height:12.25pt; padding-right:5.4pt; padding-left:5.4pt; "&gt;_x000D_
&lt;p lang="en-US" style="text-align:justify;text-indent:0pt;margin-left:0pt;margin-top:0pt;margin-bottom:0pt;margin-right:0pt;font-family:'Times New Roman';font-size:11pt;"&gt;5,300&lt;/p&gt;_x000D_
&lt;/td&gt;_x000D_
&lt;/tr&gt;_x000D_
&lt;tr align="left" valign="top"&gt;_x000D_
&lt;td style="width:315.95pt; height:12.25pt; padding-right:5.4pt; padding-left:5.4pt; "&gt;_x000D_
&lt;p lang="en-US" style="text-align:justify;text-indent:0pt;margin-left:8pt;margin-top:0pt;margin-bottom:0pt;margin-right:0pt;font-family:'Times New Roman';font-size:11pt;"&gt;Accruals&lt;/p&gt;_x000D_
&lt;/td&gt;_x000D_
&lt;td style="width:40.9pt; height:12.25pt; padding-right:5.4pt; padding-left:5.4pt; "&gt;_x000D_
&lt;p lang="en-US" style="text-align:justify;text-indent:0pt;margin-left:0pt;margin-top:0pt;margin-bottom:0pt;margin-right:0pt;font-family:'Times New Roman';font-size:11pt;"&gt; &lt;/p&gt;_x000D_
&lt;/td&gt;_x000D_
&lt;td style="width:13.95pt; height:12.25pt; padding-right:5.4pt; padding-left:5.4pt; "&gt;_x000D_
&lt;p lang="en-US" style="text-align:justify;text-indent:0pt;margin-left:0pt;margin-top:0pt;margin-bottom:0pt;margin-right:0pt;font-family:'Times New Roman';font-size:11pt;"&gt; &lt;/p&gt;_x000D_
&lt;/td&gt;_x000D_
&lt;td style="width:67.9pt; height:12.25pt; padding-right:5.4pt; padding-left:5.4pt; border-bottom: 1pt solid #000000; "&gt;_x000D_
&lt;p lang="en-US" style="text-align:justify;text-indent:0pt;margin-left:0pt;margin-top:0pt;margin-bottom:0pt;margin-right:0pt;font-family:'Times New Roman';font-size:11pt;"&gt;8,649&lt;/p&gt;_x000D_
&lt;/td&gt;_x000D_
&lt;/tr&gt;_x000D_
&lt;tr align="left" valign="top"&gt;_x000D_
&lt;td style="width:315.95pt; height:12.25pt; padding-right:5.4pt; padding-left:5.4pt; "&gt;_x000D_
&lt;p lang="en-US" style="text-align:justify;text-indent:0pt;margin-left:8pt;margin-top:0pt;margin-bottom:0pt;margin-right:0pt;font-family:'Times New Roman';font-size:11pt;"&gt; &lt;/p&gt;_x000D_
&lt;/td&gt;_x000D_
&lt;td style="width:40.9pt; height:12.25pt; padding-right:5.4pt; padding-left:5.4pt; "&gt;_x000D_
&lt;p lang="en-US" style="text-align:justify;text-indent:0pt;margin-left:0pt;margin-top:0pt;margin-bottom:0pt;margin-right:0pt;font-family:'Times New Roman';font-size:11pt;"&gt; &lt;/p&gt;_x000D_
&lt;/td&gt;_x000D_
&lt;td style="width:13.95pt; height:12.25pt; padding-right:5.4pt; padding-left:5.4pt; "&gt;_x000D_
&lt;p lang="en-US" style="text-indent:0pt;margin-left:11pt;margin-top:0pt;margin-bottom:0pt;margin-right:0pt;font-family:'Times New Roman';font-size:11pt;"&gt; &lt;/p&gt;_x000D_
&lt;/td&gt;_x000D_
&lt;td style="width:67.9pt; height:12.25pt; padding-right:5.4pt; padding-left:5.4pt; border-top: 1pt solid #000000; "&gt;_x000D_
&lt;p lang="en-US" style="text-align:justify;text-indent:0pt;margin-left:0pt;margin-top:0pt;margin-bottom:0pt;margin-right:0pt;font-family:'Times New Roman';font-size:11pt;"&gt; &lt;/p&gt;_x000D_
&lt;/td&gt;_x000D_
&lt;/tr&gt;_x000D_
&lt;tr align="left" valign="top"&gt;_x000D_
&lt;td style="width:315.95pt; height:12.25pt; padding-right:5.4pt; padding-left:5.4pt; "&gt;_x000D_
&lt;p lang="en-US" style="text-align:justify;text-indent:0pt;margin-left:8pt;margin-top:0pt;margin-bottom:0pt;margin-right:0pt;font-family:'Times New Roman';font-size:11pt;"&gt; &lt;/p&gt;_x000D_
&lt;/td&gt;_x000D_
&lt;td style="width:40.9pt; height:12.25pt; padding-right:5.4pt; padding-left:5.4pt; "&gt;_x000D_
&lt;p lang="en-US" style="text-align:justify;text-indent:0pt;margin-left:0pt;margin-top:0pt;margin-bottom:0pt;margin-right:0pt;font-family:'Times New Roman';font-size:11pt;"&gt; &lt;/p&gt;_x000D_
&lt;/td&gt;_x000D_
&lt;td style="width:13.95pt; height:12.25pt; padding-right:5.4pt; padding-left:5.4pt; "&gt;_x000D_
&lt;p lang="en-US" style="text-indent:0pt;margin-left:11pt;margin-top:0pt;margin-bottom:0pt;margin-right:0pt;font-family:'Times New Roman';font-size:11pt;"&gt; &lt;/p&gt;_x000D_
&lt;/td&gt;_x000D_
&lt;td style="width:67.9pt; height:12.25pt; padding-right:5.4pt; padding-left:5.4pt; border-bottom: 1.5pt solid #000000; "&gt;_x000D_
&lt;p lang="en-US" style="text-align:justify;text-indent:0pt;margin-left:0pt;margin-top:0pt;margin-bottom:0pt;margin-right:0pt;font-family:'Times New Roman';font-size:11pt;"&gt;13,949&lt;/p&gt;_x000D_
&lt;/td&gt;_x000D_
&lt;/tr&gt;_x000D_
&lt;/table&gt;_x000D_
&lt;p lang="en-US" style="text-align:justify;text-indent:0pt;margin-left:0pt;margin-top:0pt;margin-bottom:0pt;margin-right:0pt;font-family:'Times New Roman';font-size:11pt;"&gt; &lt;/p&gt;_x000D_
&lt;ol style="margin:0pt;padding:0pt;list-style-type:lower-alpha;"&gt;_x000D_
&lt;li style="font-family:'Times New Roman';font-size:11pt;margin-left:54pt;"&gt;_x000D_
&lt;p style="text-align:justify;margin-left:0pt;margin-top:0pt;margin-bottom:0pt;margin-right:0pt;font-family:'Times New Roman';font-size:11pt;"&gt;Other payables and accruals are classified as financial liabilities measured at amortised cost.&lt;/p&gt;_x000D_
&lt;/li&gt;_x000D_
&lt;/ol&gt;_x000D_
&lt;p lang="en-US" style="text-indent:-27pt;margin-left:54pt;margin-top:0pt;margin-bottom:0pt;margin-right:0pt;font-family:'Times New Roman';font-size:11pt;"&gt; &lt;/p&gt;_x000D_
&lt;ol start="2" style="margin:0pt;padding:0pt;list-style-type:lower-alpha;"&gt;_x000D_
&lt;li style="font-family:'Times New Roman';font-size:11pt;margin-left:53.9pt;"&gt;_x000D_
&lt;p style="text-align:justify;margin-left:0pt;margin-top:0pt;margin-bottom:0pt;margin-right:0pt;font-family:'Times New Roman';font-size:11pt;"&gt;The maturity profile of the other payables and accruals at the end of the reporting period based on contractual undiscounted repayment obligations is repayable on demand or within one (1) year.&lt;/p&gt;_x000D_
&lt;/li&gt;_x000D_
&lt;/ol&gt;_x000D_
&lt;p lang="en-US" style="text-align:justify;text-indent:-27pt;margin-left:54pt;margin-top:0pt;margin-bottom:0pt;margin-right:0pt;font-family:'Times New Roman';font-size:11pt;"&gt; &lt;/p&gt;_x000D_
&lt;ol start="3" style="margin:0pt;padding:0pt;list-style-type:lower-alpha;"&gt;_x000D_
&lt;li style="font-family:'Times New Roman';font-size:11pt;margin-left:53.9pt;"&gt;_x000D_
&lt;p style="text-align:justify;margin-left:0pt;margin-top:0pt;margin-bottom:0pt;margin-right:0pt;font-family:'Times New Roman';font-size:11pt;"&gt;Other payables and accruals are denominated in RM.&lt;/p&gt;_x000D_
&lt;/li&gt;_x000D_
&lt;/ol&gt;_x000D_
&lt;p style="text-align:justify;text-indent:0pt;margin-left:0pt;margin-top:0pt;margin-bottom:0pt;margin-right:0pt;font-family:'Times New Roman';font-size:11pt;"&gt; &lt;/p&gt;_x000D_
&lt;p lang="en-US" style="text-align:justify;text-indent:-27pt;margin-left:27pt;margin-top:0pt;margin-bottom:0pt;margin-right:0pt;font-family:'Times New Roman';font-size:11pt;font-weight:bold;"&gt;AMOUNT OWING TO ULTIMATE HOLDING COMPANY&lt;/p&gt;_x000D_
&lt;p lang="en-GB" style="text-align:justify;text-indent:0pt;margin-left:0pt;margin-top:0pt;margin-bottom:0pt;margin-right:0pt;font-family:'Times New Roman';font-size:11pt;"&gt; &lt;/p&gt;_x000D_
&lt;ol style="margin:0pt;padding:0pt;list-style-type:lower-alpha;"&gt;_x000D_
&lt;li style="font-family:'Times New Roman';font-size:11pt;margin-left:53.9pt;"&gt;_x000D_
&lt;p style="text-align:justify;margin-left:0pt;margin-top:0pt;margin-bottom:0pt;margin-right:0pt;font-family:'Times New Roman';font-size:11pt;"&gt;Amount owing to ultimate holding company is classified as financial liability measured at amortised cost.&lt;/p&gt;_x000D_
&lt;/li&gt;_x000D_
&lt;/ol&gt;_x000D_
&lt;p lang="en-US" style="text-align:justify;text-indent:0pt;margin-left:53pt;margin-top:0pt;margin-bottom:0pt;margin-right:0pt;font-family:'Times New Roman';font-size:11pt;"&gt; &lt;/p&gt;_x000D_
&lt;ol start="2" style="margin:0pt;padding:0pt;list-style-type:lower-alpha;"&gt;_x000D_
&lt;li style="font-family:'Times New Roman';font-size:11pt;margin-left:53.9pt;"&gt;_x000D_
&lt;p lang="en-GB" style="text-align:justify;margin-left:0pt;margin-top:0pt;margin-bottom:0pt;margin-right:0pt;"&gt;&lt;span style="font-family:'Times New Roman';font-size:11pt;"&gt;A&lt;/span&gt;&lt;span style="font-family:'Times New Roman';font-size:11pt;" lang="en-US"&gt;mount owing to ultimate holding company represents payments made on behalf, which is unsecured, interest free and payable within next twelve (12) months in cash and cash equivalents.&lt;/span&gt;&lt;/p&gt;_x000D_
&lt;/li&gt;_x000D_
&lt;/ol&gt;_x000D_
&lt;p lang="en-US" style="text-indent:0pt;margin-left:36pt;margin-top:0pt;margin-bottom:0pt;margin-right:0pt;font-family:'Times New Roman';font-size:11pt;"&gt; &lt;/p&gt;_x000D_
&lt;ol start="3" style="margin:0pt;padding:0pt;list-style-type:lower-alpha;"&gt;_x000D_
&lt;li style="font-family:'Times New Roman';font-size:11pt;margin-left:53.9pt;"&gt;_x000D_
&lt;p style="text-align:justify;margin-left:0pt;margin-top:0pt;margin-bottom:0pt;margin-right:0pt;font-family:'Times New Roman';font-size:11pt;"&gt;The maturity profile of the amount owing to ultimate holding company at the end of the reporting period based on contractual undiscounted repayment obligations is repayable within one (1) year.&lt;/p&gt;_x000D_
&lt;/li&gt;_x000D_
&lt;/ol&gt;_x000D_
&lt;p lang="en-US" style="text-indent:0pt;margin-left:36pt;margin-top:0pt;margin-bottom:0pt;margin-right:0pt;font-family:'Times New Roman';font-size:11pt;"&gt; &lt;/p&gt;_x000D_
&lt;p style="text-align:justify;text-indent:0pt;margin-left:0pt;margin-top:0pt;margin-bottom:0pt;margin-right:0pt;font-family:'Times New Roman';font-size:11pt;"&gt;d. Amount owing to ultimate holding company is denominated in RM&lt;/p&gt;_x000D_
&lt;p style="text-align:justify;text-indent:0pt;margin-left:0pt;margin-top:0pt;margin-bottom:0pt;margin-right:0pt;font-family:'Times New Roman';font-size:11pt;"&gt; &lt;/p&gt;_x000D_
&lt;p lang="en-US" style="text-align:justify;text-indent:-27pt;margin-left:27pt;margin-top:0pt;margin-bottom:0pt;margin-right:0pt;font-family:'Times New Roman';font-size:11pt;font-weight:bold;"&gt;10.	AMOUNT OWING TO A SUBSIDIARY&lt;/p&gt;_x000D_
&lt;p lang="en-US" style="text-align:justify;text-indent:-27pt;margin-left:27pt;margin-top:0pt;margin-bottom:0pt;margin-right:0pt;font-family:'Times New Roman';font-size:11pt;font-weight:bold;"&gt; &lt;/p&gt;_x000D_
&lt;ol style="margin:0pt;padding:0pt;list-style-type:lower-alpha;"&gt;_x000D_
&lt;li style="font-family:'Times New Roman';font-size:11pt;margin-left:54pt;"&gt;_x000D_
&lt;p lang="en-US" style="text-align:justify;margin-left:0pt;margin-top:0pt;margin-bottom:0pt;margin-right:0pt;font-family:'Times New Roman';font-size:11pt;"&gt;Amount owing to a subsidiary is classified as financial liability measured at amortised cost.&lt;/p&gt;_x000D_
&lt;/li&gt;_x000D_
&lt;/ol&gt;_x000D_
&lt;p lang="en-US" style="text-align:justify;text-indent:-27pt;margin-left:54pt;margin-top:0pt;margin-bottom:0pt;margin-right:0pt;font-family:'Times New Roman';font-size:11pt;"&gt; &lt;/p&gt;_x000D_
&lt;ol start="2" style="margin:0pt;padding:0pt;list-style-type:lower-alpha;"&gt;_x000D_
&lt;li style="font-family:'Times New Roman';font-size:11pt;margin-left:54pt;"&gt;_x000D_
&lt;p lang="en-US" style="text-align:justify;margin-left:0pt;margin-top:0pt;margin-bottom:0pt;margin-right:0pt;font-family:'Times New Roman';font-size:11pt;"&gt;Amount owing to a subsidiary represents advances and payments made on behalf, which is unsecured, interest-free and payable within next twelve (12) months in cash and cash equivalents.&lt;/p&gt;_x000D_
&lt;/li&gt;_x000D_
&lt;/ol&gt;_x000D_
&lt;p lang="en-US" style="text-align:justify;text-indent:-27pt;margin-left:54pt;margin-top:0pt;margin-bottom:0pt;margin-right:0pt;font-family:'Times New Roman';font-size:11pt;"&gt; &lt;/p&gt;_x000D_
&lt;ol start="3" style="margin:0pt;padding:0pt;list-style-type:lower-alpha;"&gt;_x000D_
&lt;li style="font-family:'Times New Roman';font-size:11pt;margin-left:54pt;"&gt;_x000D_
&lt;p lang="en-US" style="text-align:justify;margin-left:0pt;margin-top:0pt;margin-bottom:0pt;margin-right:0pt;font-family:'Times New Roman';font-size:11pt;"&gt;The maturity profile of the amount owing to a subsidiary at the end of the reporting period based on contractual undiscounted repayment obligations is repayable within one (1) year.&lt;/p&gt;_x000D_
&lt;/li&gt;_x000D_
&lt;/ol&gt;_x000D_
&lt;p lang="en-US" style="text-align:justify;text-indent:-27pt;margin-left:54pt;margin-top:0pt;margin-bottom:0pt;margin-right:0pt;font-family:'Times New Roman';font-size:11pt;"&gt; &lt;/p&gt;_x000D_
&lt;ol start="4" style="margin:0pt;padding:0pt;list-style-type:lower-alpha;"&gt;_x000D_
&lt;li style="font-family:'Times New Roman';font-size:11pt;margin-left:54pt;"&gt;_x000D_
&lt;p lang="en-US" style="text-align:justify;margin-left:0pt;margin-top:0pt;margin-bottom:0pt;margin-right:0pt;font-family:'Times New Roman';font-size:11pt;"&gt;Amount owing to a subsidiary is denominated in RM.&lt;/p&gt;_x000D_
&lt;/li&gt;_x000D_
&lt;/ol&gt;_x000D_
&lt;p lang="en-US" style="text-indent:0pt;margin-left:0pt;margin-top:0pt;margin-bottom:0pt;margin-right:0pt;font-family:'Times New Roman';font-size:11pt;"&gt; &lt;/p&gt;_x000D_
&lt;p lang="en-US" style="text-indent:0pt;margin-left:0pt;margin-top:0pt;margin-bottom:0pt;margin-right:0pt;font-family:'Times New Roman';font-size:11pt;"&gt; &lt;/p&gt;_x000D_
&lt;p lang="en-US" style="text-align:justify;text-indent:-27pt;margin-left:27pt;margin-top:0pt;margin-bottom:0pt;margin-right:0pt;font-family:'Times New Roman';font-size:11pt;font-weight:bold;"&gt;11.	AMOUNT OWING TO A RELATED COMPANY&lt;/p&gt;_x000D_
&lt;p lang="en-GB" style="text-align:justify;text-indent:0pt;margin-left:0pt;margin-top:0pt;margin-bottom:0pt;margin-right:0pt;font-family:'Times New Roman';font-size:11pt;"&gt; &lt;/p&gt;_x000D_
&lt;ol style="margin:0pt;padding:0pt;list-style-type:lower-alpha;"&gt;_x000D_
&lt;li style="font-family:'Times New Roman';font-size:11pt;margin-left:54.6pt;"&gt;_x000D_
&lt;p lang="en-US" style="text-align:justify;margin-left:0pt;margin-top:0pt;margin-bottom:0pt;margin-right:0pt;font-family:'Times New Roman';font-size:11pt;"&gt;Amount owing to a related company is classified as financial liability measured at amortised cost.&lt;/p&gt;_x000D_
&lt;/li&gt;_x000D_
&lt;/ol&gt;_x000D_
&lt;p lang="en-US" style="text-align:justify;text-indent:0pt;margin-left:53pt;margin-top:0pt;margin-bottom:0pt;margin-right:0pt;font-family:'Times New Roman';font-size:11pt;"&gt; &lt;/p&gt;_x000D_
&lt;ol start="2" style="margin:0pt;padding:0pt;list-style-type:lower-alpha;"&gt;_x000D_
&lt;li style="font-family:'Times New Roman';font-size:11pt;margin-left:53.9pt;"&gt;_x000D_
&lt;p lang="en-GB" style="text-align:justify;margin-left:0pt;margin-top:0pt;margin-bottom:0pt;margin-right:0pt;"&gt;&lt;span style="font-family:'Times New Roman';font-size:11pt;"&gt;A&lt;/span&gt;&lt;span style="font-family:'Times New Roman';font-size:11pt;" lang="en-US"&gt;mount owing to a related company represents payments made on behalf, which is unsecured, interest free and payable within next twelve (12) months in cash and cash equivalents.&lt;/span&gt;&lt;/p&gt;_x000D_
&lt;/li&gt;_x000D_
&lt;/ol&gt;_x000D_
&lt;p lang="en-US" style="text-indent:0pt;margin-left:36pt;margin-top:0pt;margin-bottom:0pt;margin-right:0pt;font-family:'Times New Roman';font-size:11pt;"&gt; &lt;/p&gt;_x000D_
&lt;ol start="3" style="margin:0pt;padding:0pt;list-style-type:lower-alpha;"&gt;_x000D_
&lt;li style="font-family:'Times New Roman';font-size:11pt;margin-left:53.9pt;"&gt;_x000D_
&lt;p lang="en-US" style="text-align:justify;margin-left:0pt;margin-top:0pt;margin-bottom:0pt;margin-right:0pt;font-family:'Times New Roman';font-size:11pt;"&gt;The maturity profile of the amount owing to a related company at the end of the reporting period based on contractual undiscounted repayment obligations is repayable within one (1) year.&lt;/p&gt;_x000D_
&lt;/li&gt;_x000D_
&lt;/ol&gt;_x000D_
&lt;p lang="en-US" style="text-indent:0pt;margin-left:36pt;margin-top:0pt;margin-bottom:0pt;margin-right:0pt;font-family:'Times New Roman';font-size:11pt;"&gt; &lt;/p&gt;_x000D_
&lt;ol start="4" style="margin:0pt;padding:0pt;list-style-type:lower-alpha;"&gt;_x000D_
&lt;li style="font-family:'Times New Roman';font-size:11pt;margin-left:53.9pt;"&gt;_x000D_
&lt;p lang="en-US" style="text-align:justify;margin-left:0pt;margin-top:0pt;margin-bottom:0pt;margin-right:0pt;font-family:'Times New Roman';font-size:11pt;"&gt;Amount owing to a related company is denominated in RM.&lt;/p&gt;_x000D_
&lt;/li&gt;_x000D_
&lt;/ol&gt;_x000D_
&lt;p style="text-align:justify;text-indent:0pt;margin-left:0pt;margin-top:0pt;margin-bottom:0pt;margin-right:0pt;font-family:'Times New Roman';font-size:11pt;"&gt; &lt;/p&gt;_x000D_
&lt;p style="text-align:justify;text-indent:0pt;margin-left:0pt;margin-top:0pt;margin-bottom:0pt;margin-right:0pt;font-family:'Times New Roman';font-size:11pt;"&gt; &lt;/p&gt;_x000D_
&lt;/body&gt;_x000D_
&lt;/html&gt;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</si>
</sst>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_);[Red]\(#0\)"/>
  </numFmts>
  <fonts count="27">
    <font>
      <sz val="11"/>
      <color theme="1"/>
      <name val="Calibri"/>
      <family val="2"/>
      <scheme val="minor"/>
    </font>
    <font>
      <sz val="11"/>
      <color indexed="8"/>
      <name val="Calibri"/>
      <family val="2"/>
    </font>
    <font>
      <b/>
      <sz val="11"/>
      <color indexed="9"/>
      <name val="Calibri"/>
      <family val="2"/>
    </font>
    <font>
      <sz val="11"/>
      <color indexed="23"/>
      <name val="Calibri"/>
      <family val="2"/>
    </font>
    <font>
      <sz val="12"/>
      <color indexed="23"/>
      <name val="Calibri"/>
      <family val="2"/>
    </font>
    <font>
      <b/>
      <sz val="18"/>
      <color indexed="51"/>
      <name val="Calibri"/>
      <family val="2"/>
    </font>
    <font>
      <sz val="8"/>
      <name val="Calibri"/>
      <family val="2"/>
    </font>
    <font>
      <b/>
      <i/>
      <sz val="20"/>
      <color theme="3" tint="0.39997558519241921"/>
      <name val="Calibri"/>
      <family val="2"/>
    </font>
    <font>
      <u/>
      <sz val="11"/>
      <color indexed="12"/>
      <name val="Calibri"/>
      <family val="2"/>
    </font>
    <font>
      <u/>
      <sz val="11"/>
      <color theme="10"/>
      <name val="Calibri"/>
      <family val="2"/>
    </font>
    <font>
      <sz val="10"/>
      <name val="Arial"/>
      <family val="2"/>
    </font>
    <font>
      <sz val="10"/>
      <name val="Arial "/>
    </font>
    <font>
      <sz val="10"/>
      <color theme="1"/>
      <name val="Verdana"/>
      <family val="2"/>
    </font>
    <font>
      <sz val="10"/>
      <color indexed="9"/>
      <name val="Verdana"/>
      <family val="2"/>
    </font>
    <font>
      <sz val="10"/>
      <color indexed="8"/>
      <name val="Verdana"/>
      <family val="2"/>
    </font>
    <font>
      <sz val="10"/>
      <color theme="0"/>
      <name val="Verdana"/>
      <family val="2"/>
    </font>
    <font>
      <u/>
      <sz val="11"/>
      <color theme="10"/>
      <name val="Calibri"/>
      <family val="2"/>
      <scheme val="minor"/>
    </font>
    <font>
      <u/>
      <sz val="10"/>
      <color theme="10"/>
      <name val="Verdana"/>
      <family val="2"/>
    </font>
    <font>
      <b/>
      <sz val="10"/>
      <color rgb="FF010000"/>
      <name val="Verdana"/>
      <family val="2"/>
    </font>
    <font>
      <b/>
      <sz val="10"/>
      <color rgb="FF000000"/>
      <name val="Verdana"/>
      <family val="2"/>
    </font>
    <font>
      <sz val="10"/>
      <color indexed="10"/>
      <name val="Verdana"/>
      <family val="2"/>
    </font>
    <font>
      <sz val="12"/>
      <color indexed="9"/>
      <name val="Verdana"/>
      <family val="2"/>
    </font>
    <font>
      <b/>
      <sz val="9"/>
      <color indexed="81"/>
      <name val="Tahoma"/>
      <family val="2"/>
    </font>
    <font>
      <sz val="10"/>
      <color indexed="16"/>
      <name val="Verdana"/>
      <family val="2"/>
    </font>
    <font>
      <u/>
      <sz val="10"/>
      <color indexed="16"/>
      <name val="Verdana"/>
      <family val="2"/>
    </font>
    <font>
      <b/>
      <sz val="10"/>
      <color indexed="8"/>
      <name val="Verdana"/>
      <family val="2"/>
    </font>
    <font>
      <b/>
      <sz val="10"/>
      <color indexed="10"/>
      <name val="Verdana"/>
      <family val="2"/>
    </font>
  </fonts>
  <fills count="13">
    <fill>
      <patternFill patternType="none"/>
    </fill>
    <fill>
      <patternFill patternType="gray125"/>
    </fill>
    <fill>
      <patternFill patternType="solid">
        <fgColor indexed="9"/>
        <bgColor indexed="64"/>
      </patternFill>
    </fill>
    <fill>
      <patternFill patternType="solid">
        <fgColor rgb="FF203764"/>
        <bgColor indexed="64"/>
      </patternFill>
    </fill>
    <fill>
      <patternFill patternType="lightHorizontal">
        <fgColor indexed="22"/>
        <bgColor indexed="43"/>
      </patternFill>
    </fill>
    <fill>
      <patternFill patternType="solid">
        <fgColor rgb="FFC0C0C0"/>
        <bgColor indexed="64"/>
      </patternFill>
    </fill>
    <fill>
      <patternFill patternType="lightGray">
        <bgColor rgb="FFFFFFFF"/>
      </patternFill>
    </fill>
    <fill>
      <patternFill patternType="lightUp">
        <fgColor indexed="22"/>
        <bgColor indexed="9"/>
      </patternFill>
    </fill>
    <fill>
      <patternFill patternType="solid">
        <fgColor rgb="FFFAC090"/>
        <bgColor indexed="64"/>
      </patternFill>
    </fill>
    <fill>
      <patternFill patternType="solid">
        <fgColor indexed="22"/>
        <bgColor indexed="64"/>
      </patternFill>
    </fill>
    <fill>
      <patternFill patternType="lightHorizontal">
        <fgColor indexed="22"/>
        <bgColor indexed="9"/>
      </patternFill>
    </fill>
    <fill>
      <patternFill patternType="solid">
        <fgColor indexed="44"/>
        <bgColor indexed="64"/>
      </patternFill>
    </fill>
    <fill>
      <patternFill patternType="solid">
        <fgColor indexed="9"/>
        <bgColor indexed="22"/>
      </patternFill>
    </fill>
  </fills>
  <borders count="9">
    <border>
      <left/>
      <right/>
      <top/>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uble">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dotted">
        <color indexed="64"/>
      </top>
      <bottom/>
      <diagonal/>
    </border>
    <border diagonalUp="1" diagonalDown="1">
      <left style="dotted">
        <color indexed="64"/>
      </left>
      <right style="dotted">
        <color indexed="64"/>
      </right>
      <top style="dotted">
        <color indexed="64"/>
      </top>
      <bottom style="dotted">
        <color indexed="64"/>
      </bottom>
      <diagonal style="dotted">
        <color indexed="23"/>
      </diagonal>
    </border>
    <border diagonalUp="1" diagonalDown="1">
      <left style="dotted">
        <color indexed="64"/>
      </left>
      <right style="dotted">
        <color indexed="64"/>
      </right>
      <top style="dotted">
        <color indexed="64"/>
      </top>
      <bottom/>
      <diagonal style="dotted">
        <color indexed="23"/>
      </diagonal>
    </border>
  </borders>
  <cellStyleXfs count="10">
    <xf numFmtId="0" fontId="0" fillId="0" borderId="0"/>
    <xf numFmtId="0" fontId="1" fillId="0" borderId="0"/>
    <xf numFmtId="164" fontId="1" fillId="0" borderId="0" applyFont="0" applyFill="0" applyBorder="0" applyAlignment="0" applyProtection="0"/>
    <xf numFmtId="0" fontId="8"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 fillId="0" borderId="0"/>
    <xf numFmtId="0" fontId="10" fillId="0" borderId="0"/>
    <xf numFmtId="0" fontId="11" fillId="0" borderId="0"/>
    <xf numFmtId="0" fontId="10" fillId="0" borderId="0"/>
    <xf numFmtId="0" fontId="16" fillId="0" borderId="0" applyNumberFormat="0" applyFill="0" applyBorder="0" applyAlignment="0" applyProtection="0"/>
  </cellStyleXfs>
  <cellXfs count="104">
    <xf numFmtId="0" fontId="0" fillId="0" borderId="0" xfId="0"/>
    <xf numFmtId="0" fontId="0" fillId="0" borderId="0" xfId="0" applyAlignment="1" applyProtection="1">
      <alignment wrapText="1"/>
      <protection locked="0"/>
    </xf>
    <xf numFmtId="0" fontId="0" fillId="0" borderId="0" xfId="0" applyProtection="1">
      <protection locked="0"/>
    </xf>
    <xf numFmtId="0" fontId="4" fillId="2" borderId="0" xfId="0" applyFont="1" applyFill="1" applyAlignment="1">
      <alignment horizontal="justify" vertical="top" wrapText="1"/>
    </xf>
    <xf numFmtId="0" fontId="5" fillId="2" borderId="0" xfId="0" applyFont="1" applyFill="1" applyAlignment="1">
      <alignment vertical="center"/>
    </xf>
    <xf numFmtId="0" fontId="0" fillId="2" borderId="0" xfId="0" applyFill="1"/>
    <xf numFmtId="0" fontId="4" fillId="2" borderId="0" xfId="0" applyFont="1" applyFill="1" applyAlignment="1">
      <alignment horizontal="left" vertical="top" wrapText="1"/>
    </xf>
    <xf numFmtId="0" fontId="5" fillId="2" borderId="0" xfId="0" applyFont="1" applyFill="1" applyAlignment="1">
      <alignment horizontal="left" vertical="center"/>
    </xf>
    <xf numFmtId="0" fontId="3" fillId="2" borderId="0" xfId="0" applyFont="1" applyFill="1" applyAlignment="1">
      <alignment horizontal="left" vertical="top" wrapText="1"/>
    </xf>
    <xf numFmtId="0" fontId="2" fillId="2" borderId="0" xfId="0" applyFont="1" applyFill="1" applyAlignment="1">
      <alignment horizontal="center"/>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center" vertical="center"/>
    </xf>
    <xf numFmtId="49" fontId="1" fillId="0" borderId="0" xfId="1" applyNumberFormat="1" applyProtection="1">
      <protection locked="0"/>
    </xf>
    <xf numFmtId="49" fontId="0" fillId="0" borderId="0" xfId="0" applyNumberFormat="1" applyProtection="1">
      <protection locked="0"/>
    </xf>
    <xf numFmtId="49" fontId="0" fillId="0" borderId="0" xfId="0" applyNumberFormat="1"/>
    <xf numFmtId="0" fontId="7" fillId="2" borderId="0" xfId="0" applyFont="1" applyFill="1" applyAlignment="1">
      <alignment horizontal="left" vertical="top"/>
    </xf>
    <xf numFmtId="3" fontId="0" fillId="0" borderId="0" xfId="0" applyNumberFormat="1"/>
    <xf numFmtId="4" fontId="0" fillId="0" borderId="0" xfId="0" applyNumberFormat="1"/>
    <xf numFmtId="0" fontId="12" fillId="0" borderId="0" xfId="0" applyFont="1"/>
    <xf numFmtId="0" fontId="13" fillId="3" borderId="3" xfId="0" applyFont="1" applyFill="1" applyBorder="1" applyAlignment="1">
      <alignment horizontal="center" vertical="center" wrapText="1" shrinkToFit="1"/>
    </xf>
    <xf numFmtId="0" fontId="0" fillId="0" borderId="2" xfId="0" applyBorder="1" applyAlignment="1">
      <alignment horizontal="center" vertical="center" wrapText="1" shrinkToFit="1"/>
    </xf>
    <xf numFmtId="40" fontId="14" fillId="0" borderId="3" xfId="0" applyNumberFormat="1" applyFont="1" applyBorder="1" applyAlignment="1" applyProtection="1">
      <alignment vertical="center" wrapText="1"/>
      <protection locked="0"/>
    </xf>
    <xf numFmtId="49" fontId="14" fillId="4" borderId="1" xfId="0" applyNumberFormat="1" applyFont="1" applyFill="1" applyBorder="1" applyAlignment="1">
      <alignment horizontal="left" vertical="center" wrapText="1" shrinkToFit="1"/>
    </xf>
    <xf numFmtId="40" fontId="14" fillId="5" borderId="3" xfId="0" applyNumberFormat="1" applyFont="1" applyFill="1" applyBorder="1" applyAlignment="1">
      <alignment vertical="center" wrapText="1"/>
    </xf>
    <xf numFmtId="0" fontId="15" fillId="0" borderId="0" xfId="0" applyFont="1" applyAlignment="1">
      <alignment wrapText="1"/>
    </xf>
    <xf numFmtId="0" fontId="0" fillId="0" borderId="0" xfId="0" applyAlignment="1">
      <alignment wrapText="1"/>
    </xf>
    <xf numFmtId="0" fontId="13" fillId="0" borderId="0" xfId="0" applyFont="1" applyAlignment="1">
      <alignment wrapText="1" shrinkToFit="1"/>
    </xf>
    <xf numFmtId="0" fontId="17" fillId="0" borderId="0" xfId="9" applyFont="1" applyAlignment="1">
      <alignment horizontal="left"/>
    </xf>
    <xf numFmtId="0" fontId="13" fillId="0" borderId="0" xfId="0" applyFont="1"/>
    <xf numFmtId="0" fontId="13" fillId="0" borderId="0" xfId="0" applyFont="1" applyAlignment="1">
      <alignment wrapText="1"/>
    </xf>
    <xf numFmtId="0" fontId="18" fillId="0" borderId="0" xfId="0" applyFont="1"/>
    <xf numFmtId="0" fontId="19" fillId="6" borderId="3" xfId="0" applyFont="1" applyFill="1" applyBorder="1" applyAlignment="1">
      <alignment vertical="center" wrapText="1" shrinkToFit="1"/>
    </xf>
    <xf numFmtId="0" fontId="19" fillId="6" borderId="3" xfId="0" applyFont="1" applyFill="1" applyBorder="1" applyAlignment="1">
      <alignment horizontal="left" vertical="center" wrapText="1" indent="2" shrinkToFit="1"/>
    </xf>
    <xf numFmtId="0" fontId="20" fillId="2" borderId="3" xfId="0" applyFont="1" applyFill="1" applyBorder="1" applyAlignment="1">
      <alignment horizontal="left" vertical="center" wrapText="1" indent="3" shrinkToFit="1"/>
    </xf>
    <xf numFmtId="49" fontId="14" fillId="7" borderId="3" xfId="0" applyNumberFormat="1" applyFont="1" applyFill="1" applyBorder="1" applyAlignment="1" applyProtection="1">
      <alignment horizontal="left" vertical="center" wrapText="1" shrinkToFit="1"/>
      <protection locked="0"/>
    </xf>
    <xf numFmtId="0" fontId="14" fillId="2" borderId="3" xfId="0" applyFont="1" applyFill="1" applyBorder="1" applyAlignment="1">
      <alignment horizontal="left" vertical="center" wrapText="1" indent="4" shrinkToFit="1"/>
    </xf>
    <xf numFmtId="0" fontId="14" fillId="4" borderId="3" xfId="0" applyFont="1" applyFill="1" applyBorder="1" applyAlignment="1">
      <alignment horizontal="left" vertical="center" wrapText="1" shrinkToFit="1"/>
    </xf>
    <xf numFmtId="49" fontId="14" fillId="8" borderId="3" xfId="0" applyNumberFormat="1" applyFont="1" applyFill="1" applyBorder="1" applyAlignment="1">
      <alignment horizontal="left" vertical="center" wrapText="1" shrinkToFit="1"/>
    </xf>
    <xf numFmtId="0" fontId="14" fillId="2" borderId="3" xfId="0" applyFont="1" applyFill="1" applyBorder="1" applyAlignment="1">
      <alignment horizontal="left" vertical="center" wrapText="1" indent="6" shrinkToFit="1"/>
    </xf>
    <xf numFmtId="0" fontId="12" fillId="3" borderId="0" xfId="0" applyFont="1" applyFill="1"/>
    <xf numFmtId="0" fontId="0" fillId="3" borderId="0" xfId="0" applyFill="1"/>
    <xf numFmtId="0" fontId="21" fillId="3" borderId="0" xfId="0" applyFont="1" applyFill="1" applyAlignment="1">
      <alignment vertical="center"/>
    </xf>
    <xf numFmtId="0" fontId="20" fillId="0" borderId="0" xfId="0" applyFont="1"/>
    <xf numFmtId="0" fontId="18" fillId="0" borderId="0" xfId="0" applyFont="1" applyAlignment="1">
      <alignment horizontal="right"/>
    </xf>
    <xf numFmtId="49" fontId="14" fillId="2" borderId="3" xfId="0" applyNumberFormat="1" applyFont="1" applyFill="1" applyBorder="1" applyAlignment="1">
      <alignment horizontal="center" vertical="center" wrapText="1" shrinkToFit="1"/>
    </xf>
    <xf numFmtId="0" fontId="20" fillId="3" borderId="3" xfId="0" applyFont="1" applyFill="1" applyBorder="1" applyAlignment="1">
      <alignment horizontal="center" vertical="center" wrapText="1" shrinkToFit="1"/>
    </xf>
    <xf numFmtId="0" fontId="18" fillId="0" borderId="0" xfId="0" applyFont="1" applyAlignment="1">
      <alignment vertical="top" wrapText="1"/>
    </xf>
    <xf numFmtId="0" fontId="14" fillId="9" borderId="3" xfId="0" applyFont="1" applyFill="1" applyBorder="1" applyAlignment="1">
      <alignment vertical="center" wrapText="1" shrinkToFit="1"/>
    </xf>
    <xf numFmtId="49" fontId="14" fillId="4" borderId="3" xfId="0" applyNumberFormat="1" applyFont="1" applyFill="1" applyBorder="1" applyAlignment="1">
      <alignment horizontal="left" vertical="center" wrapText="1" shrinkToFit="1"/>
    </xf>
    <xf numFmtId="0" fontId="14" fillId="2" borderId="3" xfId="0" applyFont="1" applyFill="1" applyBorder="1" applyAlignment="1">
      <alignment vertical="center" wrapText="1" shrinkToFit="1"/>
    </xf>
    <xf numFmtId="0" fontId="14" fillId="0" borderId="3" xfId="0" applyFont="1" applyBorder="1" applyAlignment="1">
      <alignment vertical="center" wrapText="1" shrinkToFit="1"/>
    </xf>
    <xf numFmtId="49" fontId="14" fillId="9" borderId="3" xfId="0" applyNumberFormat="1" applyFont="1" applyFill="1" applyBorder="1" applyAlignment="1">
      <alignment vertical="center" wrapText="1" shrinkToFit="1"/>
    </xf>
    <xf numFmtId="49" fontId="14" fillId="10" borderId="3" xfId="0" applyNumberFormat="1" applyFont="1" applyFill="1" applyBorder="1" applyAlignment="1">
      <alignment horizontal="center" vertical="center" wrapText="1" shrinkToFit="1"/>
    </xf>
    <xf numFmtId="0" fontId="14" fillId="2" borderId="3" xfId="0" applyFont="1" applyFill="1" applyBorder="1" applyAlignment="1">
      <alignment horizontal="left" vertical="center" wrapText="1" indent="2" shrinkToFit="1"/>
    </xf>
    <xf numFmtId="165" fontId="14" fillId="2" borderId="3" xfId="0" applyNumberFormat="1" applyFont="1" applyFill="1" applyBorder="1" applyAlignment="1" applyProtection="1">
      <alignment horizontal="right" vertical="center" wrapText="1" shrinkToFit="1"/>
      <protection locked="0"/>
    </xf>
    <xf numFmtId="0" fontId="20" fillId="2" borderId="3" xfId="0" applyFont="1" applyFill="1" applyBorder="1" applyAlignment="1">
      <alignment horizontal="left" vertical="center" wrapText="1" indent="1" shrinkToFit="1"/>
    </xf>
    <xf numFmtId="0" fontId="23" fillId="0" borderId="0" xfId="0" applyFont="1" applyAlignment="1">
      <alignment wrapText="1"/>
    </xf>
    <xf numFmtId="0" fontId="25" fillId="6" borderId="3" xfId="0" applyFont="1" applyFill="1" applyBorder="1" applyAlignment="1">
      <alignment horizontal="left" vertical="center" wrapText="1" indent="4" shrinkToFit="1"/>
    </xf>
    <xf numFmtId="0" fontId="25" fillId="6" borderId="3" xfId="0" applyFont="1" applyFill="1" applyBorder="1" applyAlignment="1">
      <alignment vertical="center" wrapText="1" shrinkToFit="1"/>
    </xf>
    <xf numFmtId="0" fontId="25" fillId="6" borderId="3" xfId="0" applyFont="1" applyFill="1" applyBorder="1" applyAlignment="1">
      <alignment horizontal="left" vertical="center" wrapText="1" indent="6" shrinkToFit="1"/>
    </xf>
    <xf numFmtId="0" fontId="20" fillId="2" borderId="3" xfId="0" applyFont="1" applyFill="1" applyBorder="1" applyAlignment="1">
      <alignment horizontal="left" vertical="center" wrapText="1" indent="7" shrinkToFit="1"/>
    </xf>
    <xf numFmtId="40" fontId="14" fillId="2" borderId="3" xfId="0" applyNumberFormat="1" applyFont="1" applyFill="1" applyBorder="1" applyAlignment="1" applyProtection="1">
      <alignment horizontal="right" vertical="center" wrapText="1" shrinkToFit="1"/>
      <protection locked="0"/>
    </xf>
    <xf numFmtId="0" fontId="17" fillId="0" borderId="0" xfId="9" applyFont="1"/>
    <xf numFmtId="0" fontId="14" fillId="2" borderId="3" xfId="0" applyFont="1" applyFill="1" applyBorder="1" applyAlignment="1">
      <alignment horizontal="left" vertical="center" wrapText="1" indent="8" shrinkToFit="1"/>
    </xf>
    <xf numFmtId="0" fontId="26" fillId="11" borderId="3" xfId="0" applyFont="1" applyFill="1" applyBorder="1" applyAlignment="1">
      <alignment horizontal="left" vertical="center" wrapText="1" indent="7" shrinkToFit="1"/>
    </xf>
    <xf numFmtId="40" fontId="14" fillId="11" borderId="4" xfId="0" applyNumberFormat="1" applyFont="1" applyFill="1" applyBorder="1" applyAlignment="1">
      <alignment horizontal="right" vertical="center" wrapText="1" shrinkToFit="1"/>
    </xf>
    <xf numFmtId="0" fontId="25" fillId="6" borderId="5" xfId="0" applyFont="1" applyFill="1" applyBorder="1" applyAlignment="1">
      <alignment vertical="center" wrapText="1" shrinkToFit="1"/>
    </xf>
    <xf numFmtId="0" fontId="25" fillId="11" borderId="3" xfId="0" applyFont="1" applyFill="1" applyBorder="1" applyAlignment="1">
      <alignment horizontal="left" vertical="center" wrapText="1" indent="8" shrinkToFit="1"/>
    </xf>
    <xf numFmtId="40" fontId="14" fillId="2" borderId="5" xfId="0" applyNumberFormat="1" applyFont="1" applyFill="1" applyBorder="1" applyAlignment="1" applyProtection="1">
      <alignment horizontal="right" vertical="center" wrapText="1" shrinkToFit="1"/>
      <protection locked="0"/>
    </xf>
    <xf numFmtId="40" fontId="14" fillId="11" borderId="6" xfId="0" applyNumberFormat="1" applyFont="1" applyFill="1" applyBorder="1" applyAlignment="1">
      <alignment horizontal="right" vertical="center" wrapText="1" shrinkToFit="1"/>
    </xf>
    <xf numFmtId="0" fontId="26" fillId="11" borderId="3" xfId="0" applyFont="1" applyFill="1" applyBorder="1" applyAlignment="1">
      <alignment horizontal="left" vertical="center" wrapText="1" indent="5" shrinkToFit="1"/>
    </xf>
    <xf numFmtId="40" fontId="14" fillId="11" borderId="3" xfId="0" applyNumberFormat="1" applyFont="1" applyFill="1" applyBorder="1" applyAlignment="1">
      <alignment horizontal="right" vertical="center" wrapText="1" shrinkToFit="1"/>
    </xf>
    <xf numFmtId="0" fontId="25" fillId="6" borderId="3" xfId="0" applyFont="1" applyFill="1" applyBorder="1" applyAlignment="1">
      <alignment horizontal="left" vertical="center" wrapText="1" indent="8" shrinkToFit="1"/>
    </xf>
    <xf numFmtId="0" fontId="14" fillId="2" borderId="3" xfId="0" applyFont="1" applyFill="1" applyBorder="1" applyAlignment="1">
      <alignment horizontal="left" vertical="center" wrapText="1" indent="10" shrinkToFit="1"/>
    </xf>
    <xf numFmtId="0" fontId="20" fillId="2" borderId="3" xfId="0" applyFont="1" applyFill="1" applyBorder="1" applyAlignment="1">
      <alignment horizontal="left" vertical="center" wrapText="1" indent="9" shrinkToFit="1"/>
    </xf>
    <xf numFmtId="0" fontId="25" fillId="11" borderId="3" xfId="0" applyFont="1" applyFill="1" applyBorder="1" applyAlignment="1">
      <alignment horizontal="left" vertical="center" wrapText="1" indent="10" shrinkToFit="1"/>
    </xf>
    <xf numFmtId="0" fontId="26" fillId="11" borderId="3" xfId="0" applyFont="1" applyFill="1" applyBorder="1" applyAlignment="1">
      <alignment horizontal="left" vertical="center" wrapText="1" indent="9" shrinkToFit="1"/>
    </xf>
    <xf numFmtId="0" fontId="25" fillId="6" borderId="3" xfId="0" applyFont="1" applyFill="1" applyBorder="1" applyAlignment="1">
      <alignment horizontal="left" vertical="center" wrapText="1" indent="10" shrinkToFit="1"/>
    </xf>
    <xf numFmtId="0" fontId="14" fillId="2" borderId="3" xfId="0" applyFont="1" applyFill="1" applyBorder="1" applyAlignment="1">
      <alignment horizontal="left" vertical="center" wrapText="1" indent="12" shrinkToFit="1"/>
    </xf>
    <xf numFmtId="0" fontId="25" fillId="11" borderId="3" xfId="0" applyFont="1" applyFill="1" applyBorder="1" applyAlignment="1">
      <alignment horizontal="left" vertical="center" wrapText="1" indent="12" shrinkToFit="1"/>
    </xf>
    <xf numFmtId="0" fontId="20" fillId="2" borderId="3" xfId="0" applyFont="1" applyFill="1" applyBorder="1" applyAlignment="1">
      <alignment horizontal="left" vertical="center" wrapText="1" indent="5" shrinkToFit="1"/>
    </xf>
    <xf numFmtId="0" fontId="25" fillId="11" borderId="3" xfId="0" applyFont="1" applyFill="1" applyBorder="1" applyAlignment="1">
      <alignment horizontal="left" vertical="center" wrapText="1" indent="6" shrinkToFit="1"/>
    </xf>
    <xf numFmtId="0" fontId="26" fillId="11" borderId="3" xfId="0" applyFont="1" applyFill="1" applyBorder="1" applyAlignment="1">
      <alignment horizontal="left" vertical="center" wrapText="1" indent="3" shrinkToFit="1"/>
    </xf>
    <xf numFmtId="11" fontId="13" fillId="0" borderId="0" xfId="0" applyNumberFormat="1" applyFont="1" applyAlignment="1">
      <alignment wrapText="1"/>
    </xf>
    <xf numFmtId="0" fontId="17" fillId="0" borderId="0" xfId="9" applyFont="1" applyAlignment="1">
      <alignment horizontal="right" vertical="top" wrapText="1"/>
    </xf>
    <xf numFmtId="11" fontId="13" fillId="0" borderId="0" xfId="0" applyNumberFormat="1" applyFont="1" applyAlignment="1">
      <alignment wrapText="1" shrinkToFit="1"/>
    </xf>
    <xf numFmtId="0" fontId="12" fillId="0" borderId="0" xfId="0" applyFont="1" applyAlignment="1">
      <alignment wrapText="1"/>
    </xf>
    <xf numFmtId="0" fontId="12" fillId="3" borderId="0" xfId="0" applyFont="1" applyFill="1" applyAlignment="1">
      <alignment horizontal="left"/>
    </xf>
    <xf numFmtId="0" fontId="13" fillId="3" borderId="0" xfId="0" applyFont="1" applyFill="1" applyAlignment="1">
      <alignment horizontal="left" vertical="center"/>
    </xf>
    <xf numFmtId="0" fontId="12" fillId="0" borderId="0" xfId="0" applyFont="1" applyAlignment="1">
      <alignment horizontal="left"/>
    </xf>
    <xf numFmtId="0" fontId="17" fillId="2" borderId="0" xfId="9" applyFont="1" applyFill="1" applyAlignment="1">
      <alignment horizontal="left"/>
    </xf>
    <xf numFmtId="0" fontId="12" fillId="0" borderId="0" xfId="0" applyFont="1" applyAlignment="1">
      <alignment horizontal="left" vertical="center"/>
    </xf>
    <xf numFmtId="0" fontId="12" fillId="0" borderId="0" xfId="0" applyFont="1" applyAlignment="1">
      <alignment horizontal="left" wrapText="1"/>
    </xf>
    <xf numFmtId="0" fontId="13" fillId="3" borderId="3" xfId="0" applyFont="1" applyFill="1" applyBorder="1" applyAlignment="1">
      <alignment horizontal="left" wrapText="1"/>
    </xf>
    <xf numFmtId="0" fontId="17" fillId="2" borderId="3" xfId="9" applyFont="1" applyFill="1" applyBorder="1" applyAlignment="1">
      <alignment horizontal="left" wrapText="1"/>
    </xf>
    <xf numFmtId="0" fontId="20" fillId="2" borderId="1" xfId="0" applyFont="1" applyFill="1" applyBorder="1" applyAlignment="1">
      <alignment horizontal="left" vertical="center" wrapText="1" indent="3" shrinkToFit="1"/>
    </xf>
    <xf numFmtId="0" fontId="14" fillId="4" borderId="7" xfId="0" applyFont="1" applyFill="1" applyBorder="1" applyAlignment="1">
      <alignment horizontal="left" vertical="center" wrapText="1" shrinkToFit="1"/>
    </xf>
    <xf numFmtId="0" fontId="14" fillId="4" borderId="8" xfId="0" applyFont="1" applyFill="1" applyBorder="1" applyAlignment="1">
      <alignment horizontal="left" vertical="center" wrapText="1" shrinkToFit="1"/>
    </xf>
    <xf numFmtId="0" fontId="20" fillId="11" borderId="3" xfId="0" applyFont="1" applyFill="1" applyBorder="1" applyAlignment="1">
      <alignment horizontal="left" vertical="center" wrapText="1" indent="3" shrinkToFit="1"/>
    </xf>
    <xf numFmtId="49" fontId="14" fillId="4" borderId="6" xfId="0" applyNumberFormat="1" applyFont="1" applyFill="1" applyBorder="1" applyAlignment="1">
      <alignment horizontal="left" vertical="center" wrapText="1" shrinkToFit="1"/>
    </xf>
    <xf numFmtId="49" fontId="14" fillId="4" borderId="5" xfId="0" applyNumberFormat="1" applyFont="1" applyFill="1" applyBorder="1" applyAlignment="1">
      <alignment horizontal="left" vertical="center" wrapText="1" shrinkToFit="1"/>
    </xf>
    <xf numFmtId="49" fontId="14" fillId="12" borderId="3" xfId="0" applyNumberFormat="1" applyFont="1" applyFill="1" applyBorder="1" applyAlignment="1">
      <alignment horizontal="left" vertical="center" wrapText="1" shrinkToFit="1"/>
    </xf>
    <xf numFmtId="49" fontId="14" fillId="2" borderId="3" xfId="0" applyNumberFormat="1" applyFont="1" applyFill="1" applyBorder="1" applyAlignment="1">
      <alignment horizontal="left" vertical="center" wrapText="1" shrinkToFit="1"/>
    </xf>
  </cellXfs>
  <cellStyles count="10">
    <cellStyle name="Comma 2" xfId="2" xr:uid="{00000000-0005-0000-0000-000000000000}"/>
    <cellStyle name="Hyperlink" xfId="9" builtinId="8"/>
    <cellStyle name="Hyperlink 2" xfId="3" xr:uid="{00000000-0005-0000-0000-000001000000}"/>
    <cellStyle name="Hyperlink 3" xfId="4" xr:uid="{00000000-0005-0000-0000-000002000000}"/>
    <cellStyle name="Normal" xfId="0" builtinId="0"/>
    <cellStyle name="Normal 2" xfId="5" xr:uid="{00000000-0005-0000-0000-000004000000}"/>
    <cellStyle name="Normal 2 2" xfId="6" xr:uid="{00000000-0005-0000-0000-000005000000}"/>
    <cellStyle name="Normal 2_Derivatives-Dom" xfId="7" xr:uid="{00000000-0005-0000-0000-000006000000}"/>
    <cellStyle name="Normal 3" xfId="8" xr:uid="{00000000-0005-0000-0000-000007000000}"/>
    <cellStyle name="Normal_MainSheet" xfId="1" xr:uid="{00000000-0005-0000-0000-000008000000}"/>
  </cellStyles>
  <dxfs count="0"/>
  <tableStyles count="0" defaultTableStyle="TableStyleMedium9" defaultPivotStyle="PivotStyleLight16"/>
  <colors>
    <mruColors>
      <color rgb="FF003555"/>
      <color rgb="FFBFA1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68FBE40-B964-453C-BEA2-77F32F2C294F}" ax:persistence="persistStorage" r:id="rId1"/>
</file>

<file path=xl/activeX/activeX10.xml><?xml version="1.0" encoding="utf-8"?>
<ax:ocx xmlns:ax="http://schemas.microsoft.com/office/2006/activeX" xmlns:r="http://schemas.openxmlformats.org/officeDocument/2006/relationships" ax:classid="{4C599241-6926-101B-9992-00000B65C6F9}" ax:persistence="persistStreamInit" r:id="rId1"/>
</file>

<file path=xl/activeX/activeX11.xml><?xml version="1.0" encoding="utf-8"?>
<ax:ocx xmlns:ax="http://schemas.microsoft.com/office/2006/activeX" xmlns:r="http://schemas.openxmlformats.org/officeDocument/2006/relationships" ax:classid="{4C599241-6926-101B-9992-00000B65C6F9}" ax:persistence="persistStreamInit" r:id="rId1"/>
</file>

<file path=xl/activeX/activeX12.xml><?xml version="1.0" encoding="utf-8"?>
<ax:ocx xmlns:ax="http://schemas.microsoft.com/office/2006/activeX" xmlns:r="http://schemas.openxmlformats.org/officeDocument/2006/relationships" ax:classid="{4C599241-6926-101B-9992-00000B65C6F9}" ax:persistence="persistStreamInit" r:id="rId1"/>
</file>

<file path=xl/activeX/activeX13.xml><?xml version="1.0" encoding="utf-8"?>
<ax:ocx xmlns:ax="http://schemas.microsoft.com/office/2006/activeX" xmlns:r="http://schemas.openxmlformats.org/officeDocument/2006/relationships" ax:classid="{4C599241-6926-101B-9992-00000B65C6F9}" ax:persistence="persistStreamInit" r:id="rId1"/>
</file>

<file path=xl/activeX/activeX14.xml><?xml version="1.0" encoding="utf-8"?>
<ax:ocx xmlns:ax="http://schemas.microsoft.com/office/2006/activeX" xmlns:r="http://schemas.openxmlformats.org/officeDocument/2006/relationships" ax:classid="{4C599241-6926-101B-9992-00000B65C6F9}" ax:persistence="persistStreamInit" r:id="rId1"/>
</file>

<file path=xl/activeX/activeX15.xml><?xml version="1.0" encoding="utf-8"?>
<ax:ocx xmlns:ax="http://schemas.microsoft.com/office/2006/activeX" xmlns:r="http://schemas.openxmlformats.org/officeDocument/2006/relationships" ax:classid="{4C599241-6926-101B-9992-00000B65C6F9}" ax:persistence="persistStreamInit" r:id="rId1"/>
</file>

<file path=xl/activeX/activeX16.xml><?xml version="1.0" encoding="utf-8"?>
<ax:ocx xmlns:ax="http://schemas.microsoft.com/office/2006/activeX" xmlns:r="http://schemas.openxmlformats.org/officeDocument/2006/relationships" ax:classid="{4C599241-6926-101B-9992-00000B65C6F9}" ax:persistence="persistStreamInit" r:id="rId1"/>
</file>

<file path=xl/activeX/activeX17.xml><?xml version="1.0" encoding="utf-8"?>
<ax:ocx xmlns:ax="http://schemas.microsoft.com/office/2006/activeX" xmlns:r="http://schemas.openxmlformats.org/officeDocument/2006/relationships" ax:classid="{4C599241-6926-101B-9992-00000B65C6F9}" ax:persistence="persistStreamInit" r:id="rId1"/>
</file>

<file path=xl/activeX/activeX18.xml><?xml version="1.0" encoding="utf-8"?>
<ax:ocx xmlns:ax="http://schemas.microsoft.com/office/2006/activeX" xmlns:r="http://schemas.openxmlformats.org/officeDocument/2006/relationships" ax:classid="{4C599241-6926-101B-9992-00000B65C6F9}" ax:persistence="persistStreamInit" r:id="rId1"/>
</file>

<file path=xl/activeX/activeX19.xml><?xml version="1.0" encoding="utf-8"?>
<ax:ocx xmlns:ax="http://schemas.microsoft.com/office/2006/activeX" xmlns:r="http://schemas.openxmlformats.org/officeDocument/2006/relationships" ax:classid="{4C599241-6926-101B-9992-00000B65C6F9}" ax:persistence="persistStreamInit" r:id="rId1"/>
</file>

<file path=xl/activeX/activeX2.xml><?xml version="1.0" encoding="utf-8"?>
<ax:ocx xmlns:ax="http://schemas.microsoft.com/office/2006/activeX" xmlns:r="http://schemas.openxmlformats.org/officeDocument/2006/relationships" ax:classid="{4C599241-6926-101B-9992-00000B65C6F9}" ax:persistence="persistStreamInit" r:id="rId1"/>
</file>

<file path=xl/activeX/activeX20.xml><?xml version="1.0" encoding="utf-8"?>
<ax:ocx xmlns:ax="http://schemas.microsoft.com/office/2006/activeX" xmlns:r="http://schemas.openxmlformats.org/officeDocument/2006/relationships" ax:classid="{4C599241-6926-101B-9992-00000B65C6F9}" ax:persistence="persistStreamInit" r:id="rId1"/>
</file>

<file path=xl/activeX/activeX21.xml><?xml version="1.0" encoding="utf-8"?>
<ax:ocx xmlns:ax="http://schemas.microsoft.com/office/2006/activeX" xmlns:r="http://schemas.openxmlformats.org/officeDocument/2006/relationships" ax:classid="{4C599241-6926-101B-9992-00000B65C6F9}" ax:persistence="persistStreamInit" r:id="rId1"/>
</file>

<file path=xl/activeX/activeX22.xml><?xml version="1.0" encoding="utf-8"?>
<ax:ocx xmlns:ax="http://schemas.microsoft.com/office/2006/activeX" xmlns:r="http://schemas.openxmlformats.org/officeDocument/2006/relationships" ax:classid="{4C599241-6926-101B-9992-00000B65C6F9}" ax:persistence="persistStreamInit" r:id="rId1"/>
</file>

<file path=xl/activeX/activeX23.xml><?xml version="1.0" encoding="utf-8"?>
<ax:ocx xmlns:ax="http://schemas.microsoft.com/office/2006/activeX" xmlns:r="http://schemas.openxmlformats.org/officeDocument/2006/relationships" ax:classid="{4C599241-6926-101B-9992-00000B65C6F9}" ax:persistence="persistStreamInit" r:id="rId1"/>
</file>

<file path=xl/activeX/activeX24.xml><?xml version="1.0" encoding="utf-8"?>
<ax:ocx xmlns:ax="http://schemas.microsoft.com/office/2006/activeX" xmlns:r="http://schemas.openxmlformats.org/officeDocument/2006/relationships" ax:classid="{4C599241-6926-101B-9992-00000B65C6F9}" ax:persistence="persistStreamInit" r:id="rId1"/>
</file>

<file path=xl/activeX/activeX25.xml><?xml version="1.0" encoding="utf-8"?>
<ax:ocx xmlns:ax="http://schemas.microsoft.com/office/2006/activeX" xmlns:r="http://schemas.openxmlformats.org/officeDocument/2006/relationships" ax:classid="{4C599241-6926-101B-9992-00000B65C6F9}" ax:persistence="persistStreamInit" r:id="rId1"/>
</file>

<file path=xl/activeX/activeX26.xml><?xml version="1.0" encoding="utf-8"?>
<ax:ocx xmlns:ax="http://schemas.microsoft.com/office/2006/activeX" xmlns:r="http://schemas.openxmlformats.org/officeDocument/2006/relationships" ax:classid="{4C599241-6926-101B-9992-00000B65C6F9}" ax:persistence="persistStreamInit" r:id="rId1"/>
</file>

<file path=xl/activeX/activeX27.xml><?xml version="1.0" encoding="utf-8"?>
<ax:ocx xmlns:ax="http://schemas.microsoft.com/office/2006/activeX" xmlns:r="http://schemas.openxmlformats.org/officeDocument/2006/relationships" ax:classid="{4C599241-6926-101B-9992-00000B65C6F9}" ax:persistence="persistStreamInit" r:id="rId1"/>
</file>

<file path=xl/activeX/activeX28.xml><?xml version="1.0" encoding="utf-8"?>
<ax:ocx xmlns:ax="http://schemas.microsoft.com/office/2006/activeX" xmlns:r="http://schemas.openxmlformats.org/officeDocument/2006/relationships" ax:classid="{4C599241-6926-101B-9992-00000B65C6F9}" ax:persistence="persistStreamInit" r:id="rId1"/>
</file>

<file path=xl/activeX/activeX29.xml><?xml version="1.0" encoding="utf-8"?>
<ax:ocx xmlns:ax="http://schemas.microsoft.com/office/2006/activeX" xmlns:r="http://schemas.openxmlformats.org/officeDocument/2006/relationships" ax:classid="{4C599241-6926-101B-9992-00000B65C6F9}" ax:persistence="persistStreamInit" r:id="rId1"/>
</file>

<file path=xl/activeX/activeX3.xml><?xml version="1.0" encoding="utf-8"?>
<ax:ocx xmlns:ax="http://schemas.microsoft.com/office/2006/activeX" xmlns:r="http://schemas.openxmlformats.org/officeDocument/2006/relationships" ax:classid="{4C599241-6926-101B-9992-00000B65C6F9}" ax:persistence="persistStreamInit" r:id="rId1"/>
</file>

<file path=xl/activeX/activeX30.xml><?xml version="1.0" encoding="utf-8"?>
<ax:ocx xmlns:ax="http://schemas.microsoft.com/office/2006/activeX" xmlns:r="http://schemas.openxmlformats.org/officeDocument/2006/relationships" ax:classid="{4C599241-6926-101B-9992-00000B65C6F9}" ax:persistence="persistStreamInit" r:id="rId1"/>
</file>

<file path=xl/activeX/activeX31.xml><?xml version="1.0" encoding="utf-8"?>
<ax:ocx xmlns:ax="http://schemas.microsoft.com/office/2006/activeX" xmlns:r="http://schemas.openxmlformats.org/officeDocument/2006/relationships" ax:classid="{4C599241-6926-101B-9992-00000B65C6F9}" ax:persistence="persistStreamInit" r:id="rId1"/>
</file>

<file path=xl/activeX/activeX32.xml><?xml version="1.0" encoding="utf-8"?>
<ax:ocx xmlns:ax="http://schemas.microsoft.com/office/2006/activeX" xmlns:r="http://schemas.openxmlformats.org/officeDocument/2006/relationships" ax:classid="{4C599241-6926-101B-9992-00000B65C6F9}" ax:persistence="persistStreamInit" r:id="rId1"/>
</file>

<file path=xl/activeX/activeX33.xml><?xml version="1.0" encoding="utf-8"?>
<ax:ocx xmlns:ax="http://schemas.microsoft.com/office/2006/activeX" xmlns:r="http://schemas.openxmlformats.org/officeDocument/2006/relationships" ax:classid="{4C599241-6926-101B-9992-00000B65C6F9}" ax:persistence="persistStreamInit" r:id="rId1"/>
</file>

<file path=xl/activeX/activeX34.xml><?xml version="1.0" encoding="utf-8"?>
<ax:ocx xmlns:ax="http://schemas.microsoft.com/office/2006/activeX" xmlns:r="http://schemas.openxmlformats.org/officeDocument/2006/relationships" ax:classid="{4C599241-6926-101B-9992-00000B65C6F9}" ax:persistence="persistStreamInit" r:id="rId1"/>
</file>

<file path=xl/activeX/activeX35.xml><?xml version="1.0" encoding="utf-8"?>
<ax:ocx xmlns:ax="http://schemas.microsoft.com/office/2006/activeX" xmlns:r="http://schemas.openxmlformats.org/officeDocument/2006/relationships" ax:classid="{4C599241-6926-101B-9992-00000B65C6F9}" ax:persistence="persistStreamInit" r:id="rId1"/>
</file>

<file path=xl/activeX/activeX36.xml><?xml version="1.0" encoding="utf-8"?>
<ax:ocx xmlns:ax="http://schemas.microsoft.com/office/2006/activeX" xmlns:r="http://schemas.openxmlformats.org/officeDocument/2006/relationships" ax:classid="{4C599241-6926-101B-9992-00000B65C6F9}" ax:persistence="persistStreamInit" r:id="rId1"/>
</file>

<file path=xl/activeX/activeX37.xml><?xml version="1.0" encoding="utf-8"?>
<ax:ocx xmlns:ax="http://schemas.microsoft.com/office/2006/activeX" xmlns:r="http://schemas.openxmlformats.org/officeDocument/2006/relationships" ax:classid="{4C599241-6926-101B-9992-00000B65C6F9}" ax:persistence="persistStreamInit" r:id="rId1"/>
</file>

<file path=xl/activeX/activeX38.xml><?xml version="1.0" encoding="utf-8"?>
<ax:ocx xmlns:ax="http://schemas.microsoft.com/office/2006/activeX" xmlns:r="http://schemas.openxmlformats.org/officeDocument/2006/relationships" ax:classid="{4C599241-6926-101B-9992-00000B65C6F9}" ax:persistence="persistStreamInit" r:id="rId1"/>
</file>

<file path=xl/activeX/activeX39.xml><?xml version="1.0" encoding="utf-8"?>
<ax:ocx xmlns:ax="http://schemas.microsoft.com/office/2006/activeX" xmlns:r="http://schemas.openxmlformats.org/officeDocument/2006/relationships" ax:classid="{4C599241-6926-101B-9992-00000B65C6F9}" ax:persistence="persistStreamInit" r:id="rId1"/>
</file>

<file path=xl/activeX/activeX4.xml><?xml version="1.0" encoding="utf-8"?>
<ax:ocx xmlns:ax="http://schemas.microsoft.com/office/2006/activeX" xmlns:r="http://schemas.openxmlformats.org/officeDocument/2006/relationships" ax:classid="{4C599241-6926-101B-9992-00000B65C6F9}" ax:persistence="persistStreamInit" r:id="rId1"/>
</file>

<file path=xl/activeX/activeX40.xml><?xml version="1.0" encoding="utf-8"?>
<ax:ocx xmlns:ax="http://schemas.microsoft.com/office/2006/activeX" xmlns:r="http://schemas.openxmlformats.org/officeDocument/2006/relationships" ax:classid="{4C599241-6926-101B-9992-00000B65C6F9}" ax:persistence="persistStreamInit" r:id="rId1"/>
</file>

<file path=xl/activeX/activeX41.xml><?xml version="1.0" encoding="utf-8"?>
<ax:ocx xmlns:ax="http://schemas.microsoft.com/office/2006/activeX" xmlns:r="http://schemas.openxmlformats.org/officeDocument/2006/relationships" ax:classid="{4C599241-6926-101B-9992-00000B65C6F9}" ax:persistence="persistStreamInit" r:id="rId1"/>
</file>

<file path=xl/activeX/activeX42.xml><?xml version="1.0" encoding="utf-8"?>
<ax:ocx xmlns:ax="http://schemas.microsoft.com/office/2006/activeX" xmlns:r="http://schemas.openxmlformats.org/officeDocument/2006/relationships" ax:classid="{4C599241-6926-101B-9992-00000B65C6F9}" ax:persistence="persistStreamInit" r:id="rId1"/>
</file>

<file path=xl/activeX/activeX43.xml><?xml version="1.0" encoding="utf-8"?>
<ax:ocx xmlns:ax="http://schemas.microsoft.com/office/2006/activeX" xmlns:r="http://schemas.openxmlformats.org/officeDocument/2006/relationships" ax:classid="{4C599241-6926-101B-9992-00000B65C6F9}" ax:persistence="persistStreamInit" r:id="rId1"/>
</file>

<file path=xl/activeX/activeX44.xml><?xml version="1.0" encoding="utf-8"?>
<ax:ocx xmlns:ax="http://schemas.microsoft.com/office/2006/activeX" xmlns:r="http://schemas.openxmlformats.org/officeDocument/2006/relationships" ax:classid="{4C599241-6926-101B-9992-00000B65C6F9}" ax:persistence="persistStreamInit" r:id="rId1"/>
</file>

<file path=xl/activeX/activeX45.xml><?xml version="1.0" encoding="utf-8"?>
<ax:ocx xmlns:ax="http://schemas.microsoft.com/office/2006/activeX" xmlns:r="http://schemas.openxmlformats.org/officeDocument/2006/relationships" ax:classid="{4C599241-6926-101B-9992-00000B65C6F9}" ax:persistence="persistStreamInit" r:id="rId1"/>
</file>

<file path=xl/activeX/activeX46.xml><?xml version="1.0" encoding="utf-8"?>
<ax:ocx xmlns:ax="http://schemas.microsoft.com/office/2006/activeX" xmlns:r="http://schemas.openxmlformats.org/officeDocument/2006/relationships" ax:classid="{4C599241-6926-101B-9992-00000B65C6F9}" ax:persistence="persistStreamInit" r:id="rId1"/>
</file>

<file path=xl/activeX/activeX47.xml><?xml version="1.0" encoding="utf-8"?>
<ax:ocx xmlns:ax="http://schemas.microsoft.com/office/2006/activeX" xmlns:r="http://schemas.openxmlformats.org/officeDocument/2006/relationships" ax:classid="{4C599241-6926-101B-9992-00000B65C6F9}" ax:persistence="persistStreamInit" r:id="rId1"/>
</file>

<file path=xl/activeX/activeX48.xml><?xml version="1.0" encoding="utf-8"?>
<ax:ocx xmlns:ax="http://schemas.microsoft.com/office/2006/activeX" xmlns:r="http://schemas.openxmlformats.org/officeDocument/2006/relationships" ax:classid="{4C599241-6926-101B-9992-00000B65C6F9}" ax:persistence="persistStreamInit" r:id="rId1"/>
</file>

<file path=xl/activeX/activeX49.xml><?xml version="1.0" encoding="utf-8"?>
<ax:ocx xmlns:ax="http://schemas.microsoft.com/office/2006/activeX" xmlns:r="http://schemas.openxmlformats.org/officeDocument/2006/relationships" ax:classid="{4C599241-6926-101B-9992-00000B65C6F9}" ax:persistence="persistStreamInit" r:id="rId1"/>
</file>

<file path=xl/activeX/activeX5.xml><?xml version="1.0" encoding="utf-8"?>
<ax:ocx xmlns:ax="http://schemas.microsoft.com/office/2006/activeX" xmlns:r="http://schemas.openxmlformats.org/officeDocument/2006/relationships" ax:classid="{4C599241-6926-101B-9992-00000B65C6F9}" ax:persistence="persistStreamInit" r:id="rId1"/>
</file>

<file path=xl/activeX/activeX50.xml><?xml version="1.0" encoding="utf-8"?>
<ax:ocx xmlns:ax="http://schemas.microsoft.com/office/2006/activeX" xmlns:r="http://schemas.openxmlformats.org/officeDocument/2006/relationships" ax:classid="{4C599241-6926-101B-9992-00000B65C6F9}" ax:persistence="persistStreamInit" r:id="rId1"/>
</file>

<file path=xl/activeX/activeX51.xml><?xml version="1.0" encoding="utf-8"?>
<ax:ocx xmlns:ax="http://schemas.microsoft.com/office/2006/activeX" xmlns:r="http://schemas.openxmlformats.org/officeDocument/2006/relationships" ax:classid="{4C599241-6926-101B-9992-00000B65C6F9}" ax:persistence="persistStreamInit" r:id="rId1"/>
</file>

<file path=xl/activeX/activeX52.xml><?xml version="1.0" encoding="utf-8"?>
<ax:ocx xmlns:ax="http://schemas.microsoft.com/office/2006/activeX" xmlns:r="http://schemas.openxmlformats.org/officeDocument/2006/relationships" ax:classid="{4C599241-6926-101B-9992-00000B65C6F9}" ax:persistence="persistStreamInit" r:id="rId1"/>
</file>

<file path=xl/activeX/activeX53.xml><?xml version="1.0" encoding="utf-8"?>
<ax:ocx xmlns:ax="http://schemas.microsoft.com/office/2006/activeX" xmlns:r="http://schemas.openxmlformats.org/officeDocument/2006/relationships" ax:classid="{4C599241-6926-101B-9992-00000B65C6F9}" ax:persistence="persistStreamInit" r:id="rId1"/>
</file>

<file path=xl/activeX/activeX54.xml><?xml version="1.0" encoding="utf-8"?>
<ax:ocx xmlns:ax="http://schemas.microsoft.com/office/2006/activeX" xmlns:r="http://schemas.openxmlformats.org/officeDocument/2006/relationships" ax:classid="{4C599241-6926-101B-9992-00000B65C6F9}" ax:persistence="persistStreamInit" r:id="rId1"/>
</file>

<file path=xl/activeX/activeX55.xml><?xml version="1.0" encoding="utf-8"?>
<ax:ocx xmlns:ax="http://schemas.microsoft.com/office/2006/activeX" xmlns:r="http://schemas.openxmlformats.org/officeDocument/2006/relationships" ax:classid="{4C599241-6926-101B-9992-00000B65C6F9}" ax:persistence="persistStreamInit" r:id="rId1"/>
</file>

<file path=xl/activeX/activeX56.xml><?xml version="1.0" encoding="utf-8"?>
<ax:ocx xmlns:ax="http://schemas.microsoft.com/office/2006/activeX" xmlns:r="http://schemas.openxmlformats.org/officeDocument/2006/relationships" ax:classid="{4C599241-6926-101B-9992-00000B65C6F9}" ax:persistence="persistStreamInit" r:id="rId1"/>
</file>

<file path=xl/activeX/activeX57.xml><?xml version="1.0" encoding="utf-8"?>
<ax:ocx xmlns:ax="http://schemas.microsoft.com/office/2006/activeX" xmlns:r="http://schemas.openxmlformats.org/officeDocument/2006/relationships" ax:classid="{4C599241-6926-101B-9992-00000B65C6F9}" ax:persistence="persistStreamInit" r:id="rId1"/>
</file>

<file path=xl/activeX/activeX58.xml><?xml version="1.0" encoding="utf-8"?>
<ax:ocx xmlns:ax="http://schemas.microsoft.com/office/2006/activeX" xmlns:r="http://schemas.openxmlformats.org/officeDocument/2006/relationships" ax:classid="{4C599241-6926-101B-9992-00000B65C6F9}" ax:persistence="persistStreamInit" r:id="rId1"/>
</file>

<file path=xl/activeX/activeX59.xml><?xml version="1.0" encoding="utf-8"?>
<ax:ocx xmlns:ax="http://schemas.microsoft.com/office/2006/activeX" xmlns:r="http://schemas.openxmlformats.org/officeDocument/2006/relationships" ax:classid="{4C599241-6926-101B-9992-00000B65C6F9}" ax:persistence="persistStreamInit" r:id="rId1"/>
</file>

<file path=xl/activeX/activeX6.xml><?xml version="1.0" encoding="utf-8"?>
<ax:ocx xmlns:ax="http://schemas.microsoft.com/office/2006/activeX" xmlns:r="http://schemas.openxmlformats.org/officeDocument/2006/relationships" ax:classid="{4C599241-6926-101B-9992-00000B65C6F9}" ax:persistence="persistStreamInit" r:id="rId1"/>
</file>

<file path=xl/activeX/activeX60.xml><?xml version="1.0" encoding="utf-8"?>
<ax:ocx xmlns:ax="http://schemas.microsoft.com/office/2006/activeX" xmlns:r="http://schemas.openxmlformats.org/officeDocument/2006/relationships" ax:classid="{4C599241-6926-101B-9992-00000B65C6F9}" ax:persistence="persistStreamInit" r:id="rId1"/>
</file>

<file path=xl/activeX/activeX61.xml><?xml version="1.0" encoding="utf-8"?>
<ax:ocx xmlns:ax="http://schemas.microsoft.com/office/2006/activeX" xmlns:r="http://schemas.openxmlformats.org/officeDocument/2006/relationships" ax:classid="{4C599241-6926-101B-9992-00000B65C6F9}" ax:persistence="persistStreamInit" r:id="rId1"/>
</file>

<file path=xl/activeX/activeX62.xml><?xml version="1.0" encoding="utf-8"?>
<ax:ocx xmlns:ax="http://schemas.microsoft.com/office/2006/activeX" xmlns:r="http://schemas.openxmlformats.org/officeDocument/2006/relationships" ax:classid="{4C599241-6926-101B-9992-00000B65C6F9}" ax:persistence="persistStreamInit" r:id="rId1"/>
</file>

<file path=xl/activeX/activeX63.xml><?xml version="1.0" encoding="utf-8"?>
<ax:ocx xmlns:ax="http://schemas.microsoft.com/office/2006/activeX" xmlns:r="http://schemas.openxmlformats.org/officeDocument/2006/relationships" ax:classid="{4C599241-6926-101B-9992-00000B65C6F9}" ax:persistence="persistStreamInit" r:id="rId1"/>
</file>

<file path=xl/activeX/activeX64.xml><?xml version="1.0" encoding="utf-8"?>
<ax:ocx xmlns:ax="http://schemas.microsoft.com/office/2006/activeX" xmlns:r="http://schemas.openxmlformats.org/officeDocument/2006/relationships" ax:classid="{4C599241-6926-101B-9992-00000B65C6F9}" ax:persistence="persistStreamInit" r:id="rId1"/>
</file>

<file path=xl/activeX/activeX65.xml><?xml version="1.0" encoding="utf-8"?>
<ax:ocx xmlns:ax="http://schemas.microsoft.com/office/2006/activeX" xmlns:r="http://schemas.openxmlformats.org/officeDocument/2006/relationships" ax:classid="{4C599241-6926-101B-9992-00000B65C6F9}" ax:persistence="persistStreamInit" r:id="rId1"/>
</file>

<file path=xl/activeX/activeX66.xml><?xml version="1.0" encoding="utf-8"?>
<ax:ocx xmlns:ax="http://schemas.microsoft.com/office/2006/activeX" xmlns:r="http://schemas.openxmlformats.org/officeDocument/2006/relationships" ax:classid="{4C599241-6926-101B-9992-00000B65C6F9}" ax:persistence="persistStreamInit" r:id="rId1"/>
</file>

<file path=xl/activeX/activeX67.xml><?xml version="1.0" encoding="utf-8"?>
<ax:ocx xmlns:ax="http://schemas.microsoft.com/office/2006/activeX" xmlns:r="http://schemas.openxmlformats.org/officeDocument/2006/relationships" ax:classid="{4C599241-6926-101B-9992-00000B65C6F9}" ax:persistence="persistStreamInit" r:id="rId1"/>
</file>

<file path=xl/activeX/activeX68.xml><?xml version="1.0" encoding="utf-8"?>
<ax:ocx xmlns:ax="http://schemas.microsoft.com/office/2006/activeX" xmlns:r="http://schemas.openxmlformats.org/officeDocument/2006/relationships" ax:classid="{4C599241-6926-101B-9992-00000B65C6F9}" ax:persistence="persistStreamInit" r:id="rId1"/>
</file>

<file path=xl/activeX/activeX69.xml><?xml version="1.0" encoding="utf-8"?>
<ax:ocx xmlns:ax="http://schemas.microsoft.com/office/2006/activeX" xmlns:r="http://schemas.openxmlformats.org/officeDocument/2006/relationships" ax:classid="{4C599241-6926-101B-9992-00000B65C6F9}" ax:persistence="persistStreamInit" r:id="rId1"/>
</file>

<file path=xl/activeX/activeX7.xml><?xml version="1.0" encoding="utf-8"?>
<ax:ocx xmlns:ax="http://schemas.microsoft.com/office/2006/activeX" xmlns:r="http://schemas.openxmlformats.org/officeDocument/2006/relationships" ax:classid="{4C599241-6926-101B-9992-00000B65C6F9}" ax:persistence="persistStreamInit" r:id="rId1"/>
</file>

<file path=xl/activeX/activeX70.xml><?xml version="1.0" encoding="utf-8"?>
<ax:ocx xmlns:ax="http://schemas.microsoft.com/office/2006/activeX" xmlns:r="http://schemas.openxmlformats.org/officeDocument/2006/relationships" ax:classid="{4C599241-6926-101B-9992-00000B65C6F9}" ax:persistence="persistStreamInit" r:id="rId1"/>
</file>

<file path=xl/activeX/activeX71.xml><?xml version="1.0" encoding="utf-8"?>
<ax:ocx xmlns:ax="http://schemas.microsoft.com/office/2006/activeX" xmlns:r="http://schemas.openxmlformats.org/officeDocument/2006/relationships" ax:classid="{4C599241-6926-101B-9992-00000B65C6F9}" ax:persistence="persistStreamInit" r:id="rId1"/>
</file>

<file path=xl/activeX/activeX72.xml><?xml version="1.0" encoding="utf-8"?>
<ax:ocx xmlns:ax="http://schemas.microsoft.com/office/2006/activeX" xmlns:r="http://schemas.openxmlformats.org/officeDocument/2006/relationships" ax:classid="{4C599241-6926-101B-9992-00000B65C6F9}" ax:persistence="persistStreamInit" r:id="rId1"/>
</file>

<file path=xl/activeX/activeX73.xml><?xml version="1.0" encoding="utf-8"?>
<ax:ocx xmlns:ax="http://schemas.microsoft.com/office/2006/activeX" xmlns:r="http://schemas.openxmlformats.org/officeDocument/2006/relationships" ax:classid="{4C599241-6926-101B-9992-00000B65C6F9}" ax:persistence="persistStreamInit" r:id="rId1"/>
</file>

<file path=xl/activeX/activeX74.xml><?xml version="1.0" encoding="utf-8"?>
<ax:ocx xmlns:ax="http://schemas.microsoft.com/office/2006/activeX" xmlns:r="http://schemas.openxmlformats.org/officeDocument/2006/relationships" ax:classid="{4C599241-6926-101B-9992-00000B65C6F9}" ax:persistence="persistStreamInit" r:id="rId1"/>
</file>

<file path=xl/activeX/activeX75.xml><?xml version="1.0" encoding="utf-8"?>
<ax:ocx xmlns:ax="http://schemas.microsoft.com/office/2006/activeX" xmlns:r="http://schemas.openxmlformats.org/officeDocument/2006/relationships" ax:classid="{4C599241-6926-101B-9992-00000B65C6F9}" ax:persistence="persistStreamInit" r:id="rId1"/>
</file>

<file path=xl/activeX/activeX76.xml><?xml version="1.0" encoding="utf-8"?>
<ax:ocx xmlns:ax="http://schemas.microsoft.com/office/2006/activeX" xmlns:r="http://schemas.openxmlformats.org/officeDocument/2006/relationships" ax:classid="{4C599241-6926-101B-9992-00000B65C6F9}" ax:persistence="persistStreamInit" r:id="rId1"/>
</file>

<file path=xl/activeX/activeX77.xml><?xml version="1.0" encoding="utf-8"?>
<ax:ocx xmlns:ax="http://schemas.microsoft.com/office/2006/activeX" xmlns:r="http://schemas.openxmlformats.org/officeDocument/2006/relationships" ax:classid="{4C599241-6926-101B-9992-00000B65C6F9}" ax:persistence="persistStreamInit" r:id="rId1"/>
</file>

<file path=xl/activeX/activeX8.xml><?xml version="1.0" encoding="utf-8"?>
<ax:ocx xmlns:ax="http://schemas.microsoft.com/office/2006/activeX" xmlns:r="http://schemas.openxmlformats.org/officeDocument/2006/relationships" ax:classid="{4C599241-6926-101B-9992-00000B65C6F9}" ax:persistence="persistStreamInit" r:id="rId1"/>
</file>

<file path=xl/activeX/activeX9.xml><?xml version="1.0" encoding="utf-8"?>
<ax:ocx xmlns:ax="http://schemas.microsoft.com/office/2006/activeX" xmlns:r="http://schemas.openxmlformats.org/officeDocument/2006/relationships" ax:classid="{4C599241-6926-101B-9992-00000B65C6F9}" ax:persistence="persistStreamInit" r:id="rId1"/>
</file>

<file path=xl/drawings/_rels/drawing10.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file:///C:\SSM%20XBRL%20Preparation%20Tool\iFile\\Images\Templateheader.png" TargetMode="External"/><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14.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15.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16.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17.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1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19.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20.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9525</xdr:colOff>
          <xdr:row>0</xdr:row>
          <xdr:rowOff>9525</xdr:rowOff>
        </xdr:to>
        <xdr:sp macro="" textlink="">
          <xdr:nvSpPr>
            <xdr:cNvPr id="1026" name="TrinStgClass1"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EC66933F-73DB-1E33-79C3-52278276F597}"/>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15366" name="HomeBtn" hidden="1">
              <a:extLst>
                <a:ext uri="{63B3BB69-23CF-44E3-9099-C40C66FF867C}">
                  <a14:compatExt spid="_x0000_s15366"/>
                </a:ext>
                <a:ext uri="{FF2B5EF4-FFF2-40B4-BE49-F238E27FC236}">
                  <a16:creationId xmlns:a16="http://schemas.microsoft.com/office/drawing/2014/main" id="{00000000-0008-0000-0900-000006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15367" name="ToolboxBtn" hidden="1">
              <a:extLst>
                <a:ext uri="{63B3BB69-23CF-44E3-9099-C40C66FF867C}">
                  <a14:compatExt spid="_x0000_s15367"/>
                </a:ext>
                <a:ext uri="{FF2B5EF4-FFF2-40B4-BE49-F238E27FC236}">
                  <a16:creationId xmlns:a16="http://schemas.microsoft.com/office/drawing/2014/main" id="{00000000-0008-0000-0900-000007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15368" name="HelpBtn" hidden="1">
              <a:extLst>
                <a:ext uri="{63B3BB69-23CF-44E3-9099-C40C66FF867C}">
                  <a14:compatExt spid="_x0000_s15368"/>
                </a:ext>
                <a:ext uri="{FF2B5EF4-FFF2-40B4-BE49-F238E27FC236}">
                  <a16:creationId xmlns:a16="http://schemas.microsoft.com/office/drawing/2014/main" id="{00000000-0008-0000-0900-000008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15369" name="LegendBtn" hidden="1">
              <a:extLst>
                <a:ext uri="{63B3BB69-23CF-44E3-9099-C40C66FF867C}">
                  <a14:compatExt spid="_x0000_s15369"/>
                </a:ext>
                <a:ext uri="{FF2B5EF4-FFF2-40B4-BE49-F238E27FC236}">
                  <a16:creationId xmlns:a16="http://schemas.microsoft.com/office/drawing/2014/main" id="{00000000-0008-0000-0900-0000093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D17BDA46-EFDC-19AB-42C2-77733B9E6A6F}"/>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16389" name="HomeBtn" hidden="1">
              <a:extLst>
                <a:ext uri="{63B3BB69-23CF-44E3-9099-C40C66FF867C}">
                  <a14:compatExt spid="_x0000_s16389"/>
                </a:ext>
                <a:ext uri="{FF2B5EF4-FFF2-40B4-BE49-F238E27FC236}">
                  <a16:creationId xmlns:a16="http://schemas.microsoft.com/office/drawing/2014/main" id="{00000000-0008-0000-0A00-0000054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16390" name="ToolboxBtn" hidden="1">
              <a:extLst>
                <a:ext uri="{63B3BB69-23CF-44E3-9099-C40C66FF867C}">
                  <a14:compatExt spid="_x0000_s16390"/>
                </a:ext>
                <a:ext uri="{FF2B5EF4-FFF2-40B4-BE49-F238E27FC236}">
                  <a16:creationId xmlns:a16="http://schemas.microsoft.com/office/drawing/2014/main" id="{00000000-0008-0000-0A00-0000064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16391" name="HelpBtn" hidden="1">
              <a:extLst>
                <a:ext uri="{63B3BB69-23CF-44E3-9099-C40C66FF867C}">
                  <a14:compatExt spid="_x0000_s16391"/>
                </a:ext>
                <a:ext uri="{FF2B5EF4-FFF2-40B4-BE49-F238E27FC236}">
                  <a16:creationId xmlns:a16="http://schemas.microsoft.com/office/drawing/2014/main" id="{00000000-0008-0000-0A00-0000074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16392" name="LegendBtn" hidden="1">
              <a:extLst>
                <a:ext uri="{63B3BB69-23CF-44E3-9099-C40C66FF867C}">
                  <a14:compatExt spid="_x0000_s16392"/>
                </a:ext>
                <a:ext uri="{FF2B5EF4-FFF2-40B4-BE49-F238E27FC236}">
                  <a16:creationId xmlns:a16="http://schemas.microsoft.com/office/drawing/2014/main" id="{00000000-0008-0000-0A00-0000084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125295FB-D1DD-598E-D8CB-A98CE2491451}"/>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17421" name="HomeBtn" hidden="1">
              <a:extLst>
                <a:ext uri="{63B3BB69-23CF-44E3-9099-C40C66FF867C}">
                  <a14:compatExt spid="_x0000_s17421"/>
                </a:ext>
                <a:ext uri="{FF2B5EF4-FFF2-40B4-BE49-F238E27FC236}">
                  <a16:creationId xmlns:a16="http://schemas.microsoft.com/office/drawing/2014/main" id="{00000000-0008-0000-0B00-00000D4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17422" name="ToolboxBtn" hidden="1">
              <a:extLst>
                <a:ext uri="{63B3BB69-23CF-44E3-9099-C40C66FF867C}">
                  <a14:compatExt spid="_x0000_s17422"/>
                </a:ext>
                <a:ext uri="{FF2B5EF4-FFF2-40B4-BE49-F238E27FC236}">
                  <a16:creationId xmlns:a16="http://schemas.microsoft.com/office/drawing/2014/main" id="{00000000-0008-0000-0B00-00000E4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17423" name="HelpBtn" hidden="1">
              <a:extLst>
                <a:ext uri="{63B3BB69-23CF-44E3-9099-C40C66FF867C}">
                  <a14:compatExt spid="_x0000_s17423"/>
                </a:ext>
                <a:ext uri="{FF2B5EF4-FFF2-40B4-BE49-F238E27FC236}">
                  <a16:creationId xmlns:a16="http://schemas.microsoft.com/office/drawing/2014/main" id="{00000000-0008-0000-0B00-00000F4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17424" name="LegendBtn" hidden="1">
              <a:extLst>
                <a:ext uri="{63B3BB69-23CF-44E3-9099-C40C66FF867C}">
                  <a14:compatExt spid="_x0000_s17424"/>
                </a:ext>
                <a:ext uri="{FF2B5EF4-FFF2-40B4-BE49-F238E27FC236}">
                  <a16:creationId xmlns:a16="http://schemas.microsoft.com/office/drawing/2014/main" id="{00000000-0008-0000-0B00-0000104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CDE48AA7-8588-8567-F4C8-018A5C1C9BEC}"/>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18437" name="HomeBtn" hidden="1">
              <a:extLst>
                <a:ext uri="{63B3BB69-23CF-44E3-9099-C40C66FF867C}">
                  <a14:compatExt spid="_x0000_s18437"/>
                </a:ext>
                <a:ext uri="{FF2B5EF4-FFF2-40B4-BE49-F238E27FC236}">
                  <a16:creationId xmlns:a16="http://schemas.microsoft.com/office/drawing/2014/main" id="{00000000-0008-0000-0C00-0000054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18438" name="ToolboxBtn" hidden="1">
              <a:extLst>
                <a:ext uri="{63B3BB69-23CF-44E3-9099-C40C66FF867C}">
                  <a14:compatExt spid="_x0000_s18438"/>
                </a:ext>
                <a:ext uri="{FF2B5EF4-FFF2-40B4-BE49-F238E27FC236}">
                  <a16:creationId xmlns:a16="http://schemas.microsoft.com/office/drawing/2014/main" id="{00000000-0008-0000-0C00-0000064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18439" name="HelpBtn" hidden="1">
              <a:extLst>
                <a:ext uri="{63B3BB69-23CF-44E3-9099-C40C66FF867C}">
                  <a14:compatExt spid="_x0000_s18439"/>
                </a:ext>
                <a:ext uri="{FF2B5EF4-FFF2-40B4-BE49-F238E27FC236}">
                  <a16:creationId xmlns:a16="http://schemas.microsoft.com/office/drawing/2014/main" id="{00000000-0008-0000-0C00-0000074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18440" name="LegendBtn" hidden="1">
              <a:extLst>
                <a:ext uri="{63B3BB69-23CF-44E3-9099-C40C66FF867C}">
                  <a14:compatExt spid="_x0000_s18440"/>
                </a:ext>
                <a:ext uri="{FF2B5EF4-FFF2-40B4-BE49-F238E27FC236}">
                  <a16:creationId xmlns:a16="http://schemas.microsoft.com/office/drawing/2014/main" id="{00000000-0008-0000-0C00-0000084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3A601D37-F88D-AB3C-1396-1905ECFBCABC}"/>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19466" name="HomeBtn" hidden="1">
              <a:extLst>
                <a:ext uri="{63B3BB69-23CF-44E3-9099-C40C66FF867C}">
                  <a14:compatExt spid="_x0000_s19466"/>
                </a:ext>
                <a:ext uri="{FF2B5EF4-FFF2-40B4-BE49-F238E27FC236}">
                  <a16:creationId xmlns:a16="http://schemas.microsoft.com/office/drawing/2014/main" id="{00000000-0008-0000-0D00-00000A4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19467" name="ToolboxBtn" hidden="1">
              <a:extLst>
                <a:ext uri="{63B3BB69-23CF-44E3-9099-C40C66FF867C}">
                  <a14:compatExt spid="_x0000_s19467"/>
                </a:ext>
                <a:ext uri="{FF2B5EF4-FFF2-40B4-BE49-F238E27FC236}">
                  <a16:creationId xmlns:a16="http://schemas.microsoft.com/office/drawing/2014/main" id="{00000000-0008-0000-0D00-00000B4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19468" name="HelpBtn" hidden="1">
              <a:extLst>
                <a:ext uri="{63B3BB69-23CF-44E3-9099-C40C66FF867C}">
                  <a14:compatExt spid="_x0000_s19468"/>
                </a:ext>
                <a:ext uri="{FF2B5EF4-FFF2-40B4-BE49-F238E27FC236}">
                  <a16:creationId xmlns:a16="http://schemas.microsoft.com/office/drawing/2014/main" id="{00000000-0008-0000-0D00-00000C4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19469" name="LegendBtn" hidden="1">
              <a:extLst>
                <a:ext uri="{63B3BB69-23CF-44E3-9099-C40C66FF867C}">
                  <a14:compatExt spid="_x0000_s19469"/>
                </a:ext>
                <a:ext uri="{FF2B5EF4-FFF2-40B4-BE49-F238E27FC236}">
                  <a16:creationId xmlns:a16="http://schemas.microsoft.com/office/drawing/2014/main" id="{00000000-0008-0000-0D00-00000D4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98B4A939-CD66-EE82-8015-77CDBF9923FC}"/>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33834" name="HomeBtn" hidden="1">
              <a:extLst>
                <a:ext uri="{63B3BB69-23CF-44E3-9099-C40C66FF867C}">
                  <a14:compatExt spid="_x0000_s33834"/>
                </a:ext>
                <a:ext uri="{FF2B5EF4-FFF2-40B4-BE49-F238E27FC236}">
                  <a16:creationId xmlns:a16="http://schemas.microsoft.com/office/drawing/2014/main" id="{00000000-0008-0000-0E00-00002A8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33835" name="ToolboxBtn" hidden="1">
              <a:extLst>
                <a:ext uri="{63B3BB69-23CF-44E3-9099-C40C66FF867C}">
                  <a14:compatExt spid="_x0000_s33835"/>
                </a:ext>
                <a:ext uri="{FF2B5EF4-FFF2-40B4-BE49-F238E27FC236}">
                  <a16:creationId xmlns:a16="http://schemas.microsoft.com/office/drawing/2014/main" id="{00000000-0008-0000-0E00-00002B8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33836" name="HelpBtn" hidden="1">
              <a:extLst>
                <a:ext uri="{63B3BB69-23CF-44E3-9099-C40C66FF867C}">
                  <a14:compatExt spid="_x0000_s33836"/>
                </a:ext>
                <a:ext uri="{FF2B5EF4-FFF2-40B4-BE49-F238E27FC236}">
                  <a16:creationId xmlns:a16="http://schemas.microsoft.com/office/drawing/2014/main" id="{00000000-0008-0000-0E00-00002C8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33837" name="LegendBtn" hidden="1">
              <a:extLst>
                <a:ext uri="{63B3BB69-23CF-44E3-9099-C40C66FF867C}">
                  <a14:compatExt spid="_x0000_s33837"/>
                </a:ext>
                <a:ext uri="{FF2B5EF4-FFF2-40B4-BE49-F238E27FC236}">
                  <a16:creationId xmlns:a16="http://schemas.microsoft.com/office/drawing/2014/main" id="{00000000-0008-0000-0E00-00002D8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F2FD2531-F572-B7C8-DA21-66E80E7BF95A}"/>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21598" name="HomeBtn" hidden="1">
              <a:extLst>
                <a:ext uri="{63B3BB69-23CF-44E3-9099-C40C66FF867C}">
                  <a14:compatExt spid="_x0000_s21598"/>
                </a:ext>
                <a:ext uri="{FF2B5EF4-FFF2-40B4-BE49-F238E27FC236}">
                  <a16:creationId xmlns:a16="http://schemas.microsoft.com/office/drawing/2014/main" id="{00000000-0008-0000-0F00-00005E5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21599" name="ToolboxBtn" hidden="1">
              <a:extLst>
                <a:ext uri="{63B3BB69-23CF-44E3-9099-C40C66FF867C}">
                  <a14:compatExt spid="_x0000_s21599"/>
                </a:ext>
                <a:ext uri="{FF2B5EF4-FFF2-40B4-BE49-F238E27FC236}">
                  <a16:creationId xmlns:a16="http://schemas.microsoft.com/office/drawing/2014/main" id="{00000000-0008-0000-0F00-00005F5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21600" name="HelpBtn" hidden="1">
              <a:extLst>
                <a:ext uri="{63B3BB69-23CF-44E3-9099-C40C66FF867C}">
                  <a14:compatExt spid="_x0000_s21600"/>
                </a:ext>
                <a:ext uri="{FF2B5EF4-FFF2-40B4-BE49-F238E27FC236}">
                  <a16:creationId xmlns:a16="http://schemas.microsoft.com/office/drawing/2014/main" id="{00000000-0008-0000-0F00-0000605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21601" name="LegendBtn" hidden="1">
              <a:extLst>
                <a:ext uri="{63B3BB69-23CF-44E3-9099-C40C66FF867C}">
                  <a14:compatExt spid="_x0000_s21601"/>
                </a:ext>
                <a:ext uri="{FF2B5EF4-FFF2-40B4-BE49-F238E27FC236}">
                  <a16:creationId xmlns:a16="http://schemas.microsoft.com/office/drawing/2014/main" id="{00000000-0008-0000-0F00-0000615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17A1917D-8121-0583-0B25-5F29F6D79550}"/>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22529" name="HomeBtn" hidden="1">
              <a:extLst>
                <a:ext uri="{63B3BB69-23CF-44E3-9099-C40C66FF867C}">
                  <a14:compatExt spid="_x0000_s22529"/>
                </a:ext>
                <a:ext uri="{FF2B5EF4-FFF2-40B4-BE49-F238E27FC236}">
                  <a16:creationId xmlns:a16="http://schemas.microsoft.com/office/drawing/2014/main" id="{00000000-0008-0000-1000-0000015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22530" name="ToolboxBtn" hidden="1">
              <a:extLst>
                <a:ext uri="{63B3BB69-23CF-44E3-9099-C40C66FF867C}">
                  <a14:compatExt spid="_x0000_s22530"/>
                </a:ext>
                <a:ext uri="{FF2B5EF4-FFF2-40B4-BE49-F238E27FC236}">
                  <a16:creationId xmlns:a16="http://schemas.microsoft.com/office/drawing/2014/main" id="{00000000-0008-0000-1000-0000025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22531" name="HelpBtn" hidden="1">
              <a:extLst>
                <a:ext uri="{63B3BB69-23CF-44E3-9099-C40C66FF867C}">
                  <a14:compatExt spid="_x0000_s22531"/>
                </a:ext>
                <a:ext uri="{FF2B5EF4-FFF2-40B4-BE49-F238E27FC236}">
                  <a16:creationId xmlns:a16="http://schemas.microsoft.com/office/drawing/2014/main" id="{00000000-0008-0000-1000-0000035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22532" name="LegendBtn" hidden="1">
              <a:extLst>
                <a:ext uri="{63B3BB69-23CF-44E3-9099-C40C66FF867C}">
                  <a14:compatExt spid="_x0000_s22532"/>
                </a:ext>
                <a:ext uri="{FF2B5EF4-FFF2-40B4-BE49-F238E27FC236}">
                  <a16:creationId xmlns:a16="http://schemas.microsoft.com/office/drawing/2014/main" id="{00000000-0008-0000-1000-0000045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91E688A5-9341-5638-3B48-9D3CC993E6F6}"/>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23553" name="HomeBtn" hidden="1">
              <a:extLst>
                <a:ext uri="{63B3BB69-23CF-44E3-9099-C40C66FF867C}">
                  <a14:compatExt spid="_x0000_s23553"/>
                </a:ext>
                <a:ext uri="{FF2B5EF4-FFF2-40B4-BE49-F238E27FC236}">
                  <a16:creationId xmlns:a16="http://schemas.microsoft.com/office/drawing/2014/main" id="{00000000-0008-0000-1100-0000015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23554" name="ToolboxBtn" hidden="1">
              <a:extLst>
                <a:ext uri="{63B3BB69-23CF-44E3-9099-C40C66FF867C}">
                  <a14:compatExt spid="_x0000_s23554"/>
                </a:ext>
                <a:ext uri="{FF2B5EF4-FFF2-40B4-BE49-F238E27FC236}">
                  <a16:creationId xmlns:a16="http://schemas.microsoft.com/office/drawing/2014/main" id="{00000000-0008-0000-1100-0000025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23555" name="HelpBtn" hidden="1">
              <a:extLst>
                <a:ext uri="{63B3BB69-23CF-44E3-9099-C40C66FF867C}">
                  <a14:compatExt spid="_x0000_s23555"/>
                </a:ext>
                <a:ext uri="{FF2B5EF4-FFF2-40B4-BE49-F238E27FC236}">
                  <a16:creationId xmlns:a16="http://schemas.microsoft.com/office/drawing/2014/main" id="{00000000-0008-0000-1100-0000035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23556" name="LegendBtn" hidden="1">
              <a:extLst>
                <a:ext uri="{63B3BB69-23CF-44E3-9099-C40C66FF867C}">
                  <a14:compatExt spid="_x0000_s23556"/>
                </a:ext>
                <a:ext uri="{FF2B5EF4-FFF2-40B4-BE49-F238E27FC236}">
                  <a16:creationId xmlns:a16="http://schemas.microsoft.com/office/drawing/2014/main" id="{00000000-0008-0000-1100-0000045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B33C9BB6-F361-30A5-13FE-8A08BC667999}"/>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24577" name="HomeBtn" hidden="1">
              <a:extLst>
                <a:ext uri="{63B3BB69-23CF-44E3-9099-C40C66FF867C}">
                  <a14:compatExt spid="_x0000_s24577"/>
                </a:ext>
                <a:ext uri="{FF2B5EF4-FFF2-40B4-BE49-F238E27FC236}">
                  <a16:creationId xmlns:a16="http://schemas.microsoft.com/office/drawing/2014/main" id="{00000000-0008-0000-1200-0000016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24578" name="ToolboxBtn" hidden="1">
              <a:extLst>
                <a:ext uri="{63B3BB69-23CF-44E3-9099-C40C66FF867C}">
                  <a14:compatExt spid="_x0000_s24578"/>
                </a:ext>
                <a:ext uri="{FF2B5EF4-FFF2-40B4-BE49-F238E27FC236}">
                  <a16:creationId xmlns:a16="http://schemas.microsoft.com/office/drawing/2014/main" id="{00000000-0008-0000-1200-0000026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24579" name="HelpBtn" hidden="1">
              <a:extLst>
                <a:ext uri="{63B3BB69-23CF-44E3-9099-C40C66FF867C}">
                  <a14:compatExt spid="_x0000_s24579"/>
                </a:ext>
                <a:ext uri="{FF2B5EF4-FFF2-40B4-BE49-F238E27FC236}">
                  <a16:creationId xmlns:a16="http://schemas.microsoft.com/office/drawing/2014/main" id="{00000000-0008-0000-1200-0000036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24580" name="LegendBtn" hidden="1">
              <a:extLst>
                <a:ext uri="{63B3BB69-23CF-44E3-9099-C40C66FF867C}">
                  <a14:compatExt spid="_x0000_s24580"/>
                </a:ext>
                <a:ext uri="{FF2B5EF4-FFF2-40B4-BE49-F238E27FC236}">
                  <a16:creationId xmlns:a16="http://schemas.microsoft.com/office/drawing/2014/main" id="{00000000-0008-0000-1200-0000046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1</xdr:col>
      <xdr:colOff>6350</xdr:colOff>
      <xdr:row>0</xdr:row>
      <xdr:rowOff>25400</xdr:rowOff>
    </xdr:from>
    <xdr:to>
      <xdr:col>1</xdr:col>
      <xdr:colOff>1797050</xdr:colOff>
      <xdr:row>0</xdr:row>
      <xdr:rowOff>762000</xdr:rowOff>
    </xdr:to>
    <xdr:pic>
      <xdr:nvPicPr>
        <xdr:cNvPr id="3" name="tmpHeader">
          <a:extLst>
            <a:ext uri="{FF2B5EF4-FFF2-40B4-BE49-F238E27FC236}">
              <a16:creationId xmlns:a16="http://schemas.microsoft.com/office/drawing/2014/main" id="{36B378E4-A1D2-3A69-CAD8-33B838326974}"/>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4AF07AA1-0260-74FF-A3F1-3E33D2C9F51C}"/>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25617" name="HomeBtn" hidden="1">
              <a:extLst>
                <a:ext uri="{63B3BB69-23CF-44E3-9099-C40C66FF867C}">
                  <a14:compatExt spid="_x0000_s25617"/>
                </a:ext>
                <a:ext uri="{FF2B5EF4-FFF2-40B4-BE49-F238E27FC236}">
                  <a16:creationId xmlns:a16="http://schemas.microsoft.com/office/drawing/2014/main" id="{00000000-0008-0000-1300-0000116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25618" name="ToolboxBtn" hidden="1">
              <a:extLst>
                <a:ext uri="{63B3BB69-23CF-44E3-9099-C40C66FF867C}">
                  <a14:compatExt spid="_x0000_s25618"/>
                </a:ext>
                <a:ext uri="{FF2B5EF4-FFF2-40B4-BE49-F238E27FC236}">
                  <a16:creationId xmlns:a16="http://schemas.microsoft.com/office/drawing/2014/main" id="{00000000-0008-0000-1300-0000126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25619" name="HelpBtn" hidden="1">
              <a:extLst>
                <a:ext uri="{63B3BB69-23CF-44E3-9099-C40C66FF867C}">
                  <a14:compatExt spid="_x0000_s25619"/>
                </a:ext>
                <a:ext uri="{FF2B5EF4-FFF2-40B4-BE49-F238E27FC236}">
                  <a16:creationId xmlns:a16="http://schemas.microsoft.com/office/drawing/2014/main" id="{00000000-0008-0000-1300-0000136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25620" name="LegendBtn" hidden="1">
              <a:extLst>
                <a:ext uri="{63B3BB69-23CF-44E3-9099-C40C66FF867C}">
                  <a14:compatExt spid="_x0000_s25620"/>
                </a:ext>
                <a:ext uri="{FF2B5EF4-FFF2-40B4-BE49-F238E27FC236}">
                  <a16:creationId xmlns:a16="http://schemas.microsoft.com/office/drawing/2014/main" id="{00000000-0008-0000-1300-0000146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1D7A5F3A-09BC-B82C-D5E3-75EF4E49F29B}"/>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26657" name="HomeBtn" hidden="1">
              <a:extLst>
                <a:ext uri="{63B3BB69-23CF-44E3-9099-C40C66FF867C}">
                  <a14:compatExt spid="_x0000_s26657"/>
                </a:ext>
                <a:ext uri="{FF2B5EF4-FFF2-40B4-BE49-F238E27FC236}">
                  <a16:creationId xmlns:a16="http://schemas.microsoft.com/office/drawing/2014/main" id="{00000000-0008-0000-1400-0000216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26658" name="ToolboxBtn" hidden="1">
              <a:extLst>
                <a:ext uri="{63B3BB69-23CF-44E3-9099-C40C66FF867C}">
                  <a14:compatExt spid="_x0000_s26658"/>
                </a:ext>
                <a:ext uri="{FF2B5EF4-FFF2-40B4-BE49-F238E27FC236}">
                  <a16:creationId xmlns:a16="http://schemas.microsoft.com/office/drawing/2014/main" id="{00000000-0008-0000-1400-0000226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26659" name="HelpBtn" hidden="1">
              <a:extLst>
                <a:ext uri="{63B3BB69-23CF-44E3-9099-C40C66FF867C}">
                  <a14:compatExt spid="_x0000_s26659"/>
                </a:ext>
                <a:ext uri="{FF2B5EF4-FFF2-40B4-BE49-F238E27FC236}">
                  <a16:creationId xmlns:a16="http://schemas.microsoft.com/office/drawing/2014/main" id="{00000000-0008-0000-1400-0000236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26660" name="LegendBtn" hidden="1">
              <a:extLst>
                <a:ext uri="{63B3BB69-23CF-44E3-9099-C40C66FF867C}">
                  <a14:compatExt spid="_x0000_s26660"/>
                </a:ext>
                <a:ext uri="{FF2B5EF4-FFF2-40B4-BE49-F238E27FC236}">
                  <a16:creationId xmlns:a16="http://schemas.microsoft.com/office/drawing/2014/main" id="{00000000-0008-0000-1400-0000246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5CB9A112-2841-CC9A-041B-E4B922F9BC09}"/>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8193" name="HomeBtn"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8194" name="ToolboxBtn" hidden="1">
              <a:extLst>
                <a:ext uri="{63B3BB69-23CF-44E3-9099-C40C66FF867C}">
                  <a14:compatExt spid="_x0000_s8194"/>
                </a:ext>
                <a:ext uri="{FF2B5EF4-FFF2-40B4-BE49-F238E27FC236}">
                  <a16:creationId xmlns:a16="http://schemas.microsoft.com/office/drawing/2014/main" id="{00000000-0008-0000-0200-0000022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8195" name="HelpBtn" hidden="1">
              <a:extLst>
                <a:ext uri="{63B3BB69-23CF-44E3-9099-C40C66FF867C}">
                  <a14:compatExt spid="_x0000_s8195"/>
                </a:ext>
                <a:ext uri="{FF2B5EF4-FFF2-40B4-BE49-F238E27FC236}">
                  <a16:creationId xmlns:a16="http://schemas.microsoft.com/office/drawing/2014/main" id="{00000000-0008-0000-0200-0000032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8196" name="LegendBtn" hidden="1">
              <a:extLst>
                <a:ext uri="{63B3BB69-23CF-44E3-9099-C40C66FF867C}">
                  <a14:compatExt spid="_x0000_s8196"/>
                </a:ext>
                <a:ext uri="{FF2B5EF4-FFF2-40B4-BE49-F238E27FC236}">
                  <a16:creationId xmlns:a16="http://schemas.microsoft.com/office/drawing/2014/main" id="{00000000-0008-0000-0200-0000042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64D2428A-302D-8319-2490-51DFC40BFB8A}"/>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9233" name="HomeBtn" hidden="1">
              <a:extLst>
                <a:ext uri="{63B3BB69-23CF-44E3-9099-C40C66FF867C}">
                  <a14:compatExt spid="_x0000_s9233"/>
                </a:ext>
                <a:ext uri="{FF2B5EF4-FFF2-40B4-BE49-F238E27FC236}">
                  <a16:creationId xmlns:a16="http://schemas.microsoft.com/office/drawing/2014/main" id="{00000000-0008-0000-0300-000011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9234" name="ToolboxBtn" hidden="1">
              <a:extLst>
                <a:ext uri="{63B3BB69-23CF-44E3-9099-C40C66FF867C}">
                  <a14:compatExt spid="_x0000_s9234"/>
                </a:ext>
                <a:ext uri="{FF2B5EF4-FFF2-40B4-BE49-F238E27FC236}">
                  <a16:creationId xmlns:a16="http://schemas.microsoft.com/office/drawing/2014/main" id="{00000000-0008-0000-0300-000012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9235" name="HelpBtn" hidden="1">
              <a:extLst>
                <a:ext uri="{63B3BB69-23CF-44E3-9099-C40C66FF867C}">
                  <a14:compatExt spid="_x0000_s9235"/>
                </a:ext>
                <a:ext uri="{FF2B5EF4-FFF2-40B4-BE49-F238E27FC236}">
                  <a16:creationId xmlns:a16="http://schemas.microsoft.com/office/drawing/2014/main" id="{00000000-0008-0000-0300-000013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9236" name="LegendBtn" hidden="1">
              <a:extLst>
                <a:ext uri="{63B3BB69-23CF-44E3-9099-C40C66FF867C}">
                  <a14:compatExt spid="_x0000_s9236"/>
                </a:ext>
                <a:ext uri="{FF2B5EF4-FFF2-40B4-BE49-F238E27FC236}">
                  <a16:creationId xmlns:a16="http://schemas.microsoft.com/office/drawing/2014/main" id="{00000000-0008-0000-0300-0000142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8619AB39-D97C-407D-2CAA-D9CB03E0C9E4}"/>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10245" name="HomeBtn" hidden="1">
              <a:extLst>
                <a:ext uri="{63B3BB69-23CF-44E3-9099-C40C66FF867C}">
                  <a14:compatExt spid="_x0000_s10245"/>
                </a:ext>
                <a:ext uri="{FF2B5EF4-FFF2-40B4-BE49-F238E27FC236}">
                  <a16:creationId xmlns:a16="http://schemas.microsoft.com/office/drawing/2014/main" id="{00000000-0008-0000-0400-0000052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10246" name="ToolboxBtn" hidden="1">
              <a:extLst>
                <a:ext uri="{63B3BB69-23CF-44E3-9099-C40C66FF867C}">
                  <a14:compatExt spid="_x0000_s10246"/>
                </a:ext>
                <a:ext uri="{FF2B5EF4-FFF2-40B4-BE49-F238E27FC236}">
                  <a16:creationId xmlns:a16="http://schemas.microsoft.com/office/drawing/2014/main" id="{00000000-0008-0000-0400-0000062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10247" name="HelpBtn" hidden="1">
              <a:extLst>
                <a:ext uri="{63B3BB69-23CF-44E3-9099-C40C66FF867C}">
                  <a14:compatExt spid="_x0000_s10247"/>
                </a:ext>
                <a:ext uri="{FF2B5EF4-FFF2-40B4-BE49-F238E27FC236}">
                  <a16:creationId xmlns:a16="http://schemas.microsoft.com/office/drawing/2014/main" id="{00000000-0008-0000-0400-0000072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10248" name="LegendBtn" hidden="1">
              <a:extLst>
                <a:ext uri="{63B3BB69-23CF-44E3-9099-C40C66FF867C}">
                  <a14:compatExt spid="_x0000_s10248"/>
                </a:ext>
                <a:ext uri="{FF2B5EF4-FFF2-40B4-BE49-F238E27FC236}">
                  <a16:creationId xmlns:a16="http://schemas.microsoft.com/office/drawing/2014/main" id="{00000000-0008-0000-0400-0000082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F8439175-EBAD-7038-73BA-DEF60A53F8A0}"/>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11269" name="HomeBtn" hidden="1">
              <a:extLst>
                <a:ext uri="{63B3BB69-23CF-44E3-9099-C40C66FF867C}">
                  <a14:compatExt spid="_x0000_s11269"/>
                </a:ext>
                <a:ext uri="{FF2B5EF4-FFF2-40B4-BE49-F238E27FC236}">
                  <a16:creationId xmlns:a16="http://schemas.microsoft.com/office/drawing/2014/main" id="{00000000-0008-0000-0500-0000052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11270" name="ToolboxBtn" hidden="1">
              <a:extLst>
                <a:ext uri="{63B3BB69-23CF-44E3-9099-C40C66FF867C}">
                  <a14:compatExt spid="_x0000_s11270"/>
                </a:ext>
                <a:ext uri="{FF2B5EF4-FFF2-40B4-BE49-F238E27FC236}">
                  <a16:creationId xmlns:a16="http://schemas.microsoft.com/office/drawing/2014/main" id="{00000000-0008-0000-0500-0000062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11271" name="HelpBtn" hidden="1">
              <a:extLst>
                <a:ext uri="{63B3BB69-23CF-44E3-9099-C40C66FF867C}">
                  <a14:compatExt spid="_x0000_s11271"/>
                </a:ext>
                <a:ext uri="{FF2B5EF4-FFF2-40B4-BE49-F238E27FC236}">
                  <a16:creationId xmlns:a16="http://schemas.microsoft.com/office/drawing/2014/main" id="{00000000-0008-0000-0500-0000072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11272" name="LegendBtn" hidden="1">
              <a:extLst>
                <a:ext uri="{63B3BB69-23CF-44E3-9099-C40C66FF867C}">
                  <a14:compatExt spid="_x0000_s11272"/>
                </a:ext>
                <a:ext uri="{FF2B5EF4-FFF2-40B4-BE49-F238E27FC236}">
                  <a16:creationId xmlns:a16="http://schemas.microsoft.com/office/drawing/2014/main" id="{00000000-0008-0000-0500-0000082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6DDA588F-A9E0-E355-5FC0-D5F2B82D73E0}"/>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12293" name="HomeBtn" hidden="1">
              <a:extLst>
                <a:ext uri="{63B3BB69-23CF-44E3-9099-C40C66FF867C}">
                  <a14:compatExt spid="_x0000_s12293"/>
                </a:ext>
                <a:ext uri="{FF2B5EF4-FFF2-40B4-BE49-F238E27FC236}">
                  <a16:creationId xmlns:a16="http://schemas.microsoft.com/office/drawing/2014/main" id="{00000000-0008-0000-0600-000005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12294" name="ToolboxBtn" hidden="1">
              <a:extLst>
                <a:ext uri="{63B3BB69-23CF-44E3-9099-C40C66FF867C}">
                  <a14:compatExt spid="_x0000_s12294"/>
                </a:ext>
                <a:ext uri="{FF2B5EF4-FFF2-40B4-BE49-F238E27FC236}">
                  <a16:creationId xmlns:a16="http://schemas.microsoft.com/office/drawing/2014/main" id="{00000000-0008-0000-0600-000006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12295" name="HelpBtn" hidden="1">
              <a:extLst>
                <a:ext uri="{63B3BB69-23CF-44E3-9099-C40C66FF867C}">
                  <a14:compatExt spid="_x0000_s12295"/>
                </a:ext>
                <a:ext uri="{FF2B5EF4-FFF2-40B4-BE49-F238E27FC236}">
                  <a16:creationId xmlns:a16="http://schemas.microsoft.com/office/drawing/2014/main" id="{00000000-0008-0000-0600-000007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12296" name="LegendBtn" hidden="1">
              <a:extLst>
                <a:ext uri="{63B3BB69-23CF-44E3-9099-C40C66FF867C}">
                  <a14:compatExt spid="_x0000_s12296"/>
                </a:ext>
                <a:ext uri="{FF2B5EF4-FFF2-40B4-BE49-F238E27FC236}">
                  <a16:creationId xmlns:a16="http://schemas.microsoft.com/office/drawing/2014/main" id="{00000000-0008-0000-0600-000008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7E840C5D-735B-20CB-977E-3A713B8A1717}"/>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13317" name="HomeBtn" hidden="1">
              <a:extLst>
                <a:ext uri="{63B3BB69-23CF-44E3-9099-C40C66FF867C}">
                  <a14:compatExt spid="_x0000_s13317"/>
                </a:ext>
                <a:ext uri="{FF2B5EF4-FFF2-40B4-BE49-F238E27FC236}">
                  <a16:creationId xmlns:a16="http://schemas.microsoft.com/office/drawing/2014/main" id="{00000000-0008-0000-0700-0000053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13318" name="ToolboxBtn" hidden="1">
              <a:extLst>
                <a:ext uri="{63B3BB69-23CF-44E3-9099-C40C66FF867C}">
                  <a14:compatExt spid="_x0000_s13318"/>
                </a:ext>
                <a:ext uri="{FF2B5EF4-FFF2-40B4-BE49-F238E27FC236}">
                  <a16:creationId xmlns:a16="http://schemas.microsoft.com/office/drawing/2014/main" id="{00000000-0008-0000-0700-0000063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13319" name="HelpBtn" hidden="1">
              <a:extLst>
                <a:ext uri="{63B3BB69-23CF-44E3-9099-C40C66FF867C}">
                  <a14:compatExt spid="_x0000_s13319"/>
                </a:ext>
                <a:ext uri="{FF2B5EF4-FFF2-40B4-BE49-F238E27FC236}">
                  <a16:creationId xmlns:a16="http://schemas.microsoft.com/office/drawing/2014/main" id="{00000000-0008-0000-0700-0000073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13320" name="LegendBtn" hidden="1">
              <a:extLst>
                <a:ext uri="{63B3BB69-23CF-44E3-9099-C40C66FF867C}">
                  <a14:compatExt spid="_x0000_s13320"/>
                </a:ext>
                <a:ext uri="{FF2B5EF4-FFF2-40B4-BE49-F238E27FC236}">
                  <a16:creationId xmlns:a16="http://schemas.microsoft.com/office/drawing/2014/main" id="{00000000-0008-0000-0700-0000083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absolute">
    <xdr:from>
      <xdr:col>3</xdr:col>
      <xdr:colOff>254000</xdr:colOff>
      <xdr:row>0</xdr:row>
      <xdr:rowOff>25400</xdr:rowOff>
    </xdr:from>
    <xdr:to>
      <xdr:col>3</xdr:col>
      <xdr:colOff>2044700</xdr:colOff>
      <xdr:row>1</xdr:row>
      <xdr:rowOff>0</xdr:rowOff>
    </xdr:to>
    <xdr:pic>
      <xdr:nvPicPr>
        <xdr:cNvPr id="3" name="tmpHeader">
          <a:extLst>
            <a:ext uri="{FF2B5EF4-FFF2-40B4-BE49-F238E27FC236}">
              <a16:creationId xmlns:a16="http://schemas.microsoft.com/office/drawing/2014/main" id="{DB193587-9531-3A0D-6B88-66A27EF5D7A8}"/>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54000" y="25400"/>
          <a:ext cx="1790700" cy="7366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3</xdr:col>
          <xdr:colOff>2409825</xdr:colOff>
          <xdr:row>0</xdr:row>
          <xdr:rowOff>95250</xdr:rowOff>
        </xdr:from>
        <xdr:to>
          <xdr:col>3</xdr:col>
          <xdr:colOff>2828925</xdr:colOff>
          <xdr:row>0</xdr:row>
          <xdr:rowOff>628650</xdr:rowOff>
        </xdr:to>
        <xdr:sp macro="" textlink="">
          <xdr:nvSpPr>
            <xdr:cNvPr id="14381" name="HomeBtn" hidden="1">
              <a:extLst>
                <a:ext uri="{63B3BB69-23CF-44E3-9099-C40C66FF867C}">
                  <a14:compatExt spid="_x0000_s14381"/>
                </a:ext>
                <a:ext uri="{FF2B5EF4-FFF2-40B4-BE49-F238E27FC236}">
                  <a16:creationId xmlns:a16="http://schemas.microsoft.com/office/drawing/2014/main" id="{00000000-0008-0000-0800-00002D3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2952750</xdr:colOff>
          <xdr:row>0</xdr:row>
          <xdr:rowOff>123825</xdr:rowOff>
        </xdr:from>
        <xdr:to>
          <xdr:col>3</xdr:col>
          <xdr:colOff>3371850</xdr:colOff>
          <xdr:row>0</xdr:row>
          <xdr:rowOff>657225</xdr:rowOff>
        </xdr:to>
        <xdr:sp macro="" textlink="">
          <xdr:nvSpPr>
            <xdr:cNvPr id="14382" name="ToolboxBtn" hidden="1">
              <a:extLst>
                <a:ext uri="{63B3BB69-23CF-44E3-9099-C40C66FF867C}">
                  <a14:compatExt spid="_x0000_s14382"/>
                </a:ext>
                <a:ext uri="{FF2B5EF4-FFF2-40B4-BE49-F238E27FC236}">
                  <a16:creationId xmlns:a16="http://schemas.microsoft.com/office/drawing/2014/main" id="{00000000-0008-0000-0800-00002E3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123825</xdr:colOff>
          <xdr:row>0</xdr:row>
          <xdr:rowOff>123825</xdr:rowOff>
        </xdr:from>
        <xdr:to>
          <xdr:col>4</xdr:col>
          <xdr:colOff>542925</xdr:colOff>
          <xdr:row>0</xdr:row>
          <xdr:rowOff>657225</xdr:rowOff>
        </xdr:to>
        <xdr:sp macro="" textlink="">
          <xdr:nvSpPr>
            <xdr:cNvPr id="14383" name="HelpBtn" hidden="1">
              <a:extLst>
                <a:ext uri="{63B3BB69-23CF-44E3-9099-C40C66FF867C}">
                  <a14:compatExt spid="_x0000_s14383"/>
                </a:ext>
                <a:ext uri="{FF2B5EF4-FFF2-40B4-BE49-F238E27FC236}">
                  <a16:creationId xmlns:a16="http://schemas.microsoft.com/office/drawing/2014/main" id="{00000000-0008-0000-0800-00002F3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666750</xdr:colOff>
          <xdr:row>0</xdr:row>
          <xdr:rowOff>123825</xdr:rowOff>
        </xdr:from>
        <xdr:to>
          <xdr:col>4</xdr:col>
          <xdr:colOff>1085850</xdr:colOff>
          <xdr:row>0</xdr:row>
          <xdr:rowOff>657225</xdr:rowOff>
        </xdr:to>
        <xdr:sp macro="" textlink="">
          <xdr:nvSpPr>
            <xdr:cNvPr id="14384" name="LegendBtn" hidden="1">
              <a:extLst>
                <a:ext uri="{63B3BB69-23CF-44E3-9099-C40C66FF867C}">
                  <a14:compatExt spid="_x0000_s14384"/>
                </a:ext>
                <a:ext uri="{FF2B5EF4-FFF2-40B4-BE49-F238E27FC236}">
                  <a16:creationId xmlns:a16="http://schemas.microsoft.com/office/drawing/2014/main" id="{00000000-0008-0000-0800-0000303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karmarkar/Desktop/CMA%20_table%20linkbase%20templates-upda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karmarkar/Desktop/CMA%20_FVTPL%20I-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Sheet"/>
      <sheetName val="StartUp"/>
      <sheetName val="+DynamicDomain"/>
      <sheetName val="Sheet1"/>
      <sheetName val="Data"/>
      <sheetName val="+FootnoteTexts"/>
      <sheetName val="+Elements"/>
      <sheetName val="+Lineitems"/>
      <sheetName val="FairValueThroughProfitOrLoss"/>
      <sheetName val="AvailableForSaleInvestments"/>
      <sheetName val="ManagedAssets"/>
      <sheetName val="+CellLinks"/>
      <sheetName val="Sheet4"/>
    </sheetNames>
    <sheetDataSet>
      <sheetData sheetId="0" refreshError="1"/>
      <sheetData sheetId="1">
        <row r="1">
          <cell r="K1" t="str">
            <v>Afghanistan, Afghanis</v>
          </cell>
          <cell r="L1" t="str">
            <v>Actuals</v>
          </cell>
        </row>
        <row r="2">
          <cell r="K2" t="str">
            <v>Albania, Leke</v>
          </cell>
          <cell r="L2" t="str">
            <v>Thousands</v>
          </cell>
        </row>
        <row r="3">
          <cell r="K3" t="str">
            <v>Algeria, Algeria Dinars</v>
          </cell>
          <cell r="L3" t="str">
            <v>Lakhs</v>
          </cell>
        </row>
        <row r="4">
          <cell r="K4" t="str">
            <v>Angola, Kwanza</v>
          </cell>
          <cell r="L4" t="str">
            <v>Millions</v>
          </cell>
        </row>
        <row r="5">
          <cell r="K5" t="str">
            <v>Argentina, Pesos</v>
          </cell>
          <cell r="L5" t="str">
            <v>Billions</v>
          </cell>
        </row>
        <row r="6">
          <cell r="K6" t="str">
            <v>Armenia, Drams</v>
          </cell>
        </row>
        <row r="7">
          <cell r="K7" t="str">
            <v>Aruba, Guilders (also called Florins)</v>
          </cell>
        </row>
        <row r="8">
          <cell r="K8" t="str">
            <v>Australia, Dollars</v>
          </cell>
        </row>
        <row r="9">
          <cell r="K9" t="str">
            <v>Azerbaijan, New Manats</v>
          </cell>
        </row>
        <row r="10">
          <cell r="K10" t="str">
            <v>Bahamas, Dollars</v>
          </cell>
        </row>
        <row r="11">
          <cell r="K11" t="str">
            <v>Bahrain, Dinars</v>
          </cell>
        </row>
        <row r="12">
          <cell r="K12" t="str">
            <v>Bangladesh, Taka</v>
          </cell>
        </row>
        <row r="13">
          <cell r="K13" t="str">
            <v>Barbados, Dollars</v>
          </cell>
        </row>
        <row r="14">
          <cell r="K14" t="str">
            <v>Belarus, Rubles</v>
          </cell>
        </row>
        <row r="15">
          <cell r="K15" t="str">
            <v>Belize, Dollars</v>
          </cell>
        </row>
        <row r="16">
          <cell r="K16" t="str">
            <v>Bermuda, Dollars</v>
          </cell>
        </row>
        <row r="17">
          <cell r="K17" t="str">
            <v>Bhutan, Ngultrum</v>
          </cell>
        </row>
        <row r="18">
          <cell r="K18" t="str">
            <v>Bolivia, Bolivianos</v>
          </cell>
        </row>
        <row r="19">
          <cell r="K19" t="str">
            <v>Bosnia and Herzegovina, Convertible Marka</v>
          </cell>
        </row>
        <row r="20">
          <cell r="K20" t="str">
            <v>Botswana, Pulas</v>
          </cell>
        </row>
        <row r="21">
          <cell r="K21" t="str">
            <v>Brazil, Brazil Real</v>
          </cell>
        </row>
        <row r="22">
          <cell r="K22" t="str">
            <v>Brunei Darussalam, Dollars</v>
          </cell>
        </row>
        <row r="23">
          <cell r="K23" t="str">
            <v>Bulgaria, Leva</v>
          </cell>
        </row>
        <row r="24">
          <cell r="K24" t="str">
            <v>Burundi, Francs</v>
          </cell>
        </row>
        <row r="25">
          <cell r="K25" t="str">
            <v>Cambodia, Riels</v>
          </cell>
        </row>
        <row r="26">
          <cell r="K26" t="str">
            <v>Canada, Dollars</v>
          </cell>
        </row>
        <row r="27">
          <cell r="K27" t="str">
            <v>Cape Verde, Escudos</v>
          </cell>
        </row>
        <row r="28">
          <cell r="K28" t="str">
            <v>Cayman Islands, Dollars</v>
          </cell>
        </row>
        <row r="29">
          <cell r="K29" t="str">
            <v>Chile, Pesos</v>
          </cell>
        </row>
        <row r="30">
          <cell r="K30" t="str">
            <v>China, Yuan Renminbi</v>
          </cell>
        </row>
        <row r="31">
          <cell r="K31" t="str">
            <v>Colombia, Pesos</v>
          </cell>
        </row>
        <row r="32">
          <cell r="K32" t="str">
            <v>Communaute Financiere Africaine BCEAO, Francs</v>
          </cell>
        </row>
        <row r="33">
          <cell r="K33" t="str">
            <v>Communaute Financiere Africaine BEAC, Francs</v>
          </cell>
        </row>
        <row r="34">
          <cell r="K34" t="str">
            <v>Comoros, Francs</v>
          </cell>
        </row>
        <row r="35">
          <cell r="K35" t="str">
            <v>Comptoirs Francais du Pacifique Francs</v>
          </cell>
        </row>
        <row r="36">
          <cell r="K36" t="str">
            <v>Congo/Kinshasa, Congolese Francs</v>
          </cell>
        </row>
        <row r="37">
          <cell r="K37" t="str">
            <v>Costa Rica, Colones</v>
          </cell>
        </row>
        <row r="38">
          <cell r="K38" t="str">
            <v>Croatia, Kuna</v>
          </cell>
        </row>
        <row r="39">
          <cell r="K39" t="str">
            <v>Cuba, Pesos</v>
          </cell>
        </row>
        <row r="41">
          <cell r="K41" t="str">
            <v>Cyprus, Pounds (expires 2008-Jan-31)</v>
          </cell>
        </row>
        <row r="42">
          <cell r="K42" t="str">
            <v>Czech Republic, Koruny</v>
          </cell>
        </row>
        <row r="43">
          <cell r="K43" t="str">
            <v>Denmark, Kroner</v>
          </cell>
        </row>
        <row r="44">
          <cell r="K44" t="str">
            <v>Djibouti, Francs</v>
          </cell>
        </row>
        <row r="45">
          <cell r="K45" t="str">
            <v>Dominican Republic, Pesos</v>
          </cell>
        </row>
        <row r="46">
          <cell r="K46" t="str">
            <v>East Caribbean Dollars</v>
          </cell>
        </row>
        <row r="47">
          <cell r="K47" t="str">
            <v>Egypt, Pounds</v>
          </cell>
        </row>
        <row r="48">
          <cell r="K48" t="str">
            <v>El Salvador, Colones</v>
          </cell>
        </row>
        <row r="49">
          <cell r="K49" t="str">
            <v>Eritrea, Nakfa</v>
          </cell>
        </row>
        <row r="50">
          <cell r="K50" t="str">
            <v>Estonia, Krooni</v>
          </cell>
        </row>
        <row r="51">
          <cell r="K51" t="str">
            <v>Ethiopia, Birr</v>
          </cell>
        </row>
        <row r="52">
          <cell r="K52" t="str">
            <v>Euro Member Countries, Euro</v>
          </cell>
        </row>
        <row r="53">
          <cell r="K53" t="str">
            <v>Falkland Islands (Malvinas), Pounds</v>
          </cell>
        </row>
        <row r="54">
          <cell r="K54" t="str">
            <v>Fiji, Dollars</v>
          </cell>
        </row>
        <row r="55">
          <cell r="K55" t="str">
            <v>Gambia, Dalasi</v>
          </cell>
        </row>
        <row r="56">
          <cell r="K56" t="str">
            <v>Georgia, Lari</v>
          </cell>
        </row>
        <row r="57">
          <cell r="K57" t="str">
            <v>Ghana, Cedis</v>
          </cell>
        </row>
        <row r="58">
          <cell r="K58" t="str">
            <v>Gibraltar, Pounds</v>
          </cell>
        </row>
        <row r="59">
          <cell r="K59" t="str">
            <v>Gold, Ounces</v>
          </cell>
        </row>
        <row r="60">
          <cell r="K60" t="str">
            <v>Guatemala, Quetzales</v>
          </cell>
        </row>
        <row r="61">
          <cell r="K61" t="str">
            <v>Guernsey, Pounds</v>
          </cell>
        </row>
        <row r="62">
          <cell r="K62" t="str">
            <v>Guinea, Francs</v>
          </cell>
        </row>
        <row r="63">
          <cell r="K63" t="str">
            <v>Guyana, Dollars</v>
          </cell>
        </row>
        <row r="64">
          <cell r="K64" t="str">
            <v>Haiti, Gourdes</v>
          </cell>
        </row>
        <row r="65">
          <cell r="K65" t="str">
            <v>Honduras, Lempiras</v>
          </cell>
        </row>
        <row r="66">
          <cell r="K66" t="str">
            <v>Hong Kong, Dollars</v>
          </cell>
        </row>
        <row r="67">
          <cell r="K67" t="str">
            <v>Hungary, Forint</v>
          </cell>
        </row>
        <row r="68">
          <cell r="K68" t="str">
            <v>Iceland, Kronur</v>
          </cell>
        </row>
        <row r="69">
          <cell r="K69" t="str">
            <v>India, Rupees</v>
          </cell>
        </row>
        <row r="70">
          <cell r="K70" t="str">
            <v>Indonesia, Rupiahs</v>
          </cell>
        </row>
        <row r="71">
          <cell r="K71" t="str">
            <v>International Monetary Fund (IMF) Special Drawing Rights</v>
          </cell>
        </row>
        <row r="72">
          <cell r="K72" t="str">
            <v>Iran, Rials</v>
          </cell>
        </row>
        <row r="73">
          <cell r="K73" t="str">
            <v>Iraq, Dinars</v>
          </cell>
        </row>
        <row r="74">
          <cell r="K74" t="str">
            <v>Isle of Man, Pounds</v>
          </cell>
        </row>
        <row r="75">
          <cell r="K75" t="str">
            <v>Israel, New Shekels</v>
          </cell>
        </row>
        <row r="76">
          <cell r="K76" t="str">
            <v>Jamaica, Dollars</v>
          </cell>
        </row>
        <row r="77">
          <cell r="K77" t="str">
            <v>Japan, Yen</v>
          </cell>
        </row>
        <row r="78">
          <cell r="K78" t="str">
            <v>Jersey, Pounds</v>
          </cell>
        </row>
        <row r="79">
          <cell r="K79" t="str">
            <v>Jordan, Dinars</v>
          </cell>
        </row>
        <row r="80">
          <cell r="K80" t="str">
            <v>Kazakhstan, Tenge</v>
          </cell>
        </row>
        <row r="81">
          <cell r="K81" t="str">
            <v>Kenya, Shillings</v>
          </cell>
        </row>
        <row r="82">
          <cell r="K82" t="str">
            <v>Korea (North), Won</v>
          </cell>
        </row>
        <row r="83">
          <cell r="K83" t="str">
            <v>Korea (South), Won</v>
          </cell>
        </row>
        <row r="84">
          <cell r="K84" t="str">
            <v>Kuwait, Dinars</v>
          </cell>
        </row>
        <row r="85">
          <cell r="K85" t="str">
            <v>Kyrgyzstan, Soms</v>
          </cell>
        </row>
        <row r="86">
          <cell r="K86" t="str">
            <v>Laos, Kips</v>
          </cell>
        </row>
        <row r="87">
          <cell r="K87" t="str">
            <v>Latvia, Lati</v>
          </cell>
        </row>
        <row r="88">
          <cell r="K88" t="str">
            <v>Lebanon, Pounds</v>
          </cell>
        </row>
        <row r="89">
          <cell r="K89" t="str">
            <v>Lesotho, Maloti</v>
          </cell>
        </row>
        <row r="90">
          <cell r="K90" t="str">
            <v>Liberia, Dollars</v>
          </cell>
        </row>
        <row r="91">
          <cell r="K91" t="str">
            <v>Libya, Dinars</v>
          </cell>
        </row>
        <row r="92">
          <cell r="K92" t="str">
            <v>Lithuania, Litai</v>
          </cell>
        </row>
        <row r="93">
          <cell r="K93" t="str">
            <v>Macau, Patacas</v>
          </cell>
        </row>
        <row r="94">
          <cell r="K94" t="str">
            <v>Macedonia, Denars</v>
          </cell>
        </row>
        <row r="95">
          <cell r="K95" t="str">
            <v>Madagascar, Ariary</v>
          </cell>
        </row>
        <row r="96">
          <cell r="K96" t="str">
            <v>Malawi, Kwachas</v>
          </cell>
        </row>
        <row r="97">
          <cell r="K97" t="str">
            <v>Malaysia, Ringgits</v>
          </cell>
        </row>
        <row r="98">
          <cell r="K98" t="str">
            <v>Maldives (Maldive Islands), Rufiyaa</v>
          </cell>
        </row>
        <row r="99">
          <cell r="K99" t="str">
            <v>Malta, Liri (expires 2008-Jan-31)</v>
          </cell>
        </row>
        <row r="100">
          <cell r="K100" t="str">
            <v>Mauritania, Ouguiyas</v>
          </cell>
        </row>
        <row r="101">
          <cell r="K101" t="str">
            <v>Mauritius, Rupees</v>
          </cell>
        </row>
        <row r="102">
          <cell r="K102" t="str">
            <v>Mexico, Pesos</v>
          </cell>
        </row>
        <row r="103">
          <cell r="K103" t="str">
            <v>Moldova, Lei</v>
          </cell>
        </row>
        <row r="104">
          <cell r="K104" t="str">
            <v>Mongolia, Tugriks</v>
          </cell>
        </row>
        <row r="105">
          <cell r="K105" t="str">
            <v>Morocco, Dirhams</v>
          </cell>
        </row>
        <row r="106">
          <cell r="K106" t="str">
            <v>Mozambique, Meticais</v>
          </cell>
        </row>
        <row r="107">
          <cell r="K107" t="str">
            <v>Myanmar (Burma), Kyats</v>
          </cell>
        </row>
        <row r="108">
          <cell r="K108" t="str">
            <v>Namibia, Dollars</v>
          </cell>
        </row>
        <row r="109">
          <cell r="K109" t="str">
            <v>Nepal, Nepal Rupees</v>
          </cell>
        </row>
        <row r="110">
          <cell r="K110" t="str">
            <v>Netherlands Antilles, Guilders (also called Florins)</v>
          </cell>
        </row>
        <row r="111">
          <cell r="K111" t="str">
            <v>New Zealand, Dollars</v>
          </cell>
        </row>
        <row r="112">
          <cell r="K112" t="str">
            <v>Nicaragua, Cordobas</v>
          </cell>
        </row>
        <row r="113">
          <cell r="K113" t="str">
            <v>Nigeria, Nairas</v>
          </cell>
        </row>
        <row r="114">
          <cell r="K114" t="str">
            <v>Norway, Krone</v>
          </cell>
        </row>
        <row r="115">
          <cell r="K115" t="str">
            <v>Oman, Rials</v>
          </cell>
        </row>
        <row r="116">
          <cell r="K116" t="str">
            <v>Pakistan, Rupees</v>
          </cell>
        </row>
        <row r="117">
          <cell r="K117" t="str">
            <v>Palladium Ounces</v>
          </cell>
        </row>
        <row r="118">
          <cell r="K118" t="str">
            <v>Panama, Balboa</v>
          </cell>
        </row>
        <row r="119">
          <cell r="K119" t="str">
            <v>Papua New Guinea, Kina</v>
          </cell>
        </row>
        <row r="120">
          <cell r="K120" t="str">
            <v>Paraguay, Guarani</v>
          </cell>
        </row>
        <row r="121">
          <cell r="K121" t="str">
            <v>Peru, Nuevos Soles</v>
          </cell>
        </row>
        <row r="122">
          <cell r="K122" t="str">
            <v>Philippines, Pesos</v>
          </cell>
        </row>
        <row r="123">
          <cell r="K123" t="str">
            <v>Platinum, Ounces</v>
          </cell>
        </row>
        <row r="124">
          <cell r="K124" t="str">
            <v>Poland, Zlotych</v>
          </cell>
        </row>
        <row r="125">
          <cell r="K125" t="str">
            <v>Qatar, Rials</v>
          </cell>
        </row>
        <row r="126">
          <cell r="K126" t="str">
            <v>Romania, New Lei</v>
          </cell>
        </row>
        <row r="127">
          <cell r="K127" t="str">
            <v>Russia, Rubles</v>
          </cell>
        </row>
        <row r="128">
          <cell r="K128" t="str">
            <v>Rwanda, Rwanda Francs</v>
          </cell>
        </row>
        <row r="129">
          <cell r="K129" t="str">
            <v>Saint Helena, Pounds</v>
          </cell>
        </row>
        <row r="130">
          <cell r="K130" t="str">
            <v>Samoa, Tala</v>
          </cell>
        </row>
        <row r="131">
          <cell r="K131" t="str">
            <v>Sao Tome and Principe, Dobras</v>
          </cell>
        </row>
        <row r="132">
          <cell r="K132" t="str">
            <v>Saudi Arabia, Riyals</v>
          </cell>
        </row>
        <row r="133">
          <cell r="K133" t="str">
            <v>Seborga, Luigini</v>
          </cell>
        </row>
        <row r="134">
          <cell r="K134" t="str">
            <v>Serbia, Dinars</v>
          </cell>
        </row>
        <row r="135">
          <cell r="K135" t="str">
            <v>Seychelles, Rupees</v>
          </cell>
        </row>
        <row r="136">
          <cell r="K136" t="str">
            <v>Sierra Leone, Leones</v>
          </cell>
        </row>
        <row r="137">
          <cell r="K137" t="str">
            <v>Silver, Ounces</v>
          </cell>
        </row>
        <row r="138">
          <cell r="K138" t="str">
            <v>Singapore, Dollars</v>
          </cell>
        </row>
        <row r="139">
          <cell r="K139" t="str">
            <v>Solomon Islands, Dollars</v>
          </cell>
        </row>
        <row r="140">
          <cell r="K140" t="str">
            <v>Somalia, Shillings</v>
          </cell>
        </row>
        <row r="141">
          <cell r="K141" t="str">
            <v>South Africa, Rand</v>
          </cell>
        </row>
        <row r="142">
          <cell r="K142" t="str">
            <v>Sri Lanka, Rupees</v>
          </cell>
        </row>
        <row r="143">
          <cell r="K143" t="str">
            <v>Sudan, Pounds</v>
          </cell>
        </row>
        <row r="144">
          <cell r="K144" t="str">
            <v>Suriname, Dollars</v>
          </cell>
        </row>
        <row r="145">
          <cell r="K145" t="str">
            <v>Swaziland, Emalangeni</v>
          </cell>
        </row>
        <row r="146">
          <cell r="K146" t="str">
            <v>Sweden, Kronor</v>
          </cell>
        </row>
        <row r="147">
          <cell r="K147" t="str">
            <v>Switzerland, Francs</v>
          </cell>
        </row>
        <row r="148">
          <cell r="K148" t="str">
            <v>Syria, Pounds</v>
          </cell>
        </row>
        <row r="149">
          <cell r="K149" t="str">
            <v>Taiwan, New Dollars</v>
          </cell>
        </row>
        <row r="150">
          <cell r="K150" t="str">
            <v>Tajikistan, Somoni</v>
          </cell>
        </row>
        <row r="151">
          <cell r="K151" t="str">
            <v>Tanzania, Shillings</v>
          </cell>
        </row>
        <row r="152">
          <cell r="K152" t="str">
            <v>Thailand, Baht</v>
          </cell>
        </row>
        <row r="153">
          <cell r="K153" t="str">
            <v>Tonga, Paanga</v>
          </cell>
        </row>
        <row r="154">
          <cell r="K154" t="str">
            <v>Trinidad and Tobago, Dollars</v>
          </cell>
        </row>
        <row r="155">
          <cell r="K155" t="str">
            <v>Tunisia, Dinars</v>
          </cell>
        </row>
        <row r="156">
          <cell r="K156" t="str">
            <v>Turkey, New Lira</v>
          </cell>
        </row>
        <row r="157">
          <cell r="K157" t="str">
            <v>Turkmenistan, Manats</v>
          </cell>
        </row>
        <row r="158">
          <cell r="K158" t="str">
            <v>Tuvalu, Tuvalu Dollars</v>
          </cell>
        </row>
        <row r="159">
          <cell r="K159" t="str">
            <v>Uganda, Shillings</v>
          </cell>
        </row>
        <row r="160">
          <cell r="K160" t="str">
            <v>Ukraine, Hryvnia</v>
          </cell>
        </row>
        <row r="161">
          <cell r="K161" t="str">
            <v>United Arab Emirates, Dirhams</v>
          </cell>
        </row>
        <row r="162">
          <cell r="K162" t="str">
            <v>United Kingdom, Pounds</v>
          </cell>
        </row>
        <row r="163">
          <cell r="K163" t="str">
            <v>United States of America, Dollars</v>
          </cell>
        </row>
        <row r="164">
          <cell r="K164" t="str">
            <v>Uruguay, Pesos</v>
          </cell>
        </row>
        <row r="165">
          <cell r="K165" t="str">
            <v>Uzbekistan, Sums</v>
          </cell>
        </row>
        <row r="166">
          <cell r="K166" t="str">
            <v>Vanuatu, Vatu</v>
          </cell>
        </row>
        <row r="167">
          <cell r="K167" t="str">
            <v>Venezuela, Bolivares (expires 2008-Jun-30)</v>
          </cell>
        </row>
        <row r="168">
          <cell r="K168" t="str">
            <v>Venezuela, Bolivares Fuertes</v>
          </cell>
        </row>
        <row r="169">
          <cell r="K169" t="str">
            <v>Viet Nam, Dong</v>
          </cell>
        </row>
        <row r="170">
          <cell r="K170" t="str">
            <v>Yemen, Rials</v>
          </cell>
        </row>
        <row r="171">
          <cell r="K171" t="str">
            <v>Zambia, Kwacha</v>
          </cell>
        </row>
        <row r="172">
          <cell r="K172" t="str">
            <v>Zimbabwe, Zimbabwe Dollars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32">
          <cell r="F32">
            <v>0</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Sheet"/>
      <sheetName val="StartUp"/>
      <sheetName val="+DynamicDomain"/>
      <sheetName val="Sheet1"/>
      <sheetName val="Data"/>
      <sheetName val="+FootnoteTexts"/>
      <sheetName val="+Elements"/>
      <sheetName val="+Lineitems"/>
      <sheetName val="FVTPL"/>
      <sheetName val="+CellLinks"/>
      <sheetName val="Sheet4"/>
    </sheetNames>
    <sheetDataSet>
      <sheetData sheetId="0" refreshError="1"/>
      <sheetData sheetId="1">
        <row r="1">
          <cell r="K1" t="str">
            <v>Afghanistan, Afghanis</v>
          </cell>
          <cell r="L1" t="str">
            <v>Actuals</v>
          </cell>
        </row>
        <row r="2">
          <cell r="K2" t="str">
            <v>Albania, Leke</v>
          </cell>
          <cell r="L2" t="str">
            <v>Thousands</v>
          </cell>
        </row>
        <row r="3">
          <cell r="K3" t="str">
            <v>Algeria, Algeria Dinars</v>
          </cell>
          <cell r="L3" t="str">
            <v>Lakhs</v>
          </cell>
        </row>
        <row r="4">
          <cell r="K4" t="str">
            <v>Angola, Kwanza</v>
          </cell>
          <cell r="L4" t="str">
            <v>Millions</v>
          </cell>
        </row>
        <row r="5">
          <cell r="K5" t="str">
            <v>Argentina, Pesos</v>
          </cell>
          <cell r="L5" t="str">
            <v>Billions</v>
          </cell>
        </row>
        <row r="6">
          <cell r="K6" t="str">
            <v>Armenia, Drams</v>
          </cell>
        </row>
        <row r="7">
          <cell r="K7" t="str">
            <v>Aruba, Guilders (also called Florins)</v>
          </cell>
        </row>
        <row r="8">
          <cell r="K8" t="str">
            <v>Australia, Dollars</v>
          </cell>
        </row>
        <row r="9">
          <cell r="K9" t="str">
            <v>Azerbaijan, New Manats</v>
          </cell>
        </row>
        <row r="10">
          <cell r="K10" t="str">
            <v>Bahamas, Dollars</v>
          </cell>
        </row>
        <row r="11">
          <cell r="K11" t="str">
            <v>Bahrain, Dinars</v>
          </cell>
        </row>
        <row r="12">
          <cell r="K12" t="str">
            <v>Bangladesh, Taka</v>
          </cell>
        </row>
        <row r="13">
          <cell r="K13" t="str">
            <v>Barbados, Dollars</v>
          </cell>
        </row>
        <row r="14">
          <cell r="K14" t="str">
            <v>Belarus, Rubles</v>
          </cell>
        </row>
        <row r="15">
          <cell r="K15" t="str">
            <v>Belize, Dollars</v>
          </cell>
        </row>
        <row r="16">
          <cell r="K16" t="str">
            <v>Bermuda, Dollars</v>
          </cell>
        </row>
        <row r="17">
          <cell r="K17" t="str">
            <v>Bhutan, Ngultrum</v>
          </cell>
        </row>
        <row r="18">
          <cell r="K18" t="str">
            <v>Bolivia, Bolivianos</v>
          </cell>
        </row>
        <row r="19">
          <cell r="K19" t="str">
            <v>Bosnia and Herzegovina, Convertible Marka</v>
          </cell>
        </row>
        <row r="20">
          <cell r="K20" t="str">
            <v>Botswana, Pulas</v>
          </cell>
        </row>
        <row r="21">
          <cell r="K21" t="str">
            <v>Brazil, Brazil Real</v>
          </cell>
        </row>
        <row r="22">
          <cell r="K22" t="str">
            <v>Brunei Darussalam, Dollars</v>
          </cell>
        </row>
        <row r="23">
          <cell r="K23" t="str">
            <v>Bulgaria, Leva</v>
          </cell>
        </row>
        <row r="24">
          <cell r="K24" t="str">
            <v>Burundi, Francs</v>
          </cell>
        </row>
        <row r="25">
          <cell r="K25" t="str">
            <v>Cambodia, Riels</v>
          </cell>
        </row>
        <row r="26">
          <cell r="K26" t="str">
            <v>Canada, Dollars</v>
          </cell>
        </row>
        <row r="27">
          <cell r="K27" t="str">
            <v>Cape Verde, Escudos</v>
          </cell>
        </row>
        <row r="28">
          <cell r="K28" t="str">
            <v>Cayman Islands, Dollars</v>
          </cell>
        </row>
        <row r="29">
          <cell r="K29" t="str">
            <v>Chile, Pesos</v>
          </cell>
        </row>
        <row r="30">
          <cell r="K30" t="str">
            <v>China, Yuan Renminbi</v>
          </cell>
        </row>
        <row r="31">
          <cell r="K31" t="str">
            <v>Colombia, Pesos</v>
          </cell>
        </row>
        <row r="32">
          <cell r="K32" t="str">
            <v>Communaute Financiere Africaine BCEAO, Francs</v>
          </cell>
        </row>
        <row r="33">
          <cell r="K33" t="str">
            <v>Communaute Financiere Africaine BEAC, Francs</v>
          </cell>
        </row>
        <row r="34">
          <cell r="K34" t="str">
            <v>Comoros, Francs</v>
          </cell>
        </row>
        <row r="35">
          <cell r="K35" t="str">
            <v>Comptoirs Francais du Pacifique Francs</v>
          </cell>
        </row>
        <row r="36">
          <cell r="K36" t="str">
            <v>Congo/Kinshasa, Congolese Francs</v>
          </cell>
        </row>
        <row r="37">
          <cell r="K37" t="str">
            <v>Costa Rica, Colones</v>
          </cell>
        </row>
        <row r="38">
          <cell r="K38" t="str">
            <v>Croatia, Kuna</v>
          </cell>
        </row>
        <row r="39">
          <cell r="K39" t="str">
            <v>Cuba, Pesos</v>
          </cell>
        </row>
        <row r="41">
          <cell r="K41" t="str">
            <v>Cyprus, Pounds (expires 2008-Jan-31)</v>
          </cell>
        </row>
        <row r="42">
          <cell r="K42" t="str">
            <v>Czech Republic, Koruny</v>
          </cell>
        </row>
        <row r="43">
          <cell r="K43" t="str">
            <v>Denmark, Kroner</v>
          </cell>
        </row>
        <row r="44">
          <cell r="K44" t="str">
            <v>Djibouti, Francs</v>
          </cell>
        </row>
        <row r="45">
          <cell r="K45" t="str">
            <v>Dominican Republic, Pesos</v>
          </cell>
        </row>
        <row r="46">
          <cell r="K46" t="str">
            <v>East Caribbean Dollars</v>
          </cell>
        </row>
        <row r="47">
          <cell r="K47" t="str">
            <v>Egypt, Pounds</v>
          </cell>
        </row>
        <row r="48">
          <cell r="K48" t="str">
            <v>El Salvador, Colones</v>
          </cell>
        </row>
        <row r="49">
          <cell r="K49" t="str">
            <v>Eritrea, Nakfa</v>
          </cell>
        </row>
        <row r="50">
          <cell r="K50" t="str">
            <v>Estonia, Krooni</v>
          </cell>
        </row>
        <row r="51">
          <cell r="K51" t="str">
            <v>Ethiopia, Birr</v>
          </cell>
        </row>
        <row r="52">
          <cell r="K52" t="str">
            <v>Euro Member Countries, Euro</v>
          </cell>
        </row>
        <row r="53">
          <cell r="K53" t="str">
            <v>Falkland Islands (Malvinas), Pounds</v>
          </cell>
        </row>
        <row r="54">
          <cell r="K54" t="str">
            <v>Fiji, Dollars</v>
          </cell>
        </row>
        <row r="55">
          <cell r="K55" t="str">
            <v>Gambia, Dalasi</v>
          </cell>
        </row>
        <row r="56">
          <cell r="K56" t="str">
            <v>Georgia, Lari</v>
          </cell>
        </row>
        <row r="57">
          <cell r="K57" t="str">
            <v>Ghana, Cedis</v>
          </cell>
        </row>
        <row r="58">
          <cell r="K58" t="str">
            <v>Gibraltar, Pounds</v>
          </cell>
        </row>
        <row r="59">
          <cell r="K59" t="str">
            <v>Gold, Ounces</v>
          </cell>
        </row>
        <row r="60">
          <cell r="K60" t="str">
            <v>Guatemala, Quetzales</v>
          </cell>
        </row>
        <row r="61">
          <cell r="K61" t="str">
            <v>Guernsey, Pounds</v>
          </cell>
        </row>
        <row r="62">
          <cell r="K62" t="str">
            <v>Guinea, Francs</v>
          </cell>
        </row>
        <row r="63">
          <cell r="K63" t="str">
            <v>Guyana, Dollars</v>
          </cell>
        </row>
        <row r="64">
          <cell r="K64" t="str">
            <v>Haiti, Gourdes</v>
          </cell>
        </row>
        <row r="65">
          <cell r="K65" t="str">
            <v>Honduras, Lempiras</v>
          </cell>
        </row>
        <row r="66">
          <cell r="K66" t="str">
            <v>Hong Kong, Dollars</v>
          </cell>
        </row>
        <row r="67">
          <cell r="K67" t="str">
            <v>Hungary, Forint</v>
          </cell>
        </row>
        <row r="68">
          <cell r="K68" t="str">
            <v>Iceland, Kronur</v>
          </cell>
        </row>
        <row r="69">
          <cell r="K69" t="str">
            <v>India, Rupees</v>
          </cell>
        </row>
        <row r="70">
          <cell r="K70" t="str">
            <v>Indonesia, Rupiahs</v>
          </cell>
        </row>
        <row r="71">
          <cell r="K71" t="str">
            <v>International Monetary Fund (IMF) Special Drawing Rights</v>
          </cell>
        </row>
        <row r="72">
          <cell r="K72" t="str">
            <v>Iran, Rials</v>
          </cell>
        </row>
        <row r="73">
          <cell r="K73" t="str">
            <v>Iraq, Dinars</v>
          </cell>
        </row>
        <row r="74">
          <cell r="K74" t="str">
            <v>Isle of Man, Pounds</v>
          </cell>
        </row>
        <row r="75">
          <cell r="K75" t="str">
            <v>Israel, New Shekels</v>
          </cell>
        </row>
        <row r="76">
          <cell r="K76" t="str">
            <v>Jamaica, Dollars</v>
          </cell>
        </row>
        <row r="77">
          <cell r="K77" t="str">
            <v>Japan, Yen</v>
          </cell>
        </row>
        <row r="78">
          <cell r="K78" t="str">
            <v>Jersey, Pounds</v>
          </cell>
        </row>
        <row r="79">
          <cell r="K79" t="str">
            <v>Jordan, Dinars</v>
          </cell>
        </row>
        <row r="80">
          <cell r="K80" t="str">
            <v>Kazakhstan, Tenge</v>
          </cell>
        </row>
        <row r="81">
          <cell r="K81" t="str">
            <v>Kenya, Shillings</v>
          </cell>
        </row>
        <row r="82">
          <cell r="K82" t="str">
            <v>Korea (North), Won</v>
          </cell>
        </row>
        <row r="83">
          <cell r="K83" t="str">
            <v>Korea (South), Won</v>
          </cell>
        </row>
        <row r="84">
          <cell r="K84" t="str">
            <v>Kuwait, Dinars</v>
          </cell>
        </row>
        <row r="85">
          <cell r="K85" t="str">
            <v>Kyrgyzstan, Soms</v>
          </cell>
        </row>
        <row r="86">
          <cell r="K86" t="str">
            <v>Laos, Kips</v>
          </cell>
        </row>
        <row r="87">
          <cell r="K87" t="str">
            <v>Latvia, Lati</v>
          </cell>
        </row>
        <row r="88">
          <cell r="K88" t="str">
            <v>Lebanon, Pounds</v>
          </cell>
        </row>
        <row r="89">
          <cell r="K89" t="str">
            <v>Lesotho, Maloti</v>
          </cell>
        </row>
        <row r="90">
          <cell r="K90" t="str">
            <v>Liberia, Dollars</v>
          </cell>
        </row>
        <row r="91">
          <cell r="K91" t="str">
            <v>Libya, Dinars</v>
          </cell>
        </row>
        <row r="92">
          <cell r="K92" t="str">
            <v>Lithuania, Litai</v>
          </cell>
        </row>
        <row r="93">
          <cell r="K93" t="str">
            <v>Macau, Patacas</v>
          </cell>
        </row>
        <row r="94">
          <cell r="K94" t="str">
            <v>Macedonia, Denars</v>
          </cell>
        </row>
        <row r="95">
          <cell r="K95" t="str">
            <v>Madagascar, Ariary</v>
          </cell>
        </row>
        <row r="96">
          <cell r="K96" t="str">
            <v>Malawi, Kwachas</v>
          </cell>
        </row>
        <row r="97">
          <cell r="K97" t="str">
            <v>Malaysia, Ringgits</v>
          </cell>
        </row>
        <row r="98">
          <cell r="K98" t="str">
            <v>Maldives (Maldive Islands), Rufiyaa</v>
          </cell>
        </row>
        <row r="99">
          <cell r="K99" t="str">
            <v>Malta, Liri (expires 2008-Jan-31)</v>
          </cell>
        </row>
        <row r="100">
          <cell r="K100" t="str">
            <v>Mauritania, Ouguiyas</v>
          </cell>
        </row>
        <row r="101">
          <cell r="K101" t="str">
            <v>Mauritius, Rupees</v>
          </cell>
        </row>
        <row r="102">
          <cell r="K102" t="str">
            <v>Mexico, Pesos</v>
          </cell>
        </row>
        <row r="103">
          <cell r="K103" t="str">
            <v>Moldova, Lei</v>
          </cell>
        </row>
        <row r="104">
          <cell r="K104" t="str">
            <v>Mongolia, Tugriks</v>
          </cell>
        </row>
        <row r="105">
          <cell r="K105" t="str">
            <v>Morocco, Dirhams</v>
          </cell>
        </row>
        <row r="106">
          <cell r="K106" t="str">
            <v>Mozambique, Meticais</v>
          </cell>
        </row>
        <row r="107">
          <cell r="K107" t="str">
            <v>Myanmar (Burma), Kyats</v>
          </cell>
        </row>
        <row r="108">
          <cell r="K108" t="str">
            <v>Namibia, Dollars</v>
          </cell>
        </row>
        <row r="109">
          <cell r="K109" t="str">
            <v>Nepal, Nepal Rupees</v>
          </cell>
        </row>
        <row r="110">
          <cell r="K110" t="str">
            <v>Netherlands Antilles, Guilders (also called Florins)</v>
          </cell>
        </row>
        <row r="111">
          <cell r="K111" t="str">
            <v>New Zealand, Dollars</v>
          </cell>
        </row>
        <row r="112">
          <cell r="K112" t="str">
            <v>Nicaragua, Cordobas</v>
          </cell>
        </row>
        <row r="113">
          <cell r="K113" t="str">
            <v>Nigeria, Nairas</v>
          </cell>
        </row>
        <row r="114">
          <cell r="K114" t="str">
            <v>Norway, Krone</v>
          </cell>
        </row>
        <row r="115">
          <cell r="K115" t="str">
            <v>Oman, Rials</v>
          </cell>
        </row>
        <row r="116">
          <cell r="K116" t="str">
            <v>Pakistan, Rupees</v>
          </cell>
        </row>
        <row r="117">
          <cell r="K117" t="str">
            <v>Palladium Ounces</v>
          </cell>
        </row>
        <row r="118">
          <cell r="K118" t="str">
            <v>Panama, Balboa</v>
          </cell>
        </row>
        <row r="119">
          <cell r="K119" t="str">
            <v>Papua New Guinea, Kina</v>
          </cell>
        </row>
        <row r="120">
          <cell r="K120" t="str">
            <v>Paraguay, Guarani</v>
          </cell>
        </row>
        <row r="121">
          <cell r="K121" t="str">
            <v>Peru, Nuevos Soles</v>
          </cell>
        </row>
        <row r="122">
          <cell r="K122" t="str">
            <v>Philippines, Pesos</v>
          </cell>
        </row>
        <row r="123">
          <cell r="K123" t="str">
            <v>Platinum, Ounces</v>
          </cell>
        </row>
        <row r="124">
          <cell r="K124" t="str">
            <v>Poland, Zlotych</v>
          </cell>
        </row>
        <row r="125">
          <cell r="K125" t="str">
            <v>Qatar, Rials</v>
          </cell>
        </row>
        <row r="126">
          <cell r="K126" t="str">
            <v>Romania, New Lei</v>
          </cell>
        </row>
        <row r="127">
          <cell r="K127" t="str">
            <v>Russia, Rubles</v>
          </cell>
        </row>
        <row r="128">
          <cell r="K128" t="str">
            <v>Rwanda, Rwanda Francs</v>
          </cell>
        </row>
        <row r="129">
          <cell r="K129" t="str">
            <v>Saint Helena, Pounds</v>
          </cell>
        </row>
        <row r="130">
          <cell r="K130" t="str">
            <v>Samoa, Tala</v>
          </cell>
        </row>
        <row r="131">
          <cell r="K131" t="str">
            <v>Sao Tome and Principe, Dobras</v>
          </cell>
        </row>
        <row r="132">
          <cell r="K132" t="str">
            <v>Saudi Arabia, Riyals</v>
          </cell>
        </row>
        <row r="133">
          <cell r="K133" t="str">
            <v>Seborga, Luigini</v>
          </cell>
        </row>
        <row r="134">
          <cell r="K134" t="str">
            <v>Serbia, Dinars</v>
          </cell>
        </row>
        <row r="135">
          <cell r="K135" t="str">
            <v>Seychelles, Rupees</v>
          </cell>
        </row>
        <row r="136">
          <cell r="K136" t="str">
            <v>Sierra Leone, Leones</v>
          </cell>
        </row>
        <row r="137">
          <cell r="K137" t="str">
            <v>Silver, Ounces</v>
          </cell>
        </row>
        <row r="138">
          <cell r="K138" t="str">
            <v>Singapore, Dollars</v>
          </cell>
        </row>
        <row r="139">
          <cell r="K139" t="str">
            <v>Solomon Islands, Dollars</v>
          </cell>
        </row>
        <row r="140">
          <cell r="K140" t="str">
            <v>Somalia, Shillings</v>
          </cell>
        </row>
        <row r="141">
          <cell r="K141" t="str">
            <v>South Africa, Rand</v>
          </cell>
        </row>
        <row r="142">
          <cell r="K142" t="str">
            <v>Sri Lanka, Rupees</v>
          </cell>
        </row>
        <row r="143">
          <cell r="K143" t="str">
            <v>Sudan, Pounds</v>
          </cell>
        </row>
        <row r="144">
          <cell r="K144" t="str">
            <v>Suriname, Dollars</v>
          </cell>
        </row>
        <row r="145">
          <cell r="K145" t="str">
            <v>Swaziland, Emalangeni</v>
          </cell>
        </row>
        <row r="146">
          <cell r="K146" t="str">
            <v>Sweden, Kronor</v>
          </cell>
        </row>
        <row r="147">
          <cell r="K147" t="str">
            <v>Switzerland, Francs</v>
          </cell>
        </row>
        <row r="148">
          <cell r="K148" t="str">
            <v>Syria, Pounds</v>
          </cell>
        </row>
        <row r="149">
          <cell r="K149" t="str">
            <v>Taiwan, New Dollars</v>
          </cell>
        </row>
        <row r="150">
          <cell r="K150" t="str">
            <v>Tajikistan, Somoni</v>
          </cell>
        </row>
        <row r="151">
          <cell r="K151" t="str">
            <v>Tanzania, Shillings</v>
          </cell>
        </row>
        <row r="152">
          <cell r="K152" t="str">
            <v>Thailand, Baht</v>
          </cell>
        </row>
        <row r="153">
          <cell r="K153" t="str">
            <v>Tonga, Paanga</v>
          </cell>
        </row>
        <row r="154">
          <cell r="K154" t="str">
            <v>Trinidad and Tobago, Dollars</v>
          </cell>
        </row>
        <row r="155">
          <cell r="K155" t="str">
            <v>Tunisia, Dinars</v>
          </cell>
        </row>
        <row r="156">
          <cell r="K156" t="str">
            <v>Turkey, New Lira</v>
          </cell>
        </row>
        <row r="157">
          <cell r="K157" t="str">
            <v>Turkmenistan, Manats</v>
          </cell>
        </row>
        <row r="158">
          <cell r="K158" t="str">
            <v>Tuvalu, Tuvalu Dollars</v>
          </cell>
        </row>
        <row r="159">
          <cell r="K159" t="str">
            <v>Uganda, Shillings</v>
          </cell>
        </row>
        <row r="160">
          <cell r="K160" t="str">
            <v>Ukraine, Hryvnia</v>
          </cell>
        </row>
        <row r="161">
          <cell r="K161" t="str">
            <v>United Arab Emirates, Dirhams</v>
          </cell>
        </row>
        <row r="162">
          <cell r="K162" t="str">
            <v>United Kingdom, Pounds</v>
          </cell>
        </row>
        <row r="163">
          <cell r="K163" t="str">
            <v>United States of America, Dollars</v>
          </cell>
        </row>
        <row r="164">
          <cell r="K164" t="str">
            <v>Uruguay, Pesos</v>
          </cell>
        </row>
        <row r="165">
          <cell r="K165" t="str">
            <v>Uzbekistan, Sums</v>
          </cell>
        </row>
        <row r="166">
          <cell r="K166" t="str">
            <v>Vanuatu, Vatu</v>
          </cell>
        </row>
        <row r="167">
          <cell r="K167" t="str">
            <v>Venezuela, Bolivares (expires 2008-Jun-30)</v>
          </cell>
        </row>
        <row r="168">
          <cell r="K168" t="str">
            <v>Venezuela, Bolivares Fuertes</v>
          </cell>
        </row>
        <row r="169">
          <cell r="K169" t="str">
            <v>Viet Nam, Dong</v>
          </cell>
        </row>
        <row r="170">
          <cell r="K170" t="str">
            <v>Yemen, Rials</v>
          </cell>
        </row>
        <row r="171">
          <cell r="K171" t="str">
            <v>Zambia, Kwacha</v>
          </cell>
        </row>
        <row r="172">
          <cell r="K172" t="str">
            <v>Zimbabwe, Zimbabwe Dollars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30.xml"/><Relationship Id="rId7" Type="http://schemas.openxmlformats.org/officeDocument/2006/relationships/control" Target="../activeX/activeX32.xml"/><Relationship Id="rId2" Type="http://schemas.openxmlformats.org/officeDocument/2006/relationships/vmlDrawing" Target="../drawings/vmlDrawing9.vml"/><Relationship Id="rId1" Type="http://schemas.openxmlformats.org/officeDocument/2006/relationships/drawing" Target="../drawings/drawing10.xml"/><Relationship Id="rId6" Type="http://schemas.openxmlformats.org/officeDocument/2006/relationships/image" Target="../media/image4.emf"/><Relationship Id="rId11" Type="http://schemas.openxmlformats.org/officeDocument/2006/relationships/comments" Target="../comments7.xml"/><Relationship Id="rId5" Type="http://schemas.openxmlformats.org/officeDocument/2006/relationships/control" Target="../activeX/activeX31.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33.xml"/></Relationships>
</file>

<file path=xl/worksheets/_rels/sheet11.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34.xml"/><Relationship Id="rId7" Type="http://schemas.openxmlformats.org/officeDocument/2006/relationships/control" Target="../activeX/activeX36.xml"/><Relationship Id="rId2" Type="http://schemas.openxmlformats.org/officeDocument/2006/relationships/vmlDrawing" Target="../drawings/vmlDrawing10.vml"/><Relationship Id="rId1" Type="http://schemas.openxmlformats.org/officeDocument/2006/relationships/drawing" Target="../drawings/drawing11.xml"/><Relationship Id="rId6" Type="http://schemas.openxmlformats.org/officeDocument/2006/relationships/image" Target="../media/image4.emf"/><Relationship Id="rId11" Type="http://schemas.openxmlformats.org/officeDocument/2006/relationships/comments" Target="../comments8.xml"/><Relationship Id="rId5" Type="http://schemas.openxmlformats.org/officeDocument/2006/relationships/control" Target="../activeX/activeX35.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37.xml"/></Relationships>
</file>

<file path=xl/worksheets/_rels/sheet12.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38.xml"/><Relationship Id="rId7" Type="http://schemas.openxmlformats.org/officeDocument/2006/relationships/control" Target="../activeX/activeX40.xml"/><Relationship Id="rId2" Type="http://schemas.openxmlformats.org/officeDocument/2006/relationships/vmlDrawing" Target="../drawings/vmlDrawing11.vml"/><Relationship Id="rId1" Type="http://schemas.openxmlformats.org/officeDocument/2006/relationships/drawing" Target="../drawings/drawing12.xml"/><Relationship Id="rId6" Type="http://schemas.openxmlformats.org/officeDocument/2006/relationships/image" Target="../media/image4.emf"/><Relationship Id="rId11" Type="http://schemas.openxmlformats.org/officeDocument/2006/relationships/comments" Target="../comments9.xml"/><Relationship Id="rId5" Type="http://schemas.openxmlformats.org/officeDocument/2006/relationships/control" Target="../activeX/activeX39.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41.xml"/></Relationships>
</file>

<file path=xl/worksheets/_rels/sheet13.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42.xml"/><Relationship Id="rId7" Type="http://schemas.openxmlformats.org/officeDocument/2006/relationships/control" Target="../activeX/activeX44.xml"/><Relationship Id="rId2" Type="http://schemas.openxmlformats.org/officeDocument/2006/relationships/vmlDrawing" Target="../drawings/vmlDrawing12.vml"/><Relationship Id="rId1" Type="http://schemas.openxmlformats.org/officeDocument/2006/relationships/drawing" Target="../drawings/drawing13.xml"/><Relationship Id="rId6" Type="http://schemas.openxmlformats.org/officeDocument/2006/relationships/image" Target="../media/image4.emf"/><Relationship Id="rId11" Type="http://schemas.openxmlformats.org/officeDocument/2006/relationships/comments" Target="../comments10.xml"/><Relationship Id="rId5" Type="http://schemas.openxmlformats.org/officeDocument/2006/relationships/control" Target="../activeX/activeX43.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45.xml"/></Relationships>
</file>

<file path=xl/worksheets/_rels/sheet14.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46.xml"/><Relationship Id="rId7" Type="http://schemas.openxmlformats.org/officeDocument/2006/relationships/control" Target="../activeX/activeX48.xml"/><Relationship Id="rId2" Type="http://schemas.openxmlformats.org/officeDocument/2006/relationships/vmlDrawing" Target="../drawings/vmlDrawing13.vml"/><Relationship Id="rId1" Type="http://schemas.openxmlformats.org/officeDocument/2006/relationships/drawing" Target="../drawings/drawing14.xml"/><Relationship Id="rId6" Type="http://schemas.openxmlformats.org/officeDocument/2006/relationships/image" Target="../media/image4.emf"/><Relationship Id="rId11" Type="http://schemas.openxmlformats.org/officeDocument/2006/relationships/comments" Target="../comments11.xml"/><Relationship Id="rId5" Type="http://schemas.openxmlformats.org/officeDocument/2006/relationships/control" Target="../activeX/activeX47.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49.xml"/></Relationships>
</file>

<file path=xl/worksheets/_rels/sheet15.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50.xml"/><Relationship Id="rId7" Type="http://schemas.openxmlformats.org/officeDocument/2006/relationships/control" Target="../activeX/activeX52.xml"/><Relationship Id="rId2" Type="http://schemas.openxmlformats.org/officeDocument/2006/relationships/vmlDrawing" Target="../drawings/vmlDrawing14.vml"/><Relationship Id="rId1" Type="http://schemas.openxmlformats.org/officeDocument/2006/relationships/drawing" Target="../drawings/drawing15.xml"/><Relationship Id="rId6" Type="http://schemas.openxmlformats.org/officeDocument/2006/relationships/image" Target="../media/image4.emf"/><Relationship Id="rId11" Type="http://schemas.openxmlformats.org/officeDocument/2006/relationships/comments" Target="../comments12.xml"/><Relationship Id="rId5" Type="http://schemas.openxmlformats.org/officeDocument/2006/relationships/control" Target="../activeX/activeX51.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53.xml"/></Relationships>
</file>

<file path=xl/worksheets/_rels/sheet16.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54.xml"/><Relationship Id="rId7" Type="http://schemas.openxmlformats.org/officeDocument/2006/relationships/control" Target="../activeX/activeX56.xml"/><Relationship Id="rId2" Type="http://schemas.openxmlformats.org/officeDocument/2006/relationships/vmlDrawing" Target="../drawings/vmlDrawing15.vml"/><Relationship Id="rId1" Type="http://schemas.openxmlformats.org/officeDocument/2006/relationships/drawing" Target="../drawings/drawing16.xml"/><Relationship Id="rId6" Type="http://schemas.openxmlformats.org/officeDocument/2006/relationships/image" Target="../media/image4.emf"/><Relationship Id="rId11" Type="http://schemas.openxmlformats.org/officeDocument/2006/relationships/comments" Target="../comments13.xml"/><Relationship Id="rId5" Type="http://schemas.openxmlformats.org/officeDocument/2006/relationships/control" Target="../activeX/activeX55.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57.xml"/></Relationships>
</file>

<file path=xl/worksheets/_rels/sheet17.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58.xml"/><Relationship Id="rId7" Type="http://schemas.openxmlformats.org/officeDocument/2006/relationships/control" Target="../activeX/activeX60.xml"/><Relationship Id="rId2" Type="http://schemas.openxmlformats.org/officeDocument/2006/relationships/vmlDrawing" Target="../drawings/vmlDrawing16.vml"/><Relationship Id="rId1" Type="http://schemas.openxmlformats.org/officeDocument/2006/relationships/drawing" Target="../drawings/drawing17.xml"/><Relationship Id="rId6" Type="http://schemas.openxmlformats.org/officeDocument/2006/relationships/image" Target="../media/image4.emf"/><Relationship Id="rId5" Type="http://schemas.openxmlformats.org/officeDocument/2006/relationships/control" Target="../activeX/activeX59.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61.xml"/></Relationships>
</file>

<file path=xl/worksheets/_rels/sheet18.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62.xml"/><Relationship Id="rId7" Type="http://schemas.openxmlformats.org/officeDocument/2006/relationships/control" Target="../activeX/activeX64.xml"/><Relationship Id="rId2" Type="http://schemas.openxmlformats.org/officeDocument/2006/relationships/vmlDrawing" Target="../drawings/vmlDrawing17.vml"/><Relationship Id="rId1" Type="http://schemas.openxmlformats.org/officeDocument/2006/relationships/drawing" Target="../drawings/drawing18.xml"/><Relationship Id="rId6" Type="http://schemas.openxmlformats.org/officeDocument/2006/relationships/image" Target="../media/image4.emf"/><Relationship Id="rId5" Type="http://schemas.openxmlformats.org/officeDocument/2006/relationships/control" Target="../activeX/activeX63.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65.xml"/></Relationships>
</file>

<file path=xl/worksheets/_rels/sheet19.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66.xml"/><Relationship Id="rId7" Type="http://schemas.openxmlformats.org/officeDocument/2006/relationships/control" Target="../activeX/activeX68.xml"/><Relationship Id="rId2" Type="http://schemas.openxmlformats.org/officeDocument/2006/relationships/vmlDrawing" Target="../drawings/vmlDrawing18.vml"/><Relationship Id="rId1" Type="http://schemas.openxmlformats.org/officeDocument/2006/relationships/drawing" Target="../drawings/drawing19.xml"/><Relationship Id="rId6" Type="http://schemas.openxmlformats.org/officeDocument/2006/relationships/image" Target="../media/image4.emf"/><Relationship Id="rId5" Type="http://schemas.openxmlformats.org/officeDocument/2006/relationships/control" Target="../activeX/activeX67.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6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70.xml"/><Relationship Id="rId7" Type="http://schemas.openxmlformats.org/officeDocument/2006/relationships/control" Target="../activeX/activeX72.xml"/><Relationship Id="rId2" Type="http://schemas.openxmlformats.org/officeDocument/2006/relationships/vmlDrawing" Target="../drawings/vmlDrawing19.vml"/><Relationship Id="rId1" Type="http://schemas.openxmlformats.org/officeDocument/2006/relationships/drawing" Target="../drawings/drawing20.xml"/><Relationship Id="rId6" Type="http://schemas.openxmlformats.org/officeDocument/2006/relationships/image" Target="../media/image4.emf"/><Relationship Id="rId11" Type="http://schemas.openxmlformats.org/officeDocument/2006/relationships/comments" Target="../comments14.xml"/><Relationship Id="rId5" Type="http://schemas.openxmlformats.org/officeDocument/2006/relationships/control" Target="../activeX/activeX71.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73.xml"/></Relationships>
</file>

<file path=xl/worksheets/_rels/sheet21.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74.xml"/><Relationship Id="rId7" Type="http://schemas.openxmlformats.org/officeDocument/2006/relationships/control" Target="../activeX/activeX76.xml"/><Relationship Id="rId2" Type="http://schemas.openxmlformats.org/officeDocument/2006/relationships/vmlDrawing" Target="../drawings/vmlDrawing20.vml"/><Relationship Id="rId1" Type="http://schemas.openxmlformats.org/officeDocument/2006/relationships/drawing" Target="../drawings/drawing21.xml"/><Relationship Id="rId6" Type="http://schemas.openxmlformats.org/officeDocument/2006/relationships/image" Target="../media/image4.emf"/><Relationship Id="rId11" Type="http://schemas.openxmlformats.org/officeDocument/2006/relationships/comments" Target="../comments15.xml"/><Relationship Id="rId5" Type="http://schemas.openxmlformats.org/officeDocument/2006/relationships/control" Target="../activeX/activeX75.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77.xml"/></Relationships>
</file>

<file path=xl/worksheets/_rels/sheet3.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2.xml"/><Relationship Id="rId7"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3.xml"/><Relationship Id="rId6" Type="http://schemas.openxmlformats.org/officeDocument/2006/relationships/image" Target="../media/image4.emf"/><Relationship Id="rId5" Type="http://schemas.openxmlformats.org/officeDocument/2006/relationships/control" Target="../activeX/activeX3.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6.xml"/><Relationship Id="rId7" Type="http://schemas.openxmlformats.org/officeDocument/2006/relationships/control" Target="../activeX/activeX8.xml"/><Relationship Id="rId2" Type="http://schemas.openxmlformats.org/officeDocument/2006/relationships/vmlDrawing" Target="../drawings/vmlDrawing3.vml"/><Relationship Id="rId1" Type="http://schemas.openxmlformats.org/officeDocument/2006/relationships/drawing" Target="../drawings/drawing4.xml"/><Relationship Id="rId6" Type="http://schemas.openxmlformats.org/officeDocument/2006/relationships/image" Target="../media/image4.emf"/><Relationship Id="rId11" Type="http://schemas.openxmlformats.org/officeDocument/2006/relationships/comments" Target="../comments1.xml"/><Relationship Id="rId5" Type="http://schemas.openxmlformats.org/officeDocument/2006/relationships/control" Target="../activeX/activeX7.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9.xml"/></Relationships>
</file>

<file path=xl/worksheets/_rels/sheet5.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10.xml"/><Relationship Id="rId7" Type="http://schemas.openxmlformats.org/officeDocument/2006/relationships/control" Target="../activeX/activeX12.xml"/><Relationship Id="rId2" Type="http://schemas.openxmlformats.org/officeDocument/2006/relationships/vmlDrawing" Target="../drawings/vmlDrawing4.vml"/><Relationship Id="rId1" Type="http://schemas.openxmlformats.org/officeDocument/2006/relationships/drawing" Target="../drawings/drawing5.xml"/><Relationship Id="rId6" Type="http://schemas.openxmlformats.org/officeDocument/2006/relationships/image" Target="../media/image4.emf"/><Relationship Id="rId11" Type="http://schemas.openxmlformats.org/officeDocument/2006/relationships/comments" Target="../comments2.xml"/><Relationship Id="rId5" Type="http://schemas.openxmlformats.org/officeDocument/2006/relationships/control" Target="../activeX/activeX11.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13.xml"/></Relationships>
</file>

<file path=xl/worksheets/_rels/sheet6.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14.xml"/><Relationship Id="rId7" Type="http://schemas.openxmlformats.org/officeDocument/2006/relationships/control" Target="../activeX/activeX16.xml"/><Relationship Id="rId2" Type="http://schemas.openxmlformats.org/officeDocument/2006/relationships/vmlDrawing" Target="../drawings/vmlDrawing5.vml"/><Relationship Id="rId1" Type="http://schemas.openxmlformats.org/officeDocument/2006/relationships/drawing" Target="../drawings/drawing6.xml"/><Relationship Id="rId6" Type="http://schemas.openxmlformats.org/officeDocument/2006/relationships/image" Target="../media/image4.emf"/><Relationship Id="rId11" Type="http://schemas.openxmlformats.org/officeDocument/2006/relationships/comments" Target="../comments3.xml"/><Relationship Id="rId5" Type="http://schemas.openxmlformats.org/officeDocument/2006/relationships/control" Target="../activeX/activeX15.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17.xml"/></Relationships>
</file>

<file path=xl/worksheets/_rels/sheet7.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18.xml"/><Relationship Id="rId7" Type="http://schemas.openxmlformats.org/officeDocument/2006/relationships/control" Target="../activeX/activeX20.xml"/><Relationship Id="rId2" Type="http://schemas.openxmlformats.org/officeDocument/2006/relationships/vmlDrawing" Target="../drawings/vmlDrawing6.vml"/><Relationship Id="rId1" Type="http://schemas.openxmlformats.org/officeDocument/2006/relationships/drawing" Target="../drawings/drawing7.xml"/><Relationship Id="rId6" Type="http://schemas.openxmlformats.org/officeDocument/2006/relationships/image" Target="../media/image4.emf"/><Relationship Id="rId11" Type="http://schemas.openxmlformats.org/officeDocument/2006/relationships/comments" Target="../comments4.xml"/><Relationship Id="rId5" Type="http://schemas.openxmlformats.org/officeDocument/2006/relationships/control" Target="../activeX/activeX19.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21.xml"/></Relationships>
</file>

<file path=xl/worksheets/_rels/sheet8.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22.xml"/><Relationship Id="rId7" Type="http://schemas.openxmlformats.org/officeDocument/2006/relationships/control" Target="../activeX/activeX24.xml"/><Relationship Id="rId2" Type="http://schemas.openxmlformats.org/officeDocument/2006/relationships/vmlDrawing" Target="../drawings/vmlDrawing7.vml"/><Relationship Id="rId1" Type="http://schemas.openxmlformats.org/officeDocument/2006/relationships/drawing" Target="../drawings/drawing8.xml"/><Relationship Id="rId6" Type="http://schemas.openxmlformats.org/officeDocument/2006/relationships/image" Target="../media/image4.emf"/><Relationship Id="rId11" Type="http://schemas.openxmlformats.org/officeDocument/2006/relationships/comments" Target="../comments5.xml"/><Relationship Id="rId5" Type="http://schemas.openxmlformats.org/officeDocument/2006/relationships/control" Target="../activeX/activeX23.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25.xml"/></Relationships>
</file>

<file path=xl/worksheets/_rels/sheet9.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ontrol" Target="../activeX/activeX26.xml"/><Relationship Id="rId7" Type="http://schemas.openxmlformats.org/officeDocument/2006/relationships/control" Target="../activeX/activeX28.xml"/><Relationship Id="rId2" Type="http://schemas.openxmlformats.org/officeDocument/2006/relationships/vmlDrawing" Target="../drawings/vmlDrawing8.vml"/><Relationship Id="rId1" Type="http://schemas.openxmlformats.org/officeDocument/2006/relationships/drawing" Target="../drawings/drawing9.xml"/><Relationship Id="rId6" Type="http://schemas.openxmlformats.org/officeDocument/2006/relationships/image" Target="../media/image4.emf"/><Relationship Id="rId11" Type="http://schemas.openxmlformats.org/officeDocument/2006/relationships/comments" Target="../comments6.xml"/><Relationship Id="rId5" Type="http://schemas.openxmlformats.org/officeDocument/2006/relationships/control" Target="../activeX/activeX27.xml"/><Relationship Id="rId10" Type="http://schemas.openxmlformats.org/officeDocument/2006/relationships/image" Target="../media/image6.emf"/><Relationship Id="rId4" Type="http://schemas.openxmlformats.org/officeDocument/2006/relationships/image" Target="../media/image3.emf"/><Relationship Id="rId9" Type="http://schemas.openxmlformats.org/officeDocument/2006/relationships/control" Target="../activeX/activeX2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7"/>
  <sheetViews>
    <sheetView showGridLines="0" workbookViewId="0">
      <selection activeCell="H17" sqref="H17"/>
    </sheetView>
  </sheetViews>
  <sheetFormatPr defaultColWidth="0" defaultRowHeight="14.25" zeroHeight="1"/>
  <cols>
    <col min="1" max="4" width="9.1328125" customWidth="1"/>
    <col min="5" max="5" width="7.265625" customWidth="1"/>
    <col min="6" max="6" width="9.265625" customWidth="1"/>
    <col min="7" max="7" width="3.3984375" customWidth="1"/>
    <col min="8" max="8" width="8.265625" customWidth="1"/>
    <col min="9" max="9" width="9.1328125" customWidth="1"/>
    <col min="10" max="10" width="9.265625" customWidth="1"/>
    <col min="11" max="11" width="12.73046875" customWidth="1"/>
    <col min="12" max="12" width="9.1328125" customWidth="1"/>
    <col min="13" max="13" width="6" customWidth="1"/>
    <col min="14" max="14" width="9.1328125" customWidth="1"/>
    <col min="15" max="15" width="10" customWidth="1"/>
    <col min="16" max="16" width="10.73046875" customWidth="1"/>
    <col min="17" max="17" width="10.3984375" customWidth="1"/>
    <col min="18" max="18" width="6.59765625" customWidth="1"/>
    <col min="19" max="19" width="7.73046875" customWidth="1"/>
    <col min="20" max="16384" width="9.1328125" hidden="1"/>
  </cols>
  <sheetData>
    <row r="1" spans="2:19">
      <c r="B1" s="5"/>
      <c r="C1" s="5"/>
      <c r="D1" s="5"/>
      <c r="E1" s="5"/>
      <c r="F1" s="5"/>
      <c r="G1" s="5"/>
      <c r="H1" s="5"/>
      <c r="I1" s="5"/>
      <c r="J1" s="5"/>
      <c r="K1" s="5"/>
      <c r="L1" s="5"/>
      <c r="M1" s="5"/>
      <c r="N1" s="5"/>
      <c r="O1" s="5"/>
      <c r="P1" s="5"/>
      <c r="Q1" s="5"/>
      <c r="S1" s="5"/>
    </row>
    <row r="2" spans="2:19">
      <c r="B2" s="5"/>
      <c r="C2" s="5"/>
      <c r="D2" s="5"/>
      <c r="E2" s="5"/>
      <c r="F2" s="5"/>
      <c r="G2" s="5"/>
      <c r="H2" s="5"/>
      <c r="I2" s="5"/>
      <c r="J2" s="5"/>
      <c r="K2" s="5"/>
      <c r="L2" s="5"/>
      <c r="M2" s="5"/>
      <c r="N2" s="5"/>
      <c r="O2" s="5"/>
      <c r="P2" s="5"/>
      <c r="Q2" s="5"/>
      <c r="S2" s="5"/>
    </row>
    <row r="3" spans="2:19">
      <c r="B3" s="5"/>
      <c r="C3" s="5"/>
      <c r="D3" s="5"/>
      <c r="E3" s="5"/>
      <c r="F3" s="5"/>
      <c r="G3" s="5"/>
      <c r="H3" s="5"/>
      <c r="I3" s="5"/>
      <c r="J3" s="5"/>
      <c r="K3" s="5"/>
      <c r="L3" s="5"/>
      <c r="M3" s="5"/>
      <c r="N3" s="5"/>
      <c r="O3" s="5"/>
      <c r="P3" s="5"/>
      <c r="Q3" s="5"/>
      <c r="S3" s="5"/>
    </row>
    <row r="4" spans="2:19" ht="17.25" customHeight="1">
      <c r="B4" s="5"/>
      <c r="C4" s="5"/>
      <c r="D4" s="5"/>
      <c r="E4" s="5"/>
      <c r="F4" s="5"/>
      <c r="G4" s="5"/>
      <c r="H4" s="5"/>
      <c r="I4" s="5"/>
      <c r="J4" s="5"/>
      <c r="K4" s="5"/>
      <c r="L4" s="5"/>
      <c r="M4" s="5"/>
      <c r="N4" s="5"/>
      <c r="O4" s="5"/>
      <c r="P4" s="5"/>
      <c r="Q4" s="5"/>
      <c r="S4" s="5"/>
    </row>
    <row r="5" spans="2:19" ht="9" customHeight="1">
      <c r="B5" s="5"/>
      <c r="C5" s="5"/>
      <c r="D5" s="5"/>
      <c r="E5" s="5"/>
      <c r="F5" s="5"/>
      <c r="G5" s="5"/>
      <c r="H5" s="5"/>
      <c r="I5" s="5"/>
      <c r="J5" s="5"/>
      <c r="K5" s="5"/>
      <c r="L5" s="5"/>
      <c r="M5" s="5"/>
      <c r="N5" s="5"/>
      <c r="O5" s="5"/>
      <c r="P5" s="5"/>
      <c r="Q5" s="5"/>
      <c r="S5" s="5"/>
    </row>
    <row r="6" spans="2:19" ht="17.25" customHeight="1">
      <c r="B6" s="5"/>
      <c r="C6" s="8"/>
      <c r="D6" s="8"/>
      <c r="E6" s="8"/>
      <c r="F6" s="8"/>
      <c r="G6" s="8"/>
      <c r="H6" s="8"/>
      <c r="I6" s="8"/>
      <c r="J6" s="8"/>
      <c r="K6" s="8"/>
      <c r="L6" s="8"/>
      <c r="M6" s="8"/>
      <c r="N6" s="8"/>
      <c r="O6" s="8"/>
      <c r="P6" s="8"/>
      <c r="Q6" s="8"/>
      <c r="S6" s="5"/>
    </row>
    <row r="7" spans="2:19" ht="25.5" customHeight="1">
      <c r="B7" s="5"/>
      <c r="C7" s="8"/>
      <c r="D7" s="8"/>
      <c r="E7" s="8"/>
      <c r="F7" s="8"/>
      <c r="G7" s="8"/>
      <c r="H7" s="8"/>
      <c r="I7" s="8"/>
      <c r="J7" s="8"/>
      <c r="K7" s="8"/>
      <c r="L7" s="8"/>
      <c r="M7" s="8"/>
      <c r="N7" s="8"/>
      <c r="O7" s="8"/>
      <c r="P7" s="8"/>
      <c r="Q7" s="8"/>
      <c r="S7" s="5"/>
    </row>
    <row r="8" spans="2:19">
      <c r="B8" s="5"/>
      <c r="C8" s="8"/>
      <c r="D8" s="8"/>
      <c r="E8" s="8"/>
      <c r="F8" s="8"/>
      <c r="G8" s="8"/>
      <c r="H8" s="8"/>
      <c r="I8" s="8"/>
      <c r="J8" s="8"/>
      <c r="K8" s="8"/>
      <c r="L8" s="8"/>
      <c r="M8" s="8"/>
      <c r="N8" s="8"/>
      <c r="O8" s="8"/>
      <c r="P8" s="8"/>
      <c r="Q8" s="8"/>
      <c r="S8" s="5"/>
    </row>
    <row r="9" spans="2:19">
      <c r="B9" s="5"/>
      <c r="C9" s="8"/>
      <c r="D9" s="8"/>
      <c r="E9" s="8"/>
      <c r="F9" s="8"/>
      <c r="G9" s="8"/>
      <c r="H9" s="8"/>
      <c r="I9" s="8"/>
      <c r="J9" s="8"/>
      <c r="K9" s="8"/>
      <c r="L9" s="8"/>
      <c r="M9" s="8"/>
      <c r="N9" s="8"/>
      <c r="O9" s="8"/>
      <c r="P9" s="8"/>
      <c r="Q9" s="8"/>
      <c r="S9" s="5"/>
    </row>
    <row r="10" spans="2:19" ht="25.5">
      <c r="B10" s="5"/>
      <c r="C10" s="8"/>
      <c r="D10" s="8"/>
      <c r="E10" s="8"/>
      <c r="F10" s="8"/>
      <c r="G10" s="8"/>
      <c r="H10" s="8"/>
      <c r="I10" s="16"/>
      <c r="J10" s="8"/>
      <c r="K10" s="8"/>
      <c r="L10" s="8"/>
      <c r="M10" s="8"/>
      <c r="N10" s="8"/>
      <c r="O10" s="8"/>
      <c r="P10" s="8"/>
      <c r="Q10" s="8"/>
      <c r="S10" s="5"/>
    </row>
    <row r="11" spans="2:19" ht="15.75">
      <c r="B11" s="5"/>
      <c r="C11" s="3"/>
      <c r="D11" s="3"/>
      <c r="E11" s="3"/>
      <c r="F11" s="3"/>
      <c r="G11" s="3"/>
      <c r="H11" s="3"/>
      <c r="I11" s="3"/>
      <c r="J11" s="3"/>
      <c r="K11" s="3"/>
      <c r="L11" s="3"/>
      <c r="M11" s="3"/>
      <c r="N11" s="3"/>
      <c r="O11" s="5"/>
      <c r="P11" s="5"/>
      <c r="Q11" s="5"/>
      <c r="S11" s="5"/>
    </row>
    <row r="12" spans="2:19" ht="12.75" customHeight="1">
      <c r="B12" s="5"/>
      <c r="C12" s="4"/>
      <c r="D12" s="4"/>
      <c r="E12" s="10"/>
      <c r="F12" s="10"/>
      <c r="G12" s="10"/>
      <c r="H12" s="10"/>
      <c r="I12" s="10"/>
      <c r="J12" s="10"/>
      <c r="K12" s="10"/>
      <c r="L12" s="10"/>
      <c r="M12" s="10"/>
      <c r="N12" s="10"/>
      <c r="O12" s="10"/>
      <c r="P12" s="10"/>
      <c r="Q12" s="10"/>
      <c r="S12" s="5"/>
    </row>
    <row r="13" spans="2:19">
      <c r="B13" s="5"/>
      <c r="C13" s="5"/>
      <c r="D13" s="5"/>
      <c r="E13" s="5"/>
      <c r="F13" s="5"/>
      <c r="G13" s="5"/>
      <c r="H13" s="5"/>
      <c r="I13" s="5"/>
      <c r="J13" s="5"/>
      <c r="K13" s="5"/>
      <c r="L13" s="5"/>
      <c r="M13" s="5"/>
      <c r="N13" s="5"/>
      <c r="O13" s="5"/>
      <c r="P13" s="9"/>
      <c r="Q13" s="9"/>
      <c r="S13" s="5"/>
    </row>
    <row r="14" spans="2:19" ht="12.75" customHeight="1">
      <c r="B14" s="5"/>
      <c r="C14" s="6"/>
      <c r="D14" s="6"/>
      <c r="E14" s="6"/>
      <c r="F14" s="6"/>
      <c r="G14" s="6"/>
      <c r="H14" s="6"/>
      <c r="I14" s="6"/>
      <c r="J14" s="6"/>
      <c r="K14" s="6"/>
      <c r="L14" s="6"/>
      <c r="M14" s="6"/>
      <c r="N14" s="6"/>
      <c r="O14" s="6"/>
      <c r="P14" s="6"/>
      <c r="Q14" s="6"/>
      <c r="S14" s="5"/>
    </row>
    <row r="15" spans="2:19" ht="18.75" customHeight="1">
      <c r="B15" s="5"/>
      <c r="C15" s="6"/>
      <c r="D15" s="6"/>
      <c r="E15" s="6"/>
      <c r="F15" s="6"/>
      <c r="G15" s="6"/>
      <c r="H15" s="6"/>
      <c r="I15" s="6"/>
      <c r="J15" s="6"/>
      <c r="K15" s="6"/>
      <c r="L15" s="6"/>
      <c r="M15" s="6"/>
      <c r="N15" s="6"/>
      <c r="O15" s="6"/>
      <c r="P15" s="6"/>
      <c r="Q15" s="6"/>
      <c r="S15" s="5"/>
    </row>
    <row r="16" spans="2:19" ht="15.75">
      <c r="B16" s="5"/>
      <c r="C16" s="6"/>
      <c r="D16" s="6"/>
      <c r="E16" s="6"/>
      <c r="F16" s="6"/>
      <c r="G16" s="6"/>
      <c r="H16" s="6"/>
      <c r="I16" s="6"/>
      <c r="J16" s="6"/>
      <c r="K16" s="6"/>
      <c r="L16" s="6"/>
      <c r="M16" s="6"/>
      <c r="N16" s="6"/>
      <c r="O16" s="6"/>
      <c r="P16" s="6"/>
      <c r="Q16" s="6"/>
      <c r="S16" s="5"/>
    </row>
    <row r="17" spans="2:19" ht="15.75">
      <c r="B17" s="5"/>
      <c r="C17" s="6"/>
      <c r="D17" s="6"/>
      <c r="E17" s="6"/>
      <c r="F17" s="6"/>
      <c r="G17" s="6"/>
      <c r="H17" s="6"/>
      <c r="I17" s="6"/>
      <c r="J17" s="6"/>
      <c r="K17" s="6"/>
      <c r="L17" s="6"/>
      <c r="M17" s="6"/>
      <c r="N17" s="6"/>
      <c r="O17" s="6"/>
      <c r="P17" s="6"/>
      <c r="Q17" s="6"/>
      <c r="S17" s="5"/>
    </row>
    <row r="18" spans="2:19" ht="15.75">
      <c r="B18" s="5"/>
      <c r="C18" s="6"/>
      <c r="D18" s="6"/>
      <c r="E18" s="6"/>
      <c r="F18" s="6"/>
      <c r="G18" s="6"/>
      <c r="H18" s="6"/>
      <c r="I18" s="6"/>
      <c r="J18" s="6"/>
      <c r="K18" s="6"/>
      <c r="L18" s="6"/>
      <c r="M18" s="6"/>
      <c r="N18" s="6"/>
      <c r="O18" s="6"/>
      <c r="P18" s="6"/>
      <c r="Q18" s="6"/>
      <c r="S18" s="5"/>
    </row>
    <row r="19" spans="2:19" ht="15.75">
      <c r="B19" s="5"/>
      <c r="C19" s="6"/>
      <c r="D19" s="6"/>
      <c r="E19" s="6"/>
      <c r="F19" s="6"/>
      <c r="G19" s="6"/>
      <c r="H19" s="6"/>
      <c r="I19" s="6"/>
      <c r="J19" s="6"/>
      <c r="K19" s="6"/>
      <c r="L19" s="6"/>
      <c r="M19" s="6"/>
      <c r="N19" s="6"/>
      <c r="O19" s="6"/>
      <c r="P19" s="6"/>
      <c r="Q19" s="6"/>
      <c r="S19" s="5"/>
    </row>
    <row r="20" spans="2:19" ht="15.75">
      <c r="B20" s="5"/>
      <c r="C20" s="6"/>
      <c r="D20" s="6"/>
      <c r="E20" s="6"/>
      <c r="F20" s="6"/>
      <c r="G20" s="6"/>
      <c r="H20" s="6"/>
      <c r="I20" s="6"/>
      <c r="J20" s="6"/>
      <c r="K20" s="6"/>
      <c r="L20" s="6"/>
      <c r="M20" s="6"/>
      <c r="N20" s="6"/>
      <c r="O20" s="6"/>
      <c r="P20" s="6"/>
      <c r="Q20" s="6"/>
      <c r="S20" s="5"/>
    </row>
    <row r="21" spans="2:19" ht="18.75" customHeight="1">
      <c r="B21" s="5"/>
      <c r="C21" s="6"/>
      <c r="D21" s="6"/>
      <c r="E21" s="6"/>
      <c r="F21" s="6"/>
      <c r="G21" s="6"/>
      <c r="H21" s="6"/>
      <c r="I21" s="6"/>
      <c r="J21" s="6"/>
      <c r="K21" s="6"/>
      <c r="L21" s="6"/>
      <c r="M21" s="6"/>
      <c r="N21" s="6"/>
      <c r="O21" s="6"/>
      <c r="P21" s="6"/>
      <c r="Q21" s="6"/>
      <c r="S21" s="5"/>
    </row>
    <row r="22" spans="2:19" ht="15.75">
      <c r="B22" s="5"/>
      <c r="C22" s="6"/>
      <c r="D22" s="6"/>
      <c r="E22" s="6"/>
      <c r="F22" s="6"/>
      <c r="G22" s="6"/>
      <c r="H22" s="6"/>
      <c r="I22" s="6"/>
      <c r="J22" s="6"/>
      <c r="K22" s="6"/>
      <c r="L22" s="6"/>
      <c r="M22" s="6"/>
      <c r="N22" s="6"/>
      <c r="O22" s="6"/>
      <c r="P22" s="6"/>
      <c r="Q22" s="6"/>
      <c r="S22" s="5"/>
    </row>
    <row r="23" spans="2:19" ht="15.75">
      <c r="B23" s="5"/>
      <c r="C23" s="6"/>
      <c r="D23" s="6"/>
      <c r="E23" s="6"/>
      <c r="F23" s="6"/>
      <c r="G23" s="6"/>
      <c r="H23" s="6"/>
      <c r="I23" s="6"/>
      <c r="J23" s="6"/>
      <c r="K23" s="6"/>
      <c r="L23" s="6"/>
      <c r="M23" s="6"/>
      <c r="N23" s="6"/>
      <c r="O23" s="6"/>
      <c r="P23" s="6"/>
      <c r="Q23" s="6"/>
      <c r="S23" s="5"/>
    </row>
    <row r="24" spans="2:19" ht="15.75">
      <c r="B24" s="5"/>
      <c r="C24" s="6"/>
      <c r="D24" s="6"/>
      <c r="E24" s="6"/>
      <c r="F24" s="6"/>
      <c r="G24" s="6"/>
      <c r="H24" s="6"/>
      <c r="I24" s="6"/>
      <c r="J24" s="6"/>
      <c r="K24" s="6"/>
      <c r="L24" s="6"/>
      <c r="M24" s="6"/>
      <c r="N24" s="6"/>
      <c r="O24" s="6"/>
      <c r="P24" s="6"/>
      <c r="Q24" s="6"/>
      <c r="S24" s="5"/>
    </row>
    <row r="25" spans="2:19" ht="15.75">
      <c r="B25" s="5"/>
      <c r="C25" s="6"/>
      <c r="D25" s="6"/>
      <c r="E25" s="6"/>
      <c r="F25" s="6"/>
      <c r="G25" s="6"/>
      <c r="H25" s="6"/>
      <c r="I25" s="6"/>
      <c r="J25" s="6"/>
      <c r="K25" s="6"/>
      <c r="L25" s="6"/>
      <c r="M25" s="6"/>
      <c r="N25" s="6"/>
      <c r="O25" s="6"/>
      <c r="P25" s="6"/>
      <c r="Q25" s="6"/>
      <c r="S25" s="5"/>
    </row>
    <row r="26" spans="2:19" ht="15.75">
      <c r="B26" s="5"/>
      <c r="C26" s="6"/>
      <c r="D26" s="6"/>
      <c r="E26" s="6"/>
      <c r="F26" s="6"/>
      <c r="G26" s="6"/>
      <c r="H26" s="6"/>
      <c r="I26" s="6"/>
      <c r="J26" s="6"/>
      <c r="K26" s="6"/>
      <c r="L26" s="6"/>
      <c r="M26" s="6"/>
      <c r="N26" s="6"/>
      <c r="O26" s="6"/>
      <c r="P26" s="6"/>
      <c r="Q26" s="6"/>
      <c r="S26" s="5"/>
    </row>
    <row r="27" spans="2:19" ht="15.75">
      <c r="B27" s="5"/>
      <c r="C27" s="6"/>
      <c r="D27" s="6"/>
      <c r="E27" s="6"/>
      <c r="F27" s="6"/>
      <c r="G27" s="6"/>
      <c r="H27" s="6"/>
      <c r="I27" s="6"/>
      <c r="J27" s="6"/>
      <c r="K27" s="6"/>
      <c r="L27" s="6"/>
      <c r="M27" s="6"/>
      <c r="N27" s="6"/>
      <c r="O27" s="6"/>
      <c r="P27" s="6"/>
      <c r="Q27" s="6"/>
      <c r="S27" s="5"/>
    </row>
    <row r="28" spans="2:19" ht="15.75">
      <c r="B28" s="5"/>
      <c r="C28" s="6"/>
      <c r="D28" s="6"/>
      <c r="E28" s="6"/>
      <c r="F28" s="6"/>
      <c r="G28" s="6"/>
      <c r="H28" s="6"/>
      <c r="I28" s="6"/>
      <c r="J28" s="6"/>
      <c r="K28" s="6"/>
      <c r="L28" s="6"/>
      <c r="M28" s="6"/>
      <c r="N28" s="6"/>
      <c r="O28" s="6"/>
      <c r="P28" s="6"/>
      <c r="Q28" s="6"/>
      <c r="S28" s="5"/>
    </row>
    <row r="29" spans="2:19" ht="15.75">
      <c r="B29" s="5"/>
      <c r="C29" s="6"/>
      <c r="D29" s="6"/>
      <c r="E29" s="6"/>
      <c r="F29" s="6"/>
      <c r="G29" s="6"/>
      <c r="H29" s="6"/>
      <c r="I29" s="6"/>
      <c r="J29" s="6"/>
      <c r="K29" s="6"/>
      <c r="L29" s="6"/>
      <c r="M29" s="6"/>
      <c r="N29" s="6"/>
      <c r="O29" s="6"/>
      <c r="P29" s="6"/>
      <c r="Q29" s="6"/>
      <c r="S29" s="5"/>
    </row>
    <row r="30" spans="2:19" ht="15.75">
      <c r="B30" s="5"/>
      <c r="C30" s="6"/>
      <c r="D30" s="6"/>
      <c r="E30" s="6"/>
      <c r="F30" s="6"/>
      <c r="G30" s="6"/>
      <c r="H30" s="6"/>
      <c r="I30" s="6"/>
      <c r="J30" s="6"/>
      <c r="K30" s="6"/>
      <c r="L30" s="6"/>
      <c r="M30" s="6"/>
      <c r="N30" s="6"/>
      <c r="O30" s="6"/>
      <c r="P30" s="6"/>
      <c r="Q30" s="6"/>
      <c r="S30" s="5"/>
    </row>
    <row r="31" spans="2:19" ht="15.75">
      <c r="B31" s="5"/>
      <c r="C31" s="6"/>
      <c r="D31" s="6"/>
      <c r="E31" s="6"/>
      <c r="F31" s="6"/>
      <c r="G31" s="6"/>
      <c r="H31" s="6"/>
      <c r="I31" s="6"/>
      <c r="J31" s="6"/>
      <c r="K31" s="6"/>
      <c r="L31" s="6"/>
      <c r="M31" s="6"/>
      <c r="N31" s="6"/>
      <c r="O31" s="6"/>
      <c r="P31" s="6"/>
      <c r="Q31" s="6"/>
      <c r="S31" s="5"/>
    </row>
    <row r="32" spans="2:19" ht="15.75">
      <c r="B32" s="5"/>
      <c r="C32" s="6"/>
      <c r="D32" s="6"/>
      <c r="E32" s="6"/>
      <c r="F32" s="6"/>
      <c r="G32" s="6"/>
      <c r="H32" s="6"/>
      <c r="I32" s="6"/>
      <c r="J32" s="6"/>
      <c r="K32" s="6"/>
      <c r="L32" s="6"/>
      <c r="M32" s="6"/>
      <c r="N32" s="6"/>
      <c r="O32" s="6"/>
      <c r="P32" s="6"/>
      <c r="Q32" s="6"/>
      <c r="S32" s="5"/>
    </row>
    <row r="33" spans="2:19" ht="15.75">
      <c r="B33" s="5"/>
      <c r="C33" s="6"/>
      <c r="D33" s="6"/>
      <c r="E33" s="6"/>
      <c r="F33" s="6"/>
      <c r="G33" s="6"/>
      <c r="H33" s="6"/>
      <c r="I33" s="6"/>
      <c r="J33" s="6"/>
      <c r="K33" s="6"/>
      <c r="L33" s="6"/>
      <c r="M33" s="6"/>
      <c r="N33" s="6"/>
      <c r="O33" s="6"/>
      <c r="P33" s="6"/>
      <c r="Q33" s="6"/>
      <c r="S33" s="5"/>
    </row>
    <row r="34" spans="2:19" ht="15.75">
      <c r="B34" s="5"/>
      <c r="C34" s="6"/>
      <c r="D34" s="6"/>
      <c r="E34" s="6"/>
      <c r="F34" s="6"/>
      <c r="G34" s="6"/>
      <c r="H34" s="6"/>
      <c r="I34" s="6"/>
      <c r="J34" s="6"/>
      <c r="K34" s="6"/>
      <c r="L34" s="6"/>
      <c r="M34" s="6"/>
      <c r="N34" s="6"/>
      <c r="O34" s="6"/>
      <c r="P34" s="6"/>
      <c r="Q34" s="6"/>
      <c r="S34" s="5"/>
    </row>
    <row r="35" spans="2:19" ht="15.75" hidden="1">
      <c r="B35" s="5"/>
      <c r="C35" s="6"/>
      <c r="D35" s="6"/>
      <c r="E35" s="6"/>
      <c r="F35" s="6"/>
      <c r="G35" s="6"/>
      <c r="H35" s="6"/>
      <c r="I35" s="6"/>
      <c r="J35" s="6"/>
      <c r="K35" s="6"/>
      <c r="L35" s="6"/>
      <c r="M35" s="6"/>
      <c r="N35" s="6"/>
      <c r="O35" s="6"/>
      <c r="P35" s="6"/>
      <c r="Q35" s="6"/>
      <c r="S35" s="5"/>
    </row>
    <row r="36" spans="2:19" ht="15.75" hidden="1">
      <c r="B36" s="5"/>
      <c r="C36" s="6"/>
      <c r="D36" s="6"/>
      <c r="E36" s="6"/>
      <c r="F36" s="6"/>
      <c r="G36" s="6"/>
      <c r="H36" s="6"/>
      <c r="I36" s="6"/>
      <c r="J36" s="6"/>
      <c r="K36" s="6"/>
      <c r="L36" s="6"/>
      <c r="M36" s="6"/>
      <c r="N36" s="6"/>
      <c r="O36" s="6"/>
      <c r="P36" s="6"/>
      <c r="Q36" s="6"/>
      <c r="S36" s="5"/>
    </row>
    <row r="37" spans="2:19" ht="15.75" hidden="1">
      <c r="B37" s="5"/>
      <c r="C37" s="6"/>
      <c r="D37" s="6"/>
      <c r="E37" s="6"/>
      <c r="F37" s="6"/>
      <c r="G37" s="6"/>
      <c r="H37" s="6"/>
      <c r="I37" s="6"/>
      <c r="J37" s="6"/>
      <c r="K37" s="6"/>
      <c r="L37" s="6"/>
      <c r="M37" s="6"/>
      <c r="N37" s="6"/>
      <c r="O37" s="6"/>
      <c r="P37" s="6"/>
      <c r="Q37" s="6"/>
      <c r="S37" s="5"/>
    </row>
    <row r="38" spans="2:19" ht="15.75" hidden="1">
      <c r="B38" s="5"/>
      <c r="C38" s="6"/>
      <c r="D38" s="6"/>
      <c r="E38" s="6"/>
      <c r="F38" s="6"/>
      <c r="G38" s="6"/>
      <c r="H38" s="6"/>
      <c r="I38" s="6"/>
      <c r="J38" s="6"/>
      <c r="K38" s="6"/>
      <c r="L38" s="6"/>
      <c r="M38" s="6"/>
      <c r="N38" s="6"/>
      <c r="O38" s="6"/>
      <c r="P38" s="6"/>
      <c r="Q38" s="6"/>
      <c r="S38" s="5"/>
    </row>
    <row r="39" spans="2:19" ht="15.75" hidden="1">
      <c r="B39" s="5"/>
      <c r="C39" s="6"/>
      <c r="D39" s="6"/>
      <c r="E39" s="6"/>
      <c r="F39" s="6"/>
      <c r="G39" s="6"/>
      <c r="H39" s="6"/>
      <c r="I39" s="6"/>
      <c r="J39" s="6"/>
      <c r="K39" s="6"/>
      <c r="L39" s="6"/>
      <c r="M39" s="6"/>
      <c r="N39" s="6"/>
      <c r="O39" s="6"/>
      <c r="P39" s="6"/>
      <c r="Q39" s="6"/>
      <c r="S39" s="5"/>
    </row>
    <row r="40" spans="2:19" ht="15.75" hidden="1">
      <c r="B40" s="5"/>
      <c r="C40" s="6"/>
      <c r="D40" s="6"/>
      <c r="E40" s="6"/>
      <c r="F40" s="6"/>
      <c r="G40" s="6"/>
      <c r="H40" s="6"/>
      <c r="I40" s="6"/>
      <c r="J40" s="6"/>
      <c r="K40" s="6"/>
      <c r="L40" s="6"/>
      <c r="M40" s="6"/>
      <c r="N40" s="6"/>
      <c r="O40" s="6"/>
      <c r="P40" s="6"/>
      <c r="Q40" s="6"/>
      <c r="S40" s="5"/>
    </row>
    <row r="41" spans="2:19" ht="15.75" hidden="1">
      <c r="B41" s="5"/>
      <c r="C41" s="6"/>
      <c r="D41" s="6"/>
      <c r="E41" s="6"/>
      <c r="F41" s="6"/>
      <c r="G41" s="6"/>
      <c r="H41" s="6"/>
      <c r="I41" s="6"/>
      <c r="J41" s="6"/>
      <c r="K41" s="6"/>
      <c r="L41" s="6"/>
      <c r="M41" s="6"/>
      <c r="N41" s="6"/>
      <c r="O41" s="6"/>
      <c r="P41" s="6"/>
      <c r="Q41" s="6"/>
      <c r="S41" s="5"/>
    </row>
    <row r="42" spans="2:19" ht="15.75" hidden="1">
      <c r="B42" s="5"/>
      <c r="C42" s="6"/>
      <c r="D42" s="6"/>
      <c r="E42" s="6"/>
      <c r="F42" s="6"/>
      <c r="G42" s="6"/>
      <c r="H42" s="6"/>
      <c r="I42" s="6"/>
      <c r="J42" s="6"/>
      <c r="K42" s="6"/>
      <c r="L42" s="6"/>
      <c r="M42" s="6"/>
      <c r="N42" s="6"/>
      <c r="O42" s="6"/>
      <c r="P42" s="6"/>
      <c r="Q42" s="6"/>
      <c r="S42" s="5"/>
    </row>
    <row r="43" spans="2:19" ht="15.75" hidden="1">
      <c r="B43" s="5"/>
      <c r="C43" s="6"/>
      <c r="D43" s="6"/>
      <c r="E43" s="6"/>
      <c r="F43" s="6"/>
      <c r="G43" s="6"/>
      <c r="H43" s="6"/>
      <c r="I43" s="6"/>
      <c r="J43" s="6"/>
      <c r="K43" s="6"/>
      <c r="L43" s="6"/>
      <c r="M43" s="6"/>
      <c r="N43" s="6"/>
      <c r="O43" s="6"/>
      <c r="P43" s="6"/>
      <c r="Q43" s="6"/>
      <c r="S43" s="5"/>
    </row>
    <row r="44" spans="2:19" ht="15.75" hidden="1">
      <c r="B44" s="5"/>
      <c r="C44" s="6"/>
      <c r="D44" s="6"/>
      <c r="E44" s="6"/>
      <c r="F44" s="6"/>
      <c r="G44" s="6"/>
      <c r="H44" s="6"/>
      <c r="I44" s="6"/>
      <c r="J44" s="6"/>
      <c r="K44" s="6"/>
      <c r="L44" s="6"/>
      <c r="M44" s="6"/>
      <c r="N44" s="6"/>
      <c r="O44" s="6"/>
      <c r="P44" s="6"/>
      <c r="Q44" s="6"/>
      <c r="S44" s="5"/>
    </row>
    <row r="45" spans="2:19" ht="15.75" hidden="1">
      <c r="B45" s="5"/>
      <c r="C45" s="6"/>
      <c r="D45" s="6"/>
      <c r="E45" s="6"/>
      <c r="F45" s="6"/>
      <c r="G45" s="6"/>
      <c r="H45" s="6"/>
      <c r="I45" s="6"/>
      <c r="J45" s="6"/>
      <c r="K45" s="6"/>
      <c r="L45" s="6"/>
      <c r="M45" s="6"/>
      <c r="N45" s="6"/>
      <c r="O45" s="6"/>
      <c r="P45" s="6"/>
      <c r="Q45" s="6"/>
      <c r="S45" s="5"/>
    </row>
    <row r="46" spans="2:19" ht="15.75" hidden="1">
      <c r="B46" s="5"/>
      <c r="C46" s="6"/>
      <c r="D46" s="6"/>
      <c r="E46" s="6"/>
      <c r="F46" s="6"/>
      <c r="G46" s="6"/>
      <c r="H46" s="6"/>
      <c r="I46" s="6"/>
      <c r="J46" s="6"/>
      <c r="K46" s="6"/>
      <c r="L46" s="6"/>
      <c r="M46" s="6"/>
      <c r="N46" s="6"/>
      <c r="O46" s="6"/>
      <c r="P46" s="6"/>
      <c r="Q46" s="6"/>
      <c r="S46" s="5"/>
    </row>
    <row r="47" spans="2:19" ht="15.75" hidden="1">
      <c r="B47" s="5"/>
      <c r="C47" s="6"/>
      <c r="D47" s="6"/>
      <c r="E47" s="6"/>
      <c r="F47" s="6"/>
      <c r="G47" s="6"/>
      <c r="H47" s="6"/>
      <c r="I47" s="6"/>
      <c r="J47" s="6"/>
      <c r="K47" s="6"/>
      <c r="L47" s="6"/>
      <c r="M47" s="6"/>
      <c r="N47" s="6"/>
      <c r="O47" s="6"/>
      <c r="P47" s="6"/>
      <c r="Q47" s="6"/>
      <c r="S47" s="5"/>
    </row>
    <row r="48" spans="2:19" hidden="1">
      <c r="B48" s="5"/>
      <c r="C48" s="5"/>
      <c r="D48" s="5"/>
      <c r="E48" s="5"/>
      <c r="F48" s="5"/>
      <c r="G48" s="5"/>
      <c r="H48" s="5"/>
      <c r="I48" s="5"/>
      <c r="J48" s="5"/>
      <c r="K48" s="5"/>
      <c r="L48" s="5"/>
      <c r="M48" s="5"/>
      <c r="N48" s="5"/>
      <c r="O48" s="5"/>
      <c r="P48" s="5"/>
      <c r="Q48" s="5"/>
      <c r="S48" s="5"/>
    </row>
    <row r="49" spans="2:19" ht="23.25" hidden="1">
      <c r="B49" s="5"/>
      <c r="C49" s="4"/>
      <c r="D49" s="4"/>
      <c r="E49" s="10"/>
      <c r="F49" s="10"/>
      <c r="G49" s="12"/>
      <c r="H49" s="12"/>
      <c r="I49" s="12"/>
      <c r="J49" s="12"/>
      <c r="K49" s="12"/>
      <c r="L49" s="12"/>
      <c r="M49" s="12"/>
      <c r="N49" s="12"/>
      <c r="O49" s="12"/>
      <c r="P49" s="12"/>
      <c r="Q49" s="12"/>
      <c r="S49" s="5"/>
    </row>
    <row r="50" spans="2:19" ht="15.75" hidden="1">
      <c r="B50" s="5"/>
      <c r="C50" s="6"/>
      <c r="D50" s="6"/>
      <c r="E50" s="6"/>
      <c r="F50" s="6"/>
      <c r="G50" s="6"/>
      <c r="H50" s="6"/>
      <c r="I50" s="6"/>
      <c r="J50" s="6"/>
      <c r="K50" s="6"/>
      <c r="L50" s="6"/>
      <c r="M50" s="6"/>
      <c r="N50" s="6"/>
      <c r="O50" s="6"/>
      <c r="P50" s="6"/>
      <c r="Q50" s="6"/>
      <c r="S50" s="5"/>
    </row>
    <row r="51" spans="2:19" ht="15.75" hidden="1">
      <c r="B51" s="5"/>
      <c r="C51" s="6"/>
      <c r="D51" s="6"/>
      <c r="E51" s="6"/>
      <c r="F51" s="6"/>
      <c r="G51" s="6"/>
      <c r="H51" s="6"/>
      <c r="I51" s="6"/>
      <c r="J51" s="6"/>
      <c r="K51" s="6"/>
      <c r="L51" s="6"/>
      <c r="M51" s="6"/>
      <c r="N51" s="6"/>
      <c r="O51" s="6"/>
      <c r="P51" s="6"/>
      <c r="Q51" s="6"/>
      <c r="S51" s="5"/>
    </row>
    <row r="52" spans="2:19" ht="15.75" hidden="1">
      <c r="B52" s="5"/>
      <c r="C52" s="6"/>
      <c r="D52" s="6"/>
      <c r="E52" s="6"/>
      <c r="F52" s="6"/>
      <c r="G52" s="6"/>
      <c r="H52" s="6"/>
      <c r="I52" s="6"/>
      <c r="J52" s="6"/>
      <c r="K52" s="6"/>
      <c r="L52" s="6"/>
      <c r="M52" s="6"/>
      <c r="N52" s="6"/>
      <c r="O52" s="6"/>
      <c r="P52" s="6"/>
      <c r="Q52" s="6"/>
      <c r="S52" s="5"/>
    </row>
    <row r="53" spans="2:19" ht="15.75" hidden="1">
      <c r="B53" s="5"/>
      <c r="C53" s="6"/>
      <c r="D53" s="6"/>
      <c r="E53" s="6"/>
      <c r="F53" s="6"/>
      <c r="G53" s="6"/>
      <c r="H53" s="6"/>
      <c r="I53" s="6"/>
      <c r="J53" s="6"/>
      <c r="K53" s="6"/>
      <c r="L53" s="6"/>
      <c r="M53" s="6"/>
      <c r="N53" s="6"/>
      <c r="O53" s="6"/>
      <c r="P53" s="6"/>
      <c r="Q53" s="6"/>
      <c r="S53" s="5"/>
    </row>
    <row r="54" spans="2:19" ht="15.75" hidden="1">
      <c r="B54" s="5"/>
      <c r="C54" s="6"/>
      <c r="D54" s="6"/>
      <c r="E54" s="6"/>
      <c r="F54" s="6"/>
      <c r="G54" s="6"/>
      <c r="H54" s="6"/>
      <c r="I54" s="6"/>
      <c r="J54" s="6"/>
      <c r="K54" s="6"/>
      <c r="L54" s="6"/>
      <c r="M54" s="6"/>
      <c r="N54" s="6"/>
      <c r="O54" s="6"/>
      <c r="P54" s="6"/>
      <c r="Q54" s="6"/>
      <c r="S54" s="5"/>
    </row>
    <row r="55" spans="2:19" ht="15.75" hidden="1">
      <c r="B55" s="5"/>
      <c r="C55" s="6"/>
      <c r="D55" s="6"/>
      <c r="E55" s="6"/>
      <c r="F55" s="6"/>
      <c r="G55" s="6"/>
      <c r="H55" s="6"/>
      <c r="I55" s="6"/>
      <c r="J55" s="6"/>
      <c r="K55" s="6"/>
      <c r="L55" s="6"/>
      <c r="M55" s="6"/>
      <c r="N55" s="6"/>
      <c r="O55" s="6"/>
      <c r="P55" s="6"/>
      <c r="Q55" s="6"/>
      <c r="S55" s="5"/>
    </row>
    <row r="56" spans="2:19" ht="15.75" hidden="1">
      <c r="B56" s="5"/>
      <c r="C56" s="6"/>
      <c r="D56" s="6"/>
      <c r="E56" s="6"/>
      <c r="F56" s="6"/>
      <c r="G56" s="6"/>
      <c r="H56" s="6"/>
      <c r="I56" s="6"/>
      <c r="J56" s="6"/>
      <c r="K56" s="6"/>
      <c r="L56" s="6"/>
      <c r="M56" s="6"/>
      <c r="N56" s="6"/>
      <c r="O56" s="6"/>
      <c r="P56" s="6"/>
      <c r="Q56" s="6"/>
      <c r="S56" s="5"/>
    </row>
    <row r="57" spans="2:19" ht="15.75" hidden="1">
      <c r="B57" s="5"/>
      <c r="C57" s="6"/>
      <c r="D57" s="6"/>
      <c r="E57" s="6"/>
      <c r="F57" s="6"/>
      <c r="G57" s="6"/>
      <c r="H57" s="6"/>
      <c r="I57" s="6"/>
      <c r="J57" s="6"/>
      <c r="K57" s="6"/>
      <c r="L57" s="6"/>
      <c r="M57" s="6"/>
      <c r="N57" s="6"/>
      <c r="O57" s="6"/>
      <c r="P57" s="6"/>
      <c r="Q57" s="6"/>
      <c r="S57" s="5"/>
    </row>
    <row r="58" spans="2:19" ht="15.75" hidden="1">
      <c r="B58" s="5"/>
      <c r="C58" s="6"/>
      <c r="D58" s="6"/>
      <c r="E58" s="6"/>
      <c r="F58" s="6"/>
      <c r="G58" s="6"/>
      <c r="H58" s="6"/>
      <c r="I58" s="6"/>
      <c r="J58" s="6"/>
      <c r="K58" s="6"/>
      <c r="L58" s="6"/>
      <c r="M58" s="6"/>
      <c r="N58" s="6"/>
      <c r="O58" s="6"/>
      <c r="P58" s="6"/>
      <c r="Q58" s="6"/>
      <c r="S58" s="5"/>
    </row>
    <row r="59" spans="2:19" ht="15.75" hidden="1">
      <c r="B59" s="5"/>
      <c r="C59" s="6"/>
      <c r="D59" s="6"/>
      <c r="E59" s="6"/>
      <c r="F59" s="6"/>
      <c r="G59" s="6"/>
      <c r="H59" s="6"/>
      <c r="I59" s="6"/>
      <c r="J59" s="6"/>
      <c r="K59" s="6"/>
      <c r="L59" s="6"/>
      <c r="M59" s="6"/>
      <c r="N59" s="6"/>
      <c r="O59" s="6"/>
      <c r="P59" s="6"/>
      <c r="Q59" s="6"/>
      <c r="S59" s="5"/>
    </row>
    <row r="60" spans="2:19" ht="15.75" hidden="1">
      <c r="B60" s="5"/>
      <c r="C60" s="6"/>
      <c r="D60" s="6"/>
      <c r="E60" s="6"/>
      <c r="F60" s="6"/>
      <c r="G60" s="6"/>
      <c r="H60" s="6"/>
      <c r="I60" s="6"/>
      <c r="J60" s="6"/>
      <c r="K60" s="6"/>
      <c r="L60" s="6"/>
      <c r="M60" s="6"/>
      <c r="N60" s="6"/>
      <c r="O60" s="6"/>
      <c r="P60" s="6"/>
      <c r="Q60" s="6"/>
      <c r="S60" s="5"/>
    </row>
    <row r="61" spans="2:19" ht="15.75" hidden="1">
      <c r="B61" s="5"/>
      <c r="C61" s="6"/>
      <c r="D61" s="6"/>
      <c r="E61" s="6"/>
      <c r="F61" s="6"/>
      <c r="G61" s="6"/>
      <c r="H61" s="6"/>
      <c r="I61" s="6"/>
      <c r="J61" s="6"/>
      <c r="K61" s="6"/>
      <c r="L61" s="6"/>
      <c r="M61" s="6"/>
      <c r="N61" s="6"/>
      <c r="O61" s="6"/>
      <c r="P61" s="6"/>
      <c r="Q61" s="6"/>
      <c r="S61" s="5"/>
    </row>
    <row r="62" spans="2:19" ht="15.75" hidden="1">
      <c r="B62" s="5"/>
      <c r="C62" s="6"/>
      <c r="D62" s="6"/>
      <c r="E62" s="6"/>
      <c r="F62" s="6"/>
      <c r="G62" s="6"/>
      <c r="H62" s="6"/>
      <c r="I62" s="6"/>
      <c r="J62" s="6"/>
      <c r="K62" s="6"/>
      <c r="L62" s="6"/>
      <c r="M62" s="6"/>
      <c r="N62" s="6"/>
      <c r="O62" s="6"/>
      <c r="P62" s="6"/>
      <c r="Q62" s="6"/>
      <c r="S62" s="5"/>
    </row>
    <row r="63" spans="2:19" ht="15.75" hidden="1">
      <c r="B63" s="5"/>
      <c r="C63" s="6"/>
      <c r="D63" s="6"/>
      <c r="E63" s="6"/>
      <c r="F63" s="6"/>
      <c r="G63" s="6"/>
      <c r="H63" s="6"/>
      <c r="I63" s="6"/>
      <c r="J63" s="6"/>
      <c r="K63" s="6"/>
      <c r="L63" s="6"/>
      <c r="M63" s="6"/>
      <c r="N63" s="6"/>
      <c r="O63" s="6"/>
      <c r="P63" s="6"/>
      <c r="Q63" s="6"/>
      <c r="S63" s="5"/>
    </row>
    <row r="64" spans="2:19" ht="15.75" hidden="1">
      <c r="B64" s="5"/>
      <c r="C64" s="6"/>
      <c r="D64" s="6"/>
      <c r="E64" s="6"/>
      <c r="F64" s="6"/>
      <c r="G64" s="6"/>
      <c r="H64" s="6"/>
      <c r="I64" s="6"/>
      <c r="J64" s="6"/>
      <c r="K64" s="6"/>
      <c r="L64" s="6"/>
      <c r="M64" s="6"/>
      <c r="N64" s="6"/>
      <c r="O64" s="6"/>
      <c r="P64" s="6"/>
      <c r="Q64" s="6"/>
      <c r="S64" s="5"/>
    </row>
    <row r="65" spans="2:19" ht="15.75" hidden="1">
      <c r="B65" s="5"/>
      <c r="C65" s="6"/>
      <c r="D65" s="6"/>
      <c r="E65" s="6"/>
      <c r="F65" s="6"/>
      <c r="G65" s="6"/>
      <c r="H65" s="6"/>
      <c r="I65" s="6"/>
      <c r="J65" s="6"/>
      <c r="K65" s="6"/>
      <c r="L65" s="6"/>
      <c r="M65" s="6"/>
      <c r="N65" s="6"/>
      <c r="O65" s="6"/>
      <c r="P65" s="6"/>
      <c r="Q65" s="6"/>
      <c r="S65" s="5"/>
    </row>
    <row r="66" spans="2:19" ht="15.75" hidden="1">
      <c r="B66" s="5"/>
      <c r="C66" s="6"/>
      <c r="D66" s="6"/>
      <c r="E66" s="6"/>
      <c r="F66" s="6"/>
      <c r="G66" s="6"/>
      <c r="H66" s="6"/>
      <c r="I66" s="6"/>
      <c r="J66" s="6"/>
      <c r="K66" s="6"/>
      <c r="L66" s="6"/>
      <c r="M66" s="6"/>
      <c r="N66" s="6"/>
      <c r="O66" s="6"/>
      <c r="P66" s="6"/>
      <c r="Q66" s="6"/>
      <c r="S66" s="5"/>
    </row>
    <row r="67" spans="2:19" ht="15.75" hidden="1">
      <c r="B67" s="5"/>
      <c r="C67" s="6"/>
      <c r="D67" s="6"/>
      <c r="E67" s="6"/>
      <c r="F67" s="6"/>
      <c r="G67" s="6"/>
      <c r="H67" s="6"/>
      <c r="I67" s="6"/>
      <c r="J67" s="6"/>
      <c r="K67" s="6"/>
      <c r="L67" s="6"/>
      <c r="M67" s="6"/>
      <c r="N67" s="6"/>
      <c r="O67" s="6"/>
      <c r="P67" s="6"/>
      <c r="Q67" s="6"/>
      <c r="S67" s="5"/>
    </row>
    <row r="68" spans="2:19" ht="15.75" hidden="1">
      <c r="B68" s="5"/>
      <c r="C68" s="6"/>
      <c r="D68" s="6"/>
      <c r="E68" s="6"/>
      <c r="F68" s="6"/>
      <c r="G68" s="6"/>
      <c r="H68" s="6"/>
      <c r="I68" s="6"/>
      <c r="J68" s="6"/>
      <c r="K68" s="6"/>
      <c r="L68" s="6"/>
      <c r="M68" s="6"/>
      <c r="N68" s="6"/>
      <c r="O68" s="6"/>
      <c r="P68" s="6"/>
      <c r="Q68" s="6"/>
      <c r="S68" s="5"/>
    </row>
    <row r="69" spans="2:19" ht="15.75" hidden="1">
      <c r="B69" s="5"/>
      <c r="C69" s="3"/>
      <c r="D69" s="3"/>
      <c r="E69" s="3"/>
      <c r="F69" s="3"/>
      <c r="G69" s="3"/>
      <c r="H69" s="3"/>
      <c r="I69" s="3"/>
      <c r="J69" s="3"/>
      <c r="K69" s="3"/>
      <c r="L69" s="3"/>
      <c r="M69" s="3"/>
      <c r="N69" s="3"/>
      <c r="O69" s="5"/>
      <c r="P69" s="5"/>
      <c r="Q69" s="5"/>
      <c r="S69" s="5"/>
    </row>
    <row r="70" spans="2:19" ht="23.25" hidden="1">
      <c r="B70" s="5"/>
      <c r="C70" s="7"/>
      <c r="D70" s="7"/>
      <c r="E70" s="7"/>
      <c r="F70" s="11"/>
      <c r="G70" s="11"/>
      <c r="H70" s="12"/>
      <c r="I70" s="12"/>
      <c r="J70" s="12"/>
      <c r="K70" s="12"/>
      <c r="L70" s="12"/>
      <c r="M70" s="12"/>
      <c r="N70" s="12"/>
      <c r="O70" s="12"/>
      <c r="P70" s="12"/>
      <c r="Q70" s="12"/>
      <c r="S70" s="5"/>
    </row>
    <row r="71" spans="2:19" ht="15.75" hidden="1">
      <c r="B71" s="5"/>
      <c r="C71" s="6"/>
      <c r="D71" s="6"/>
      <c r="E71" s="6"/>
      <c r="F71" s="6"/>
      <c r="G71" s="6"/>
      <c r="H71" s="6"/>
      <c r="I71" s="6"/>
      <c r="J71" s="6"/>
      <c r="K71" s="6"/>
      <c r="L71" s="6"/>
      <c r="M71" s="6"/>
      <c r="N71" s="6"/>
      <c r="O71" s="6"/>
      <c r="P71" s="6"/>
      <c r="Q71" s="6"/>
      <c r="S71" s="5"/>
    </row>
    <row r="72" spans="2:19" ht="15.75" hidden="1">
      <c r="B72" s="5"/>
      <c r="C72" s="6"/>
      <c r="D72" s="6"/>
      <c r="E72" s="6"/>
      <c r="F72" s="6"/>
      <c r="G72" s="6"/>
      <c r="H72" s="6"/>
      <c r="I72" s="6"/>
      <c r="J72" s="6"/>
      <c r="K72" s="6"/>
      <c r="L72" s="6"/>
      <c r="M72" s="6"/>
      <c r="N72" s="6"/>
      <c r="O72" s="6"/>
      <c r="P72" s="6"/>
      <c r="Q72" s="6"/>
      <c r="S72" s="5"/>
    </row>
    <row r="73" spans="2:19" ht="15.75" hidden="1">
      <c r="B73" s="5"/>
      <c r="C73" s="6"/>
      <c r="D73" s="6"/>
      <c r="E73" s="6"/>
      <c r="F73" s="6"/>
      <c r="G73" s="6"/>
      <c r="H73" s="6"/>
      <c r="I73" s="6"/>
      <c r="J73" s="6"/>
      <c r="K73" s="6"/>
      <c r="L73" s="6"/>
      <c r="M73" s="6"/>
      <c r="N73" s="6"/>
      <c r="O73" s="6"/>
      <c r="P73" s="6"/>
      <c r="Q73" s="6"/>
      <c r="S73" s="5"/>
    </row>
    <row r="74" spans="2:19" ht="15.75" hidden="1">
      <c r="B74" s="5"/>
      <c r="C74" s="6"/>
      <c r="D74" s="6"/>
      <c r="E74" s="6"/>
      <c r="F74" s="6"/>
      <c r="G74" s="6"/>
      <c r="H74" s="6"/>
      <c r="I74" s="6"/>
      <c r="J74" s="6"/>
      <c r="K74" s="6"/>
      <c r="L74" s="6"/>
      <c r="M74" s="6"/>
      <c r="N74" s="6"/>
      <c r="O74" s="6"/>
      <c r="P74" s="6"/>
      <c r="Q74" s="6"/>
      <c r="S74" s="5"/>
    </row>
    <row r="75" spans="2:19" ht="15.75" hidden="1">
      <c r="B75" s="5"/>
      <c r="C75" s="6"/>
      <c r="D75" s="6"/>
      <c r="E75" s="6"/>
      <c r="F75" s="6"/>
      <c r="G75" s="6"/>
      <c r="H75" s="6"/>
      <c r="I75" s="6"/>
      <c r="J75" s="6"/>
      <c r="K75" s="6"/>
      <c r="L75" s="6"/>
      <c r="M75" s="6"/>
      <c r="N75" s="6"/>
      <c r="O75" s="6"/>
      <c r="P75" s="6"/>
      <c r="Q75" s="6"/>
      <c r="S75" s="5"/>
    </row>
    <row r="76" spans="2:19" ht="15.75" hidden="1">
      <c r="B76" s="5"/>
      <c r="C76" s="6"/>
      <c r="D76" s="6"/>
      <c r="E76" s="6"/>
      <c r="F76" s="6"/>
      <c r="G76" s="6"/>
      <c r="H76" s="6"/>
      <c r="I76" s="6"/>
      <c r="J76" s="6"/>
      <c r="K76" s="6"/>
      <c r="L76" s="6"/>
      <c r="M76" s="6"/>
      <c r="N76" s="6"/>
      <c r="O76" s="6"/>
      <c r="P76" s="6"/>
      <c r="Q76" s="6"/>
      <c r="S76" s="5"/>
    </row>
    <row r="77" spans="2:19" ht="15.75" hidden="1">
      <c r="B77" s="5"/>
      <c r="C77" s="6"/>
      <c r="D77" s="6"/>
      <c r="E77" s="6"/>
      <c r="F77" s="6"/>
      <c r="G77" s="6"/>
      <c r="H77" s="6"/>
      <c r="I77" s="6"/>
      <c r="J77" s="6"/>
      <c r="K77" s="6"/>
      <c r="L77" s="6"/>
      <c r="M77" s="6"/>
      <c r="N77" s="6"/>
      <c r="O77" s="6"/>
      <c r="P77" s="6"/>
      <c r="Q77" s="6"/>
      <c r="S77" s="5"/>
    </row>
    <row r="78" spans="2:19" ht="15.75" hidden="1">
      <c r="B78" s="5"/>
      <c r="C78" s="6"/>
      <c r="D78" s="6"/>
      <c r="E78" s="6"/>
      <c r="F78" s="6"/>
      <c r="G78" s="6"/>
      <c r="H78" s="6"/>
      <c r="I78" s="6"/>
      <c r="J78" s="6"/>
      <c r="K78" s="6"/>
      <c r="L78" s="6"/>
      <c r="M78" s="6"/>
      <c r="N78" s="6"/>
      <c r="O78" s="6"/>
      <c r="P78" s="6"/>
      <c r="Q78" s="6"/>
      <c r="S78" s="5"/>
    </row>
    <row r="79" spans="2:19" ht="15.75" hidden="1">
      <c r="B79" s="5"/>
      <c r="C79" s="6"/>
      <c r="D79" s="6"/>
      <c r="E79" s="6"/>
      <c r="F79" s="6"/>
      <c r="G79" s="6"/>
      <c r="H79" s="6"/>
      <c r="I79" s="6"/>
      <c r="J79" s="6"/>
      <c r="K79" s="6"/>
      <c r="L79" s="6"/>
      <c r="M79" s="6"/>
      <c r="N79" s="6"/>
      <c r="O79" s="6"/>
      <c r="P79" s="6"/>
      <c r="Q79" s="6"/>
      <c r="S79" s="5"/>
    </row>
    <row r="80" spans="2:19" ht="15.75" hidden="1">
      <c r="B80" s="5"/>
      <c r="C80" s="6"/>
      <c r="D80" s="6"/>
      <c r="E80" s="6"/>
      <c r="F80" s="6"/>
      <c r="G80" s="6"/>
      <c r="H80" s="6"/>
      <c r="I80" s="6"/>
      <c r="J80" s="6"/>
      <c r="K80" s="6"/>
      <c r="L80" s="6"/>
      <c r="M80" s="6"/>
      <c r="N80" s="6"/>
      <c r="O80" s="6"/>
      <c r="P80" s="6"/>
      <c r="Q80" s="6"/>
      <c r="S80" s="5"/>
    </row>
    <row r="81" spans="2:19" ht="15.75" hidden="1">
      <c r="B81" s="5"/>
      <c r="C81" s="6"/>
      <c r="D81" s="6"/>
      <c r="E81" s="6"/>
      <c r="F81" s="6"/>
      <c r="G81" s="6"/>
      <c r="H81" s="6"/>
      <c r="I81" s="6"/>
      <c r="J81" s="6"/>
      <c r="K81" s="6"/>
      <c r="L81" s="6"/>
      <c r="M81" s="6"/>
      <c r="N81" s="6"/>
      <c r="O81" s="6"/>
      <c r="P81" s="6"/>
      <c r="Q81" s="6"/>
      <c r="S81" s="5"/>
    </row>
    <row r="82" spans="2:19" ht="15.75" hidden="1">
      <c r="B82" s="5"/>
      <c r="C82" s="6"/>
      <c r="D82" s="6"/>
      <c r="E82" s="6"/>
      <c r="F82" s="6"/>
      <c r="G82" s="6"/>
      <c r="H82" s="6"/>
      <c r="I82" s="6"/>
      <c r="J82" s="6"/>
      <c r="K82" s="6"/>
      <c r="L82" s="6"/>
      <c r="M82" s="6"/>
      <c r="N82" s="6"/>
      <c r="O82" s="6"/>
      <c r="P82" s="6"/>
      <c r="Q82" s="6"/>
      <c r="S82" s="5"/>
    </row>
    <row r="83" spans="2:19" ht="15.75" hidden="1">
      <c r="B83" s="5"/>
      <c r="C83" s="6"/>
      <c r="D83" s="6"/>
      <c r="E83" s="6"/>
      <c r="F83" s="6"/>
      <c r="G83" s="6"/>
      <c r="H83" s="6"/>
      <c r="I83" s="6"/>
      <c r="J83" s="6"/>
      <c r="K83" s="6"/>
      <c r="L83" s="6"/>
      <c r="M83" s="6"/>
      <c r="N83" s="6"/>
      <c r="O83" s="6"/>
      <c r="P83" s="6"/>
      <c r="Q83" s="6"/>
      <c r="S83" s="5"/>
    </row>
    <row r="84" spans="2:19" ht="15.75" hidden="1">
      <c r="B84" s="5"/>
      <c r="C84" s="6"/>
      <c r="D84" s="6"/>
      <c r="E84" s="6"/>
      <c r="F84" s="6"/>
      <c r="G84" s="6"/>
      <c r="H84" s="6"/>
      <c r="I84" s="6"/>
      <c r="J84" s="6"/>
      <c r="K84" s="6"/>
      <c r="L84" s="6"/>
      <c r="M84" s="6"/>
      <c r="N84" s="6"/>
      <c r="O84" s="6"/>
      <c r="P84" s="6"/>
      <c r="Q84" s="6"/>
      <c r="S84" s="5"/>
    </row>
    <row r="85" spans="2:19" ht="15.75" hidden="1">
      <c r="B85" s="5"/>
      <c r="C85" s="6"/>
      <c r="D85" s="6"/>
      <c r="E85" s="6"/>
      <c r="F85" s="6"/>
      <c r="G85" s="6"/>
      <c r="H85" s="6"/>
      <c r="I85" s="6"/>
      <c r="J85" s="6"/>
      <c r="K85" s="6"/>
      <c r="L85" s="6"/>
      <c r="M85" s="6"/>
      <c r="N85" s="6"/>
      <c r="O85" s="6"/>
      <c r="P85" s="6"/>
      <c r="Q85" s="6"/>
      <c r="S85" s="5"/>
    </row>
    <row r="86" spans="2:19" ht="15.75" hidden="1">
      <c r="B86" s="5"/>
      <c r="C86" s="6"/>
      <c r="D86" s="6"/>
      <c r="E86" s="6"/>
      <c r="F86" s="6"/>
      <c r="G86" s="6"/>
      <c r="H86" s="6"/>
      <c r="I86" s="6"/>
      <c r="J86" s="6"/>
      <c r="K86" s="6"/>
      <c r="L86" s="6"/>
      <c r="M86" s="6"/>
      <c r="N86" s="6"/>
      <c r="O86" s="6"/>
      <c r="P86" s="6"/>
      <c r="Q86" s="6"/>
      <c r="S86" s="5"/>
    </row>
    <row r="87" spans="2:19" ht="15.75" hidden="1">
      <c r="B87" s="5"/>
      <c r="C87" s="6"/>
      <c r="D87" s="6"/>
      <c r="E87" s="6"/>
      <c r="F87" s="6"/>
      <c r="G87" s="6"/>
      <c r="H87" s="6"/>
      <c r="I87" s="6"/>
      <c r="J87" s="6"/>
      <c r="K87" s="6"/>
      <c r="L87" s="6"/>
      <c r="M87" s="6"/>
      <c r="N87" s="6"/>
      <c r="O87" s="6"/>
      <c r="P87" s="6"/>
      <c r="Q87" s="6"/>
      <c r="S87" s="5"/>
    </row>
  </sheetData>
  <sheetProtection algorithmName="SHA-512" hashValue="TjnMsyxj3h4tkA6rNbmr+uizsZoIfS2sHEb/dvKmOAV3UyAOd9Tsn1sI7LRkSg594TbtgGo4hqzSRfoSg6x9kw==" saltValue="xM7Hm+IGz/Kp86CoXeT/fA==" spinCount="100000" sheet="1" objects="1" scenarios="1" formatColumns="0" formatRows="0"/>
  <dataConsolidate/>
  <phoneticPr fontId="6" type="noConversion"/>
  <pageMargins left="0.7" right="0.7" top="0.75" bottom="0.75" header="0.3" footer="0.3"/>
  <pageSetup orientation="portrait" horizontalDpi="300" verticalDpi="300" r:id="rId1"/>
  <drawing r:id="rId2"/>
  <legacyDrawing r:id="rId3"/>
  <controls>
    <mc:AlternateContent xmlns:mc="http://schemas.openxmlformats.org/markup-compatibility/2006">
      <mc:Choice Requires="x14">
        <control shapeId="1026" r:id="rId4" name="TrinStgClass1">
          <controlPr defaultSize="0" autoLine="0" r:id="rId5">
            <anchor moveWithCells="1">
              <from>
                <xdr:col>0</xdr:col>
                <xdr:colOff>0</xdr:colOff>
                <xdr:row>0</xdr:row>
                <xdr:rowOff>0</xdr:rowOff>
              </from>
              <to>
                <xdr:col>0</xdr:col>
                <xdr:colOff>9525</xdr:colOff>
                <xdr:row>0</xdr:row>
                <xdr:rowOff>9525</xdr:rowOff>
              </to>
            </anchor>
          </controlPr>
        </control>
      </mc:Choice>
      <mc:Fallback>
        <control shapeId="1026" r:id="rId4" name="TrinStgClass1"/>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94B27-0508-4AFA-9438-5DBCA81B6F88}">
  <sheetPr codeName="Sheet9"/>
  <dimension ref="A1:DZ98"/>
  <sheetViews>
    <sheetView showGridLines="0" workbookViewId="0">
      <pane ySplit="2" topLeftCell="A53" activePane="bottomLeft" state="frozen"/>
      <selection pane="bottomLeft" activeCell="E38" sqref="E38"/>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853</v>
      </c>
      <c r="B1" s="19"/>
      <c r="C1" s="19"/>
      <c r="D1" s="19"/>
      <c r="E1" s="19"/>
      <c r="F1" s="19"/>
      <c r="G1" s="19"/>
    </row>
    <row r="2" spans="1:130" ht="24.95" customHeight="1">
      <c r="A2" s="40"/>
      <c r="B2" s="40"/>
      <c r="C2" s="40"/>
      <c r="D2" s="42" t="s">
        <v>993</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30" t="s">
        <v>854</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c r="A9" s="29"/>
      <c r="B9" s="29"/>
      <c r="C9" s="29" t="s">
        <v>506</v>
      </c>
      <c r="D9" s="31"/>
      <c r="E9" s="19"/>
      <c r="F9" s="19"/>
      <c r="G9" s="29"/>
    </row>
    <row r="10" spans="1:130">
      <c r="A10" s="29" t="s">
        <v>855</v>
      </c>
      <c r="B10" s="29"/>
      <c r="C10" s="29"/>
      <c r="D10" s="32" t="s">
        <v>856</v>
      </c>
      <c r="E10" s="32"/>
      <c r="F10" s="19"/>
      <c r="G10" s="29"/>
    </row>
    <row r="11" spans="1:130" hidden="1">
      <c r="A11" s="29"/>
      <c r="B11" s="29"/>
      <c r="C11" s="29" t="s">
        <v>506</v>
      </c>
      <c r="D11" s="19"/>
      <c r="E11" s="19"/>
      <c r="F11" s="19"/>
      <c r="G11" s="29"/>
    </row>
    <row r="12" spans="1:130" hidden="1">
      <c r="A12" s="29"/>
      <c r="B12" s="29"/>
      <c r="C12" s="29" t="s">
        <v>509</v>
      </c>
      <c r="D12" s="29"/>
      <c r="E12" s="29"/>
      <c r="F12" s="29"/>
      <c r="G12" s="29" t="s">
        <v>510</v>
      </c>
    </row>
    <row r="13" spans="1:130">
      <c r="A13" s="19"/>
      <c r="B13" s="19"/>
      <c r="C13" s="19"/>
      <c r="D13" s="19"/>
      <c r="E13" s="19"/>
      <c r="F13" s="19"/>
      <c r="G13" s="19"/>
    </row>
    <row r="14" spans="1:130">
      <c r="A14" s="19"/>
      <c r="B14" s="19"/>
      <c r="C14" s="19"/>
      <c r="D14" s="19"/>
      <c r="E14" s="19"/>
      <c r="F14" s="19"/>
      <c r="G14" s="19"/>
    </row>
    <row r="15" spans="1:130" ht="15" hidden="1" customHeight="1">
      <c r="A15" s="29"/>
      <c r="B15" s="29"/>
      <c r="C15" s="30" t="s">
        <v>857</v>
      </c>
      <c r="D15" s="29"/>
      <c r="E15" s="29"/>
      <c r="F15" s="29"/>
      <c r="G15" s="29"/>
    </row>
    <row r="16" spans="1:130" hidden="1">
      <c r="A16" s="29"/>
      <c r="B16" s="29"/>
      <c r="C16" s="29"/>
      <c r="D16" s="29"/>
      <c r="E16" s="29"/>
      <c r="F16" s="29"/>
      <c r="G16" s="29"/>
    </row>
    <row r="17" spans="1:7" hidden="1">
      <c r="A17" s="29"/>
      <c r="B17" s="29"/>
      <c r="C17" s="29"/>
      <c r="D17" s="29"/>
      <c r="E17" s="29"/>
      <c r="F17" s="29"/>
      <c r="G17" s="29"/>
    </row>
    <row r="18" spans="1:7" hidden="1">
      <c r="A18" s="29"/>
      <c r="B18" s="29"/>
      <c r="C18" s="29" t="s">
        <v>507</v>
      </c>
      <c r="D18" s="29" t="s">
        <v>505</v>
      </c>
      <c r="E18" s="29"/>
      <c r="F18" s="29" t="s">
        <v>506</v>
      </c>
      <c r="G18" s="29" t="s">
        <v>508</v>
      </c>
    </row>
    <row r="19" spans="1:7" ht="24.75">
      <c r="A19" s="29"/>
      <c r="B19" s="29"/>
      <c r="C19" s="29" t="s">
        <v>574</v>
      </c>
      <c r="D19" s="44"/>
      <c r="E19" s="20" t="str">
        <f>TEXT(DATE(MID(E21,7,4),MID(E21,4,2),MID(E21,1,2)),"dd/MM/yyyy")&amp;" - "&amp;TEXT(DATE(MID(E22,7,4),MID(E22,4,2),MID(E22,1,2)),"dd/MM/yyyy")</f>
        <v>09/11/2022 - 31/03/2024</v>
      </c>
      <c r="F19" s="19"/>
      <c r="G19" s="29"/>
    </row>
    <row r="20" spans="1:7" ht="20.100000000000001" customHeight="1">
      <c r="A20" s="29"/>
      <c r="B20" s="29"/>
      <c r="C20" s="29" t="s">
        <v>575</v>
      </c>
      <c r="D20" s="44"/>
      <c r="E20" s="20" t="str">
        <f>StartUp!$E$8</f>
        <v>MYR'Actuals</v>
      </c>
      <c r="F20" s="19"/>
      <c r="G20" s="29"/>
    </row>
    <row r="21" spans="1:7" ht="20.100000000000001" hidden="1" customHeight="1">
      <c r="A21" s="29"/>
      <c r="B21" s="29"/>
      <c r="C21" s="29" t="s">
        <v>576</v>
      </c>
      <c r="D21" s="44"/>
      <c r="E21" s="45" t="str">
        <f>StartUp!$D$8</f>
        <v>09/11/2022</v>
      </c>
      <c r="F21" s="19"/>
      <c r="G21" s="29"/>
    </row>
    <row r="22" spans="1:7" ht="20.100000000000001" hidden="1" customHeight="1">
      <c r="A22" s="29"/>
      <c r="B22" s="29"/>
      <c r="C22" s="29" t="s">
        <v>577</v>
      </c>
      <c r="D22" s="44"/>
      <c r="E22" s="45" t="str">
        <f>StartUp!$D$9</f>
        <v>31/03/2024</v>
      </c>
      <c r="F22" s="19"/>
      <c r="G22" s="29"/>
    </row>
    <row r="23" spans="1:7">
      <c r="A23" s="29"/>
      <c r="B23" s="29"/>
      <c r="C23" s="29" t="s">
        <v>506</v>
      </c>
      <c r="D23" s="31"/>
      <c r="E23" s="19"/>
      <c r="F23" s="19"/>
      <c r="G23" s="29"/>
    </row>
    <row r="24" spans="1:7">
      <c r="A24" s="29" t="s">
        <v>858</v>
      </c>
      <c r="B24" s="29"/>
      <c r="C24" s="29"/>
      <c r="D24" s="32" t="s">
        <v>931</v>
      </c>
      <c r="E24" s="32"/>
      <c r="F24" s="19"/>
      <c r="G24" s="29"/>
    </row>
    <row r="25" spans="1:7">
      <c r="A25" s="29" t="s">
        <v>859</v>
      </c>
      <c r="B25" s="29"/>
      <c r="C25" s="29"/>
      <c r="D25" s="33" t="s">
        <v>931</v>
      </c>
      <c r="E25" s="32"/>
      <c r="F25" s="19"/>
      <c r="G25" s="29"/>
    </row>
    <row r="26" spans="1:7">
      <c r="A26" s="29" t="s">
        <v>860</v>
      </c>
      <c r="B26" s="29"/>
      <c r="C26" s="29"/>
      <c r="D26" s="58" t="s">
        <v>932</v>
      </c>
      <c r="E26" s="59"/>
      <c r="F26" s="19"/>
      <c r="G26" s="29"/>
    </row>
    <row r="27" spans="1:7">
      <c r="A27" s="29" t="s">
        <v>861</v>
      </c>
      <c r="B27" s="29"/>
      <c r="C27" s="29"/>
      <c r="D27" s="60" t="s">
        <v>933</v>
      </c>
      <c r="E27" s="59"/>
      <c r="F27" s="19"/>
      <c r="G27" s="29"/>
    </row>
    <row r="28" spans="1:7">
      <c r="A28" s="29" t="s">
        <v>862</v>
      </c>
      <c r="B28" s="29"/>
      <c r="C28" s="29"/>
      <c r="D28" s="61" t="s">
        <v>959</v>
      </c>
      <c r="E28" s="72">
        <f>'SOFP-Sub-CuNonCu'!E59</f>
        <v>0</v>
      </c>
      <c r="F28" s="63" t="s">
        <v>863</v>
      </c>
      <c r="G28" s="29"/>
    </row>
    <row r="29" spans="1:7">
      <c r="A29" s="29" t="s">
        <v>864</v>
      </c>
      <c r="B29" s="29"/>
      <c r="C29" s="29"/>
      <c r="D29" s="61" t="s">
        <v>960</v>
      </c>
      <c r="E29" s="72">
        <f>'SOFP-Sub-CuNonCu'!E69</f>
        <v>0</v>
      </c>
      <c r="F29" s="63" t="s">
        <v>863</v>
      </c>
      <c r="G29" s="29"/>
    </row>
    <row r="30" spans="1:7">
      <c r="A30" s="29" t="s">
        <v>865</v>
      </c>
      <c r="B30" s="29"/>
      <c r="C30" s="29"/>
      <c r="D30" s="64" t="s">
        <v>934</v>
      </c>
      <c r="E30" s="62"/>
      <c r="F30" s="19"/>
      <c r="G30" s="29"/>
    </row>
    <row r="31" spans="1:7">
      <c r="A31" s="29" t="s">
        <v>866</v>
      </c>
      <c r="B31" s="29"/>
      <c r="C31" s="29"/>
      <c r="D31" s="64" t="s">
        <v>935</v>
      </c>
      <c r="E31" s="62"/>
      <c r="F31" s="19"/>
      <c r="G31" s="29"/>
    </row>
    <row r="32" spans="1:7">
      <c r="A32" s="29" t="s">
        <v>867</v>
      </c>
      <c r="B32" s="29"/>
      <c r="C32" s="29"/>
      <c r="D32" s="64" t="s">
        <v>936</v>
      </c>
      <c r="E32" s="62"/>
      <c r="F32" s="19"/>
      <c r="G32" s="29"/>
    </row>
    <row r="33" spans="1:7">
      <c r="A33" s="29" t="s">
        <v>868</v>
      </c>
      <c r="B33" s="29"/>
      <c r="C33" s="29"/>
      <c r="D33" s="61" t="s">
        <v>961</v>
      </c>
      <c r="E33" s="72">
        <f>'SOFP-Sub-CuNonCu'!E89</f>
        <v>0</v>
      </c>
      <c r="F33" s="63" t="s">
        <v>863</v>
      </c>
      <c r="G33" s="29"/>
    </row>
    <row r="34" spans="1:7">
      <c r="A34" s="29" t="s">
        <v>869</v>
      </c>
      <c r="B34" s="29"/>
      <c r="C34" s="29"/>
      <c r="D34" s="61" t="s">
        <v>962</v>
      </c>
      <c r="E34" s="72">
        <f>'SOFP-Sub-CuNonCu'!E97</f>
        <v>1</v>
      </c>
      <c r="F34" s="63" t="s">
        <v>863</v>
      </c>
      <c r="G34" s="29"/>
    </row>
    <row r="35" spans="1:7">
      <c r="A35" s="29" t="s">
        <v>870</v>
      </c>
      <c r="B35" s="29"/>
      <c r="C35" s="29"/>
      <c r="D35" s="61" t="s">
        <v>963</v>
      </c>
      <c r="E35" s="72">
        <f>'SOFP-Sub-CuNonCu'!E106</f>
        <v>0</v>
      </c>
      <c r="F35" s="63" t="s">
        <v>863</v>
      </c>
      <c r="G35" s="29"/>
    </row>
    <row r="36" spans="1:7">
      <c r="A36" s="29" t="s">
        <v>871</v>
      </c>
      <c r="B36" s="29"/>
      <c r="C36" s="29"/>
      <c r="D36" s="61" t="s">
        <v>964</v>
      </c>
      <c r="E36" s="72">
        <f>'SOFP-Sub-CuNonCu'!E115</f>
        <v>0</v>
      </c>
      <c r="F36" s="63" t="s">
        <v>863</v>
      </c>
      <c r="G36" s="29"/>
    </row>
    <row r="37" spans="1:7">
      <c r="A37" s="29" t="s">
        <v>872</v>
      </c>
      <c r="B37" s="29"/>
      <c r="C37" s="29"/>
      <c r="D37" s="61" t="s">
        <v>965</v>
      </c>
      <c r="E37" s="62">
        <v>0</v>
      </c>
      <c r="F37" s="19"/>
      <c r="G37" s="29"/>
    </row>
    <row r="38" spans="1:7">
      <c r="A38" s="29" t="s">
        <v>873</v>
      </c>
      <c r="B38" s="29"/>
      <c r="C38" s="29"/>
      <c r="D38" s="61" t="s">
        <v>966</v>
      </c>
      <c r="E38" s="72">
        <f>'SOFP-Sub-CuNonCu'!E140</f>
        <v>0</v>
      </c>
      <c r="F38" s="63" t="s">
        <v>863</v>
      </c>
      <c r="G38" s="29"/>
    </row>
    <row r="39" spans="1:7">
      <c r="A39" s="29" t="s">
        <v>874</v>
      </c>
      <c r="B39" s="29"/>
      <c r="C39" s="29"/>
      <c r="D39" s="64" t="s">
        <v>937</v>
      </c>
      <c r="E39" s="62"/>
      <c r="F39" s="19"/>
      <c r="G39" s="29"/>
    </row>
    <row r="40" spans="1:7">
      <c r="A40" s="29" t="s">
        <v>875</v>
      </c>
      <c r="B40" s="29"/>
      <c r="C40" s="29"/>
      <c r="D40" s="64" t="s">
        <v>938</v>
      </c>
      <c r="E40" s="62"/>
      <c r="F40" s="19"/>
      <c r="G40" s="29"/>
    </row>
    <row r="41" spans="1:7">
      <c r="A41" s="29" t="s">
        <v>876</v>
      </c>
      <c r="B41" s="29"/>
      <c r="C41" s="29"/>
      <c r="D41" s="61" t="s">
        <v>967</v>
      </c>
      <c r="E41" s="72">
        <f>'SOFP-Sub-CuNonCu'!E149</f>
        <v>0</v>
      </c>
      <c r="F41" s="63" t="s">
        <v>863</v>
      </c>
      <c r="G41" s="29"/>
    </row>
    <row r="42" spans="1:7">
      <c r="A42" s="29" t="s">
        <v>877</v>
      </c>
      <c r="B42" s="29"/>
      <c r="C42" s="29"/>
      <c r="D42" s="61" t="s">
        <v>968</v>
      </c>
      <c r="E42" s="72">
        <f>'SOFP-Sub-CuNonCu'!E218</f>
        <v>0</v>
      </c>
      <c r="F42" s="63" t="s">
        <v>863</v>
      </c>
      <c r="G42" s="29"/>
    </row>
    <row r="43" spans="1:7" ht="14.65" thickBot="1">
      <c r="A43" s="29" t="s">
        <v>878</v>
      </c>
      <c r="B43" s="29"/>
      <c r="C43" s="29"/>
      <c r="D43" s="65" t="s">
        <v>969</v>
      </c>
      <c r="E43" s="66">
        <f>1*E28+1*E29+1*E30+1*E31+1*E32+1*E33+1*E34+1*E35+1*E36+1*E37+1*E38+1*E39+1*E40+1*E41+1*E42</f>
        <v>1</v>
      </c>
      <c r="F43" s="19"/>
      <c r="G43" s="29"/>
    </row>
    <row r="44" spans="1:7" ht="14.65" thickTop="1">
      <c r="A44" s="29" t="s">
        <v>879</v>
      </c>
      <c r="B44" s="29"/>
      <c r="C44" s="29"/>
      <c r="D44" s="60" t="s">
        <v>939</v>
      </c>
      <c r="E44" s="67"/>
      <c r="F44" s="19"/>
      <c r="G44" s="29"/>
    </row>
    <row r="45" spans="1:7">
      <c r="A45" s="29" t="s">
        <v>880</v>
      </c>
      <c r="B45" s="29"/>
      <c r="C45" s="29"/>
      <c r="D45" s="61" t="s">
        <v>970</v>
      </c>
      <c r="E45" s="72">
        <f>'SOFP-Sub-CuNonCu'!E156</f>
        <v>0</v>
      </c>
      <c r="F45" s="63" t="s">
        <v>863</v>
      </c>
      <c r="G45" s="29"/>
    </row>
    <row r="46" spans="1:7">
      <c r="A46" s="29" t="s">
        <v>881</v>
      </c>
      <c r="B46" s="29"/>
      <c r="C46" s="29"/>
      <c r="D46" s="64" t="s">
        <v>934</v>
      </c>
      <c r="E46" s="62"/>
      <c r="F46" s="19"/>
      <c r="G46" s="29"/>
    </row>
    <row r="47" spans="1:7">
      <c r="A47" s="29" t="s">
        <v>882</v>
      </c>
      <c r="B47" s="29"/>
      <c r="C47" s="29"/>
      <c r="D47" s="64" t="s">
        <v>940</v>
      </c>
      <c r="E47" s="62"/>
      <c r="F47" s="19"/>
      <c r="G47" s="29"/>
    </row>
    <row r="48" spans="1:7">
      <c r="A48" s="29" t="s">
        <v>883</v>
      </c>
      <c r="B48" s="29"/>
      <c r="C48" s="29"/>
      <c r="D48" s="64" t="s">
        <v>941</v>
      </c>
      <c r="E48" s="62"/>
      <c r="F48" s="19"/>
      <c r="G48" s="29"/>
    </row>
    <row r="49" spans="1:7">
      <c r="A49" s="29" t="s">
        <v>884</v>
      </c>
      <c r="B49" s="29"/>
      <c r="C49" s="29"/>
      <c r="D49" s="61" t="s">
        <v>971</v>
      </c>
      <c r="E49" s="72">
        <f>'SOFP-Sub-CuNonCu'!E189</f>
        <v>79</v>
      </c>
      <c r="F49" s="63" t="s">
        <v>863</v>
      </c>
      <c r="G49" s="29"/>
    </row>
    <row r="50" spans="1:7">
      <c r="A50" s="29" t="s">
        <v>885</v>
      </c>
      <c r="B50" s="29"/>
      <c r="C50" s="29"/>
      <c r="D50" s="64" t="s">
        <v>937</v>
      </c>
      <c r="E50" s="62"/>
      <c r="F50" s="19"/>
      <c r="G50" s="29"/>
    </row>
    <row r="51" spans="1:7">
      <c r="A51" s="29" t="s">
        <v>886</v>
      </c>
      <c r="B51" s="29"/>
      <c r="C51" s="29"/>
      <c r="D51" s="61" t="s">
        <v>967</v>
      </c>
      <c r="E51" s="72">
        <f>'SOFP-Sub-CuNonCu'!E198</f>
        <v>0</v>
      </c>
      <c r="F51" s="63" t="s">
        <v>863</v>
      </c>
      <c r="G51" s="29"/>
    </row>
    <row r="52" spans="1:7">
      <c r="A52" s="29" t="s">
        <v>887</v>
      </c>
      <c r="B52" s="29"/>
      <c r="C52" s="29"/>
      <c r="D52" s="61" t="s">
        <v>972</v>
      </c>
      <c r="E52" s="72">
        <f>'SOFP-Sub-CuNonCu'!E213</f>
        <v>0</v>
      </c>
      <c r="F52" s="63" t="s">
        <v>863</v>
      </c>
      <c r="G52" s="29"/>
    </row>
    <row r="53" spans="1:7">
      <c r="A53" s="29" t="s">
        <v>888</v>
      </c>
      <c r="B53" s="29"/>
      <c r="C53" s="29"/>
      <c r="D53" s="61" t="s">
        <v>973</v>
      </c>
      <c r="E53" s="62">
        <v>0</v>
      </c>
      <c r="F53" s="19"/>
      <c r="G53" s="29"/>
    </row>
    <row r="54" spans="1:7" ht="25.15" thickBot="1">
      <c r="A54" s="29" t="s">
        <v>889</v>
      </c>
      <c r="B54" s="29"/>
      <c r="C54" s="29"/>
      <c r="D54" s="68" t="s">
        <v>942</v>
      </c>
      <c r="E54" s="66">
        <f>1*E45+1*E46+1*E47+1*E48+1*E49+1*E50+1*E51+1*E52+1*E53</f>
        <v>79</v>
      </c>
      <c r="F54" s="19"/>
      <c r="G54" s="29"/>
    </row>
    <row r="55" spans="1:7" ht="37.5" thickTop="1">
      <c r="A55" s="29" t="s">
        <v>890</v>
      </c>
      <c r="B55" s="29"/>
      <c r="C55" s="29"/>
      <c r="D55" s="64" t="s">
        <v>943</v>
      </c>
      <c r="E55" s="69"/>
      <c r="F55" s="19"/>
      <c r="G55" s="29"/>
    </row>
    <row r="56" spans="1:7">
      <c r="A56" s="29" t="s">
        <v>891</v>
      </c>
      <c r="B56" s="29"/>
      <c r="C56" s="29"/>
      <c r="D56" s="65" t="s">
        <v>974</v>
      </c>
      <c r="E56" s="70">
        <f>1*E45+1*E46+1*E47+1*E48+1*E49+1*E50+1*E51+1*E52+1*E53+1*E55</f>
        <v>79</v>
      </c>
      <c r="F56" s="19"/>
      <c r="G56" s="29"/>
    </row>
    <row r="57" spans="1:7" ht="14.65" thickBot="1">
      <c r="A57" s="29" t="s">
        <v>892</v>
      </c>
      <c r="B57" s="29"/>
      <c r="C57" s="29"/>
      <c r="D57" s="71" t="s">
        <v>975</v>
      </c>
      <c r="E57" s="66">
        <f>1*E28+1*E29+1*E31+1*E32+1*E33+1*E34+1*E35+1*E36+1*E37+1*E38+1*E39+1*E40+1*E41+1*E42+1*E45+1*E47+1*E48+1*E49+1*E50+1*E51+1*E52+1*E53+1*E55+1*E46+1*E30</f>
        <v>80</v>
      </c>
      <c r="F57" s="19"/>
      <c r="G57" s="29"/>
    </row>
    <row r="58" spans="1:7" ht="14.65" thickTop="1">
      <c r="A58" s="29" t="s">
        <v>893</v>
      </c>
      <c r="B58" s="29"/>
      <c r="C58" s="29"/>
      <c r="D58" s="58" t="s">
        <v>944</v>
      </c>
      <c r="E58" s="67"/>
      <c r="F58" s="19"/>
      <c r="G58" s="29"/>
    </row>
    <row r="59" spans="1:7">
      <c r="A59" s="29" t="s">
        <v>894</v>
      </c>
      <c r="B59" s="29"/>
      <c r="C59" s="29"/>
      <c r="D59" s="60" t="s">
        <v>945</v>
      </c>
      <c r="E59" s="59"/>
      <c r="F59" s="19"/>
      <c r="G59" s="29"/>
    </row>
    <row r="60" spans="1:7">
      <c r="A60" s="29" t="s">
        <v>895</v>
      </c>
      <c r="B60" s="29"/>
      <c r="C60" s="29"/>
      <c r="D60" s="61" t="s">
        <v>976</v>
      </c>
      <c r="E60" s="72">
        <f>'SOFP-Sub-CuNonCu'!E223</f>
        <v>1</v>
      </c>
      <c r="F60" s="63" t="s">
        <v>863</v>
      </c>
      <c r="G60" s="29"/>
    </row>
    <row r="61" spans="1:7">
      <c r="A61" s="29" t="s">
        <v>896</v>
      </c>
      <c r="B61" s="29"/>
      <c r="C61" s="29"/>
      <c r="D61" s="61" t="s">
        <v>977</v>
      </c>
      <c r="E61" s="62">
        <v>-418988</v>
      </c>
      <c r="F61" s="19"/>
      <c r="G61" s="29"/>
    </row>
    <row r="62" spans="1:7">
      <c r="A62" s="29" t="s">
        <v>897</v>
      </c>
      <c r="B62" s="29"/>
      <c r="C62" s="29"/>
      <c r="D62" s="64" t="s">
        <v>946</v>
      </c>
      <c r="E62" s="62"/>
      <c r="F62" s="19"/>
      <c r="G62" s="29"/>
    </row>
    <row r="63" spans="1:7">
      <c r="A63" s="29" t="s">
        <v>898</v>
      </c>
      <c r="B63" s="29"/>
      <c r="C63" s="29"/>
      <c r="D63" s="61" t="s">
        <v>978</v>
      </c>
      <c r="E63" s="72">
        <f>'SOFP-Sub-CuNonCu'!E242</f>
        <v>0</v>
      </c>
      <c r="F63" s="63" t="s">
        <v>863</v>
      </c>
      <c r="G63" s="29"/>
    </row>
    <row r="64" spans="1:7">
      <c r="A64" s="29" t="s">
        <v>899</v>
      </c>
      <c r="B64" s="29"/>
      <c r="C64" s="29"/>
      <c r="D64" s="65" t="s">
        <v>979</v>
      </c>
      <c r="E64" s="70">
        <f>1*E60+1*E61+-1*E62+1*E63</f>
        <v>-418987</v>
      </c>
      <c r="F64" s="19"/>
      <c r="G64" s="29"/>
    </row>
    <row r="65" spans="1:7">
      <c r="A65" s="29" t="s">
        <v>900</v>
      </c>
      <c r="B65" s="29"/>
      <c r="C65" s="29"/>
      <c r="D65" s="61" t="s">
        <v>980</v>
      </c>
      <c r="E65" s="72">
        <f>'SOFP-Sub-CuNonCu'!E249</f>
        <v>0</v>
      </c>
      <c r="F65" s="63" t="s">
        <v>863</v>
      </c>
      <c r="G65" s="29"/>
    </row>
    <row r="66" spans="1:7">
      <c r="A66" s="29" t="s">
        <v>901</v>
      </c>
      <c r="B66" s="29"/>
      <c r="C66" s="29"/>
      <c r="D66" s="61" t="s">
        <v>981</v>
      </c>
      <c r="E66" s="62">
        <v>0</v>
      </c>
      <c r="F66" s="19"/>
      <c r="G66" s="29"/>
    </row>
    <row r="67" spans="1:7">
      <c r="A67" s="29" t="s">
        <v>902</v>
      </c>
      <c r="B67" s="29"/>
      <c r="C67" s="29"/>
      <c r="D67" s="65" t="s">
        <v>982</v>
      </c>
      <c r="E67" s="72">
        <f>1*E60+1*E61+-1*E62+1*E63+1*E65+1*E66</f>
        <v>-418987</v>
      </c>
      <c r="F67" s="19"/>
      <c r="G67" s="29"/>
    </row>
    <row r="68" spans="1:7">
      <c r="A68" s="29" t="s">
        <v>903</v>
      </c>
      <c r="B68" s="29"/>
      <c r="C68" s="29"/>
      <c r="D68" s="60" t="s">
        <v>947</v>
      </c>
      <c r="E68" s="59"/>
      <c r="F68" s="19"/>
      <c r="G68" s="29"/>
    </row>
    <row r="69" spans="1:7">
      <c r="A69" s="29" t="s">
        <v>904</v>
      </c>
      <c r="B69" s="29"/>
      <c r="C69" s="29"/>
      <c r="D69" s="73" t="s">
        <v>948</v>
      </c>
      <c r="E69" s="59"/>
      <c r="F69" s="19"/>
      <c r="G69" s="29"/>
    </row>
    <row r="70" spans="1:7">
      <c r="A70" s="29" t="s">
        <v>905</v>
      </c>
      <c r="B70" s="29"/>
      <c r="C70" s="29"/>
      <c r="D70" s="74" t="s">
        <v>949</v>
      </c>
      <c r="E70" s="62"/>
      <c r="F70" s="19"/>
      <c r="G70" s="29"/>
    </row>
    <row r="71" spans="1:7">
      <c r="A71" s="29" t="s">
        <v>906</v>
      </c>
      <c r="B71" s="29"/>
      <c r="C71" s="29"/>
      <c r="D71" s="75" t="s">
        <v>983</v>
      </c>
      <c r="E71" s="72">
        <f>'SOFP-Sub-CuNonCu'!E291</f>
        <v>0</v>
      </c>
      <c r="F71" s="63" t="s">
        <v>863</v>
      </c>
      <c r="G71" s="29"/>
    </row>
    <row r="72" spans="1:7">
      <c r="A72" s="29" t="s">
        <v>907</v>
      </c>
      <c r="B72" s="29"/>
      <c r="C72" s="29"/>
      <c r="D72" s="74" t="s">
        <v>950</v>
      </c>
      <c r="E72" s="62"/>
      <c r="F72" s="19"/>
      <c r="G72" s="29"/>
    </row>
    <row r="73" spans="1:7">
      <c r="A73" s="29" t="s">
        <v>908</v>
      </c>
      <c r="B73" s="29"/>
      <c r="C73" s="29"/>
      <c r="D73" s="75" t="s">
        <v>984</v>
      </c>
      <c r="E73" s="72">
        <f>'SOFP-Sub-CuNonCu'!E300</f>
        <v>0</v>
      </c>
      <c r="F73" s="63" t="s">
        <v>863</v>
      </c>
      <c r="G73" s="29"/>
    </row>
    <row r="74" spans="1:7">
      <c r="A74" s="29" t="s">
        <v>909</v>
      </c>
      <c r="B74" s="29"/>
      <c r="C74" s="29"/>
      <c r="D74" s="75" t="s">
        <v>985</v>
      </c>
      <c r="E74" s="72">
        <f>'SOFP-Sub-CuNonCu'!E309</f>
        <v>0</v>
      </c>
      <c r="F74" s="63" t="s">
        <v>863</v>
      </c>
      <c r="G74" s="29"/>
    </row>
    <row r="75" spans="1:7">
      <c r="A75" s="29" t="s">
        <v>910</v>
      </c>
      <c r="B75" s="29"/>
      <c r="C75" s="29"/>
      <c r="D75" s="75" t="s">
        <v>986</v>
      </c>
      <c r="E75" s="72">
        <f>'SOFP-Sub-CuNonCu'!E341</f>
        <v>0</v>
      </c>
      <c r="F75" s="63" t="s">
        <v>863</v>
      </c>
      <c r="G75" s="29"/>
    </row>
    <row r="76" spans="1:7">
      <c r="A76" s="29" t="s">
        <v>911</v>
      </c>
      <c r="B76" s="29"/>
      <c r="C76" s="29"/>
      <c r="D76" s="74" t="s">
        <v>951</v>
      </c>
      <c r="E76" s="62"/>
      <c r="F76" s="19"/>
      <c r="G76" s="29"/>
    </row>
    <row r="77" spans="1:7">
      <c r="A77" s="29" t="s">
        <v>912</v>
      </c>
      <c r="B77" s="29"/>
      <c r="C77" s="29"/>
      <c r="D77" s="74" t="s">
        <v>952</v>
      </c>
      <c r="E77" s="62"/>
      <c r="F77" s="19"/>
      <c r="G77" s="29"/>
    </row>
    <row r="78" spans="1:7">
      <c r="A78" s="29" t="s">
        <v>913</v>
      </c>
      <c r="B78" s="29"/>
      <c r="C78" s="29"/>
      <c r="D78" s="75" t="s">
        <v>987</v>
      </c>
      <c r="E78" s="72">
        <f>'SOFP-Sub-CuNonCu'!E356</f>
        <v>0</v>
      </c>
      <c r="F78" s="63" t="s">
        <v>863</v>
      </c>
      <c r="G78" s="29"/>
    </row>
    <row r="79" spans="1:7">
      <c r="A79" s="29" t="s">
        <v>914</v>
      </c>
      <c r="B79" s="29"/>
      <c r="C79" s="29"/>
      <c r="D79" s="74" t="s">
        <v>953</v>
      </c>
      <c r="E79" s="62"/>
      <c r="F79" s="19"/>
      <c r="G79" s="29"/>
    </row>
    <row r="80" spans="1:7" ht="14.65" thickBot="1">
      <c r="A80" s="29" t="s">
        <v>915</v>
      </c>
      <c r="B80" s="29"/>
      <c r="C80" s="29"/>
      <c r="D80" s="76" t="s">
        <v>954</v>
      </c>
      <c r="E80" s="66">
        <f>1*E70+1*E71+1*E72+1*E73+1*E74+1*E75+1*E76+1*E77+1*E78+1*E79</f>
        <v>0</v>
      </c>
      <c r="F80" s="19"/>
      <c r="G80" s="29"/>
    </row>
    <row r="81" spans="1:7" ht="14.65" thickTop="1">
      <c r="A81" s="29" t="s">
        <v>916</v>
      </c>
      <c r="B81" s="29"/>
      <c r="C81" s="29"/>
      <c r="D81" s="73" t="s">
        <v>955</v>
      </c>
      <c r="E81" s="67"/>
      <c r="F81" s="19"/>
      <c r="G81" s="29"/>
    </row>
    <row r="82" spans="1:7">
      <c r="A82" s="29" t="s">
        <v>917</v>
      </c>
      <c r="B82" s="29"/>
      <c r="C82" s="29"/>
      <c r="D82" s="75" t="s">
        <v>983</v>
      </c>
      <c r="E82" s="72">
        <f>'SOFP-Sub-CuNonCu'!E403</f>
        <v>0</v>
      </c>
      <c r="F82" s="63" t="s">
        <v>863</v>
      </c>
      <c r="G82" s="29"/>
    </row>
    <row r="83" spans="1:7">
      <c r="A83" s="29" t="s">
        <v>918</v>
      </c>
      <c r="B83" s="29"/>
      <c r="C83" s="29"/>
      <c r="D83" s="74" t="s">
        <v>950</v>
      </c>
      <c r="E83" s="62"/>
      <c r="F83" s="19"/>
      <c r="G83" s="29"/>
    </row>
    <row r="84" spans="1:7">
      <c r="A84" s="29" t="s">
        <v>919</v>
      </c>
      <c r="B84" s="29"/>
      <c r="C84" s="29"/>
      <c r="D84" s="75" t="s">
        <v>984</v>
      </c>
      <c r="E84" s="72">
        <f>'SOFP-Sub-CuNonCu'!E412</f>
        <v>0</v>
      </c>
      <c r="F84" s="63" t="s">
        <v>863</v>
      </c>
      <c r="G84" s="29"/>
    </row>
    <row r="85" spans="1:7">
      <c r="A85" s="29" t="s">
        <v>920</v>
      </c>
      <c r="B85" s="29"/>
      <c r="C85" s="29"/>
      <c r="D85" s="75" t="s">
        <v>985</v>
      </c>
      <c r="E85" s="72">
        <f>'SOFP-Sub-CuNonCu'!E421</f>
        <v>0</v>
      </c>
      <c r="F85" s="63" t="s">
        <v>863</v>
      </c>
      <c r="G85" s="29"/>
    </row>
    <row r="86" spans="1:7">
      <c r="A86" s="29" t="s">
        <v>921</v>
      </c>
      <c r="B86" s="29"/>
      <c r="C86" s="29"/>
      <c r="D86" s="74" t="s">
        <v>956</v>
      </c>
      <c r="E86" s="62"/>
      <c r="F86" s="19"/>
      <c r="G86" s="29"/>
    </row>
    <row r="87" spans="1:7">
      <c r="A87" s="29" t="s">
        <v>922</v>
      </c>
      <c r="B87" s="29"/>
      <c r="C87" s="29"/>
      <c r="D87" s="75" t="s">
        <v>988</v>
      </c>
      <c r="E87" s="72">
        <f>'SOFP-Sub-CuNonCu'!E457</f>
        <v>419067</v>
      </c>
      <c r="F87" s="63" t="s">
        <v>863</v>
      </c>
      <c r="G87" s="29"/>
    </row>
    <row r="88" spans="1:7">
      <c r="A88" s="29" t="s">
        <v>923</v>
      </c>
      <c r="B88" s="29"/>
      <c r="C88" s="29"/>
      <c r="D88" s="74" t="s">
        <v>951</v>
      </c>
      <c r="E88" s="62"/>
      <c r="F88" s="19"/>
      <c r="G88" s="29"/>
    </row>
    <row r="89" spans="1:7">
      <c r="A89" s="29" t="s">
        <v>924</v>
      </c>
      <c r="B89" s="29"/>
      <c r="C89" s="29"/>
      <c r="D89" s="75" t="s">
        <v>987</v>
      </c>
      <c r="E89" s="72">
        <f>'SOFP-Sub-CuNonCu'!E472</f>
        <v>0</v>
      </c>
      <c r="F89" s="63" t="s">
        <v>863</v>
      </c>
      <c r="G89" s="29"/>
    </row>
    <row r="90" spans="1:7">
      <c r="A90" s="29" t="s">
        <v>925</v>
      </c>
      <c r="B90" s="29"/>
      <c r="C90" s="29"/>
      <c r="D90" s="74" t="s">
        <v>957</v>
      </c>
      <c r="E90" s="62"/>
      <c r="F90" s="19"/>
      <c r="G90" s="29"/>
    </row>
    <row r="91" spans="1:7" ht="25.15" thickBot="1">
      <c r="A91" s="29" t="s">
        <v>926</v>
      </c>
      <c r="B91" s="29"/>
      <c r="C91" s="29"/>
      <c r="D91" s="76" t="s">
        <v>958</v>
      </c>
      <c r="E91" s="66">
        <f>1*E82+1*E83+1*E84+1*E85+1*E86+1*E87+1*E88+1*E89+1*E90</f>
        <v>419067</v>
      </c>
      <c r="F91" s="19"/>
      <c r="G91" s="29"/>
    </row>
    <row r="92" spans="1:7" ht="25.15" thickTop="1">
      <c r="A92" s="29" t="s">
        <v>927</v>
      </c>
      <c r="B92" s="29"/>
      <c r="C92" s="29"/>
      <c r="D92" s="75" t="s">
        <v>989</v>
      </c>
      <c r="E92" s="69">
        <v>0</v>
      </c>
      <c r="F92" s="19"/>
      <c r="G92" s="29"/>
    </row>
    <row r="93" spans="1:7">
      <c r="A93" s="29" t="s">
        <v>928</v>
      </c>
      <c r="B93" s="29"/>
      <c r="C93" s="29"/>
      <c r="D93" s="77" t="s">
        <v>990</v>
      </c>
      <c r="E93" s="70">
        <f>1*E82+1*E83+1*E84+1*E85+1*E86+1*E87+1*E88+1*E89+1*E90+1*E92</f>
        <v>419067</v>
      </c>
      <c r="F93" s="19"/>
      <c r="G93" s="29"/>
    </row>
    <row r="94" spans="1:7">
      <c r="A94" s="29" t="s">
        <v>929</v>
      </c>
      <c r="B94" s="29"/>
      <c r="C94" s="29"/>
      <c r="D94" s="65" t="s">
        <v>991</v>
      </c>
      <c r="E94" s="72">
        <f>1*E70+1*E71+1*E72+1*E73+1*E74+1*E75+1*E76+1*E77+1*E78+1*E79+1*E82+1*E83+1*E84+1*E85+1*E86+1*E87+1*E88+1*E89+1*E90+1*E92</f>
        <v>419067</v>
      </c>
      <c r="F94" s="19"/>
      <c r="G94" s="29"/>
    </row>
    <row r="95" spans="1:7" ht="14.65" thickBot="1">
      <c r="A95" s="29" t="s">
        <v>930</v>
      </c>
      <c r="B95" s="29"/>
      <c r="C95" s="29"/>
      <c r="D95" s="71" t="s">
        <v>992</v>
      </c>
      <c r="E95" s="66">
        <f>1*E67+1*E94</f>
        <v>80</v>
      </c>
      <c r="F95" s="19"/>
      <c r="G95" s="29"/>
    </row>
    <row r="96" spans="1:7" ht="14.65" hidden="1" thickTop="1">
      <c r="A96" s="29"/>
      <c r="B96" s="29"/>
      <c r="C96" s="29" t="s">
        <v>506</v>
      </c>
      <c r="D96" s="19"/>
      <c r="E96" s="19"/>
      <c r="F96" s="19"/>
      <c r="G96" s="29"/>
    </row>
    <row r="97" spans="1:7" hidden="1">
      <c r="A97" s="29"/>
      <c r="B97" s="29"/>
      <c r="C97" s="29" t="s">
        <v>509</v>
      </c>
      <c r="D97" s="29"/>
      <c r="E97" s="29"/>
      <c r="F97" s="29"/>
      <c r="G97" s="29" t="s">
        <v>510</v>
      </c>
    </row>
    <row r="98" spans="1:7" ht="14.65" thickTop="1">
      <c r="A98" s="19"/>
      <c r="B98" s="19"/>
      <c r="C98" s="19"/>
      <c r="D98" s="19"/>
      <c r="E98" s="19"/>
      <c r="F98" s="19"/>
      <c r="G98" s="19"/>
    </row>
  </sheetData>
  <sheetProtection algorithmName="SHA-512" hashValue="ofwZiphO75I2MkVGi4TESy9jP9k5bdQYTi0hcDRv4mbuI6O68P9O623wdJ0AqhhIWklDxFo6eKKsesfXC2aDtA==" saltValue="xRYjSJqaW7UkthvsK7zsWA==" spinCount="100000" sheet="1" objects="1" scenarios="1" formatColumns="0" formatRows="0"/>
  <dataValidations count="1">
    <dataValidation type="decimal" allowBlank="1" showInputMessage="1" showErrorMessage="1" error="Please enter a numeric value upto 2 decimal places only" sqref="E92 E90 E88 E86 E83 E79 E76:E77 E72 E70 E66 E61:E62 E55 E53 E50 E46:E48 E39:E40 E37 E30:E32" xr:uid="{57662346-E99F-4EE6-A55C-749D803AAFEF}">
      <formula1>-999999999999999</formula1>
      <formula2>999999999999999</formula2>
    </dataValidation>
  </dataValidations>
  <hyperlinks>
    <hyperlink ref="F28" tooltip="See details" display="See details" xr:uid="{23348099-0F10-4902-A337-0B5BB417AD14}"/>
    <hyperlink ref="F29" tooltip="See details" display="See details" xr:uid="{3D799946-BA95-43BB-8275-3FE882356C98}"/>
    <hyperlink ref="F33" tooltip="See details" display="See details" xr:uid="{F62DBDFF-3E2A-4492-BF3B-7051C71E9EDC}"/>
    <hyperlink ref="F34" tooltip="See details" display="See details" xr:uid="{9C6D2738-354D-4C6B-8D42-C940CE1E4C1B}"/>
    <hyperlink ref="F35" tooltip="See details" display="See details" xr:uid="{4293BACD-AF2F-4CB8-8FF3-09FA5589E41B}"/>
    <hyperlink ref="F36" tooltip="See details" display="See details" xr:uid="{816C1D64-DD6F-45D2-841F-84CD7C53D329}"/>
    <hyperlink ref="F38" tooltip="See details" display="See details" xr:uid="{6EBE5160-6185-421C-9EB7-363B29A3C4F5}"/>
    <hyperlink ref="F41" tooltip="See details" display="See details" xr:uid="{C1FF5A49-675F-4B87-B713-198E46B84D25}"/>
    <hyperlink ref="F42" tooltip="See details" display="See details" xr:uid="{D02B5615-C7CB-4F44-A4F5-F13DA33E023F}"/>
    <hyperlink ref="F45" tooltip="See details" display="See details" xr:uid="{E677235F-52ED-4FE9-97B9-38892521AEE4}"/>
    <hyperlink ref="F49" tooltip="See details" display="See details" xr:uid="{C0ED46B6-5EB7-4A7E-9CAF-67B42523452A}"/>
    <hyperlink ref="F51" tooltip="See details" display="See details" xr:uid="{B83656DF-95ED-4F41-9231-F106304DC0D0}"/>
    <hyperlink ref="F52" tooltip="See details" display="See details" xr:uid="{4625BF43-7F5E-4E90-ACA1-CBE3B7E9C52D}"/>
    <hyperlink ref="F60" tooltip="See details" display="See details" xr:uid="{2E884EBB-BDAB-4F32-ACC0-68065CF89A04}"/>
    <hyperlink ref="F63" tooltip="See details" display="See details" xr:uid="{0470467C-6660-4DED-A9A2-B2213177C3A6}"/>
    <hyperlink ref="F65" tooltip="See details" display="See details" xr:uid="{EACE0668-38DE-4504-A4F4-37DF1BD1BFB0}"/>
    <hyperlink ref="F71" tooltip="See details" display="See details" xr:uid="{C2891258-6FE1-4BB3-9DAB-65B199B584E6}"/>
    <hyperlink ref="F73" tooltip="See details" display="See details" xr:uid="{73CE33F2-1C88-4D77-9754-069DEDD40E94}"/>
    <hyperlink ref="F74" tooltip="See details" display="See details" xr:uid="{DAF85292-1EA8-4FCF-AD2B-D92E1EF48F17}"/>
    <hyperlink ref="F75" tooltip="See details" display="See details" xr:uid="{D0A40348-E167-4FBA-84C1-4D3E89E57E73}"/>
    <hyperlink ref="F78" tooltip="See details" display="See details" xr:uid="{35FEAB3C-48E3-42A7-ABE0-9B226BB4924E}"/>
    <hyperlink ref="F82" tooltip="See details" display="See details" xr:uid="{509AF05F-54EB-4ABF-A530-9ABA5B4B04E7}"/>
    <hyperlink ref="F84" tooltip="See details" display="See details" xr:uid="{32CA7AAB-A30C-4C1F-A9E9-553BA52A5096}"/>
    <hyperlink ref="F85" tooltip="See details" display="See details" xr:uid="{677582E4-F32C-4EBF-A7DD-B59F2635BDD2}"/>
    <hyperlink ref="F87" tooltip="See details" display="See details" xr:uid="{6EAECFA9-6D60-4900-9583-E2B1005CDEA8}"/>
    <hyperlink ref="F89" tooltip="See details" display="See details" xr:uid="{0A0A192D-70AB-4B1D-9CF2-3289CC3BE697}"/>
  </hyperlinks>
  <pageMargins left="0.7" right="0.7" top="0.75" bottom="0.75" header="0.3" footer="0.3"/>
  <drawing r:id="rId1"/>
  <legacyDrawing r:id="rId2"/>
  <controls>
    <mc:AlternateContent xmlns:mc="http://schemas.openxmlformats.org/markup-compatibility/2006">
      <mc:Choice Requires="x14">
        <control shapeId="15366"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15366" r:id="rId3" name="HomeBtn"/>
      </mc:Fallback>
    </mc:AlternateContent>
    <mc:AlternateContent xmlns:mc="http://schemas.openxmlformats.org/markup-compatibility/2006">
      <mc:Choice Requires="x14">
        <control shapeId="15367"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15367" r:id="rId5" name="ToolboxBtn"/>
      </mc:Fallback>
    </mc:AlternateContent>
    <mc:AlternateContent xmlns:mc="http://schemas.openxmlformats.org/markup-compatibility/2006">
      <mc:Choice Requires="x14">
        <control shapeId="15368"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15368" r:id="rId7" name="HelpBtn"/>
      </mc:Fallback>
    </mc:AlternateContent>
    <mc:AlternateContent xmlns:mc="http://schemas.openxmlformats.org/markup-compatibility/2006">
      <mc:Choice Requires="x14">
        <control shapeId="15369"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15369" r:id="rId9" name="LegendBtn"/>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829E-E546-4CD8-AC84-29B061AAA1DD}">
  <sheetPr codeName="Sheet10"/>
  <dimension ref="A1:DZ475"/>
  <sheetViews>
    <sheetView showGridLines="0" topLeftCell="D1" workbookViewId="0">
      <pane ySplit="2" topLeftCell="A197" activePane="bottomLeft" state="frozen"/>
      <selection pane="bottomLeft" activeCell="E97" sqref="E97"/>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994</v>
      </c>
      <c r="B1" s="19"/>
      <c r="C1" s="19"/>
      <c r="D1" s="19"/>
      <c r="E1" s="19"/>
      <c r="F1" s="19"/>
      <c r="G1" s="19"/>
    </row>
    <row r="2" spans="1:130" ht="24.95" customHeight="1">
      <c r="A2" s="40"/>
      <c r="B2" s="40"/>
      <c r="C2" s="40"/>
      <c r="D2" s="42" t="s">
        <v>1778</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30" t="s">
        <v>995</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c r="A9" s="29"/>
      <c r="B9" s="29"/>
      <c r="C9" s="29" t="s">
        <v>506</v>
      </c>
      <c r="D9" s="31"/>
      <c r="E9" s="19"/>
      <c r="F9" s="19"/>
      <c r="G9" s="29"/>
    </row>
    <row r="10" spans="1:130" ht="24.75">
      <c r="A10" s="29" t="s">
        <v>996</v>
      </c>
      <c r="B10" s="29"/>
      <c r="C10" s="29"/>
      <c r="D10" s="32" t="s">
        <v>997</v>
      </c>
      <c r="E10" s="32"/>
      <c r="F10" s="19"/>
      <c r="G10" s="29"/>
    </row>
    <row r="11" spans="1:130" hidden="1">
      <c r="A11" s="29"/>
      <c r="B11" s="29"/>
      <c r="C11" s="29" t="s">
        <v>506</v>
      </c>
      <c r="D11" s="19"/>
      <c r="E11" s="19"/>
      <c r="F11" s="19"/>
      <c r="G11" s="29"/>
    </row>
    <row r="12" spans="1:130" hidden="1">
      <c r="A12" s="29"/>
      <c r="B12" s="29"/>
      <c r="C12" s="29" t="s">
        <v>509</v>
      </c>
      <c r="D12" s="29"/>
      <c r="E12" s="29"/>
      <c r="F12" s="29"/>
      <c r="G12" s="29" t="s">
        <v>510</v>
      </c>
    </row>
    <row r="13" spans="1:130">
      <c r="A13" s="19"/>
      <c r="B13" s="19"/>
      <c r="C13" s="19"/>
      <c r="D13" s="19"/>
      <c r="E13" s="19"/>
      <c r="F13" s="19"/>
      <c r="G13" s="19"/>
    </row>
    <row r="14" spans="1:130">
      <c r="A14" s="19"/>
      <c r="B14" s="19"/>
      <c r="C14" s="19"/>
      <c r="D14" s="19"/>
      <c r="E14" s="19"/>
      <c r="F14" s="19"/>
      <c r="G14" s="19"/>
    </row>
    <row r="15" spans="1:130" ht="15" hidden="1" customHeight="1">
      <c r="A15" s="29"/>
      <c r="B15" s="29"/>
      <c r="C15" s="30" t="s">
        <v>998</v>
      </c>
      <c r="D15" s="29"/>
      <c r="E15" s="29"/>
      <c r="F15" s="29"/>
      <c r="G15" s="29"/>
    </row>
    <row r="16" spans="1:130" hidden="1">
      <c r="A16" s="29"/>
      <c r="B16" s="29"/>
      <c r="C16" s="29"/>
      <c r="D16" s="29"/>
      <c r="E16" s="29"/>
      <c r="F16" s="29"/>
      <c r="G16" s="29"/>
    </row>
    <row r="17" spans="1:7" hidden="1">
      <c r="A17" s="29"/>
      <c r="B17" s="29"/>
      <c r="C17" s="29"/>
      <c r="D17" s="29"/>
      <c r="E17" s="29"/>
      <c r="F17" s="29"/>
      <c r="G17" s="29"/>
    </row>
    <row r="18" spans="1:7" hidden="1">
      <c r="A18" s="29"/>
      <c r="B18" s="29"/>
      <c r="C18" s="29" t="s">
        <v>507</v>
      </c>
      <c r="D18" s="29" t="s">
        <v>505</v>
      </c>
      <c r="E18" s="29"/>
      <c r="F18" s="29" t="s">
        <v>506</v>
      </c>
      <c r="G18" s="29" t="s">
        <v>508</v>
      </c>
    </row>
    <row r="19" spans="1:7" ht="24.75">
      <c r="A19" s="29"/>
      <c r="B19" s="29"/>
      <c r="C19" s="29" t="s">
        <v>574</v>
      </c>
      <c r="D19" s="44"/>
      <c r="E19" s="20" t="str">
        <f>TEXT(DATE(MID(E21,7,4),MID(E21,4,2),MID(E21,1,2)),"dd/MM/yyyy")&amp;" - "&amp;TEXT(DATE(MID(E22,7,4),MID(E22,4,2),MID(E22,1,2)),"dd/MM/yyyy")</f>
        <v>09/11/2022 - 31/03/2024</v>
      </c>
      <c r="F19" s="19"/>
      <c r="G19" s="29"/>
    </row>
    <row r="20" spans="1:7" ht="20.100000000000001" customHeight="1">
      <c r="A20" s="29"/>
      <c r="B20" s="29"/>
      <c r="C20" s="29" t="s">
        <v>575</v>
      </c>
      <c r="D20" s="44"/>
      <c r="E20" s="20" t="str">
        <f>StartUp!$E$8</f>
        <v>MYR'Actuals</v>
      </c>
      <c r="F20" s="19"/>
      <c r="G20" s="29"/>
    </row>
    <row r="21" spans="1:7" ht="20.100000000000001" hidden="1" customHeight="1">
      <c r="A21" s="29"/>
      <c r="B21" s="29"/>
      <c r="C21" s="29" t="s">
        <v>576</v>
      </c>
      <c r="D21" s="44"/>
      <c r="E21" s="45" t="str">
        <f>StartUp!$D$8</f>
        <v>09/11/2022</v>
      </c>
      <c r="F21" s="19"/>
      <c r="G21" s="29"/>
    </row>
    <row r="22" spans="1:7" ht="20.100000000000001" hidden="1" customHeight="1">
      <c r="A22" s="29"/>
      <c r="B22" s="29"/>
      <c r="C22" s="29" t="s">
        <v>577</v>
      </c>
      <c r="D22" s="44"/>
      <c r="E22" s="45" t="str">
        <f>StartUp!$D$9</f>
        <v>31/03/2024</v>
      </c>
      <c r="F22" s="19"/>
      <c r="G22" s="29"/>
    </row>
    <row r="23" spans="1:7">
      <c r="A23" s="29"/>
      <c r="B23" s="29"/>
      <c r="C23" s="29" t="s">
        <v>506</v>
      </c>
      <c r="D23" s="31"/>
      <c r="E23" s="19"/>
      <c r="F23" s="19"/>
      <c r="G23" s="29"/>
    </row>
    <row r="24" spans="1:7" ht="24.75">
      <c r="A24" s="29" t="s">
        <v>999</v>
      </c>
      <c r="B24" s="29"/>
      <c r="C24" s="29"/>
      <c r="D24" s="32" t="s">
        <v>1448</v>
      </c>
      <c r="E24" s="32"/>
      <c r="F24" s="19"/>
      <c r="G24" s="29"/>
    </row>
    <row r="25" spans="1:7" ht="24.75">
      <c r="A25" s="29" t="s">
        <v>1000</v>
      </c>
      <c r="B25" s="29"/>
      <c r="C25" s="29"/>
      <c r="D25" s="33" t="s">
        <v>1448</v>
      </c>
      <c r="E25" s="32"/>
      <c r="F25" s="19"/>
      <c r="G25" s="29"/>
    </row>
    <row r="26" spans="1:7" ht="24.75">
      <c r="A26" s="29" t="s">
        <v>1001</v>
      </c>
      <c r="B26" s="29"/>
      <c r="C26" s="29"/>
      <c r="D26" s="58" t="s">
        <v>1449</v>
      </c>
      <c r="E26" s="59"/>
      <c r="F26" s="19"/>
      <c r="G26" s="29"/>
    </row>
    <row r="27" spans="1:7">
      <c r="A27" s="29" t="s">
        <v>1002</v>
      </c>
      <c r="B27" s="29"/>
      <c r="C27" s="29"/>
      <c r="D27" s="60" t="s">
        <v>1450</v>
      </c>
      <c r="E27" s="59"/>
      <c r="F27" s="19"/>
      <c r="G27" s="29"/>
    </row>
    <row r="28" spans="1:7">
      <c r="A28" s="29" t="s">
        <v>1003</v>
      </c>
      <c r="B28" s="29"/>
      <c r="C28" s="29"/>
      <c r="D28" s="73" t="s">
        <v>1451</v>
      </c>
      <c r="E28" s="59"/>
      <c r="F28" s="19"/>
      <c r="G28" s="29"/>
    </row>
    <row r="29" spans="1:7">
      <c r="A29" s="29" t="s">
        <v>1004</v>
      </c>
      <c r="B29" s="29"/>
      <c r="C29" s="29"/>
      <c r="D29" s="78" t="s">
        <v>1452</v>
      </c>
      <c r="E29" s="59"/>
      <c r="F29" s="19"/>
      <c r="G29" s="29"/>
    </row>
    <row r="30" spans="1:7">
      <c r="A30" s="29" t="s">
        <v>1005</v>
      </c>
      <c r="B30" s="29"/>
      <c r="C30" s="29"/>
      <c r="D30" s="79" t="s">
        <v>1453</v>
      </c>
      <c r="E30" s="62"/>
      <c r="F30" s="19"/>
      <c r="G30" s="29"/>
    </row>
    <row r="31" spans="1:7">
      <c r="A31" s="29" t="s">
        <v>1006</v>
      </c>
      <c r="B31" s="29"/>
      <c r="C31" s="29"/>
      <c r="D31" s="79" t="s">
        <v>1454</v>
      </c>
      <c r="E31" s="62"/>
      <c r="F31" s="19"/>
      <c r="G31" s="29"/>
    </row>
    <row r="32" spans="1:7">
      <c r="A32" s="29" t="s">
        <v>1007</v>
      </c>
      <c r="B32" s="29"/>
      <c r="C32" s="29"/>
      <c r="D32" s="79" t="s">
        <v>1455</v>
      </c>
      <c r="E32" s="62"/>
      <c r="F32" s="19"/>
      <c r="G32" s="29"/>
    </row>
    <row r="33" spans="1:7">
      <c r="A33" s="29" t="s">
        <v>1008</v>
      </c>
      <c r="B33" s="29"/>
      <c r="C33" s="29"/>
      <c r="D33" s="80" t="s">
        <v>1456</v>
      </c>
      <c r="E33" s="72">
        <f>1*E30+1*E31+1*E32</f>
        <v>0</v>
      </c>
      <c r="F33" s="19"/>
      <c r="G33" s="29"/>
    </row>
    <row r="34" spans="1:7">
      <c r="A34" s="29" t="s">
        <v>1009</v>
      </c>
      <c r="B34" s="29"/>
      <c r="C34" s="29"/>
      <c r="D34" s="78" t="s">
        <v>1457</v>
      </c>
      <c r="E34" s="59"/>
      <c r="F34" s="19"/>
      <c r="G34" s="29"/>
    </row>
    <row r="35" spans="1:7">
      <c r="A35" s="29" t="s">
        <v>1010</v>
      </c>
      <c r="B35" s="29"/>
      <c r="C35" s="29"/>
      <c r="D35" s="79" t="s">
        <v>1458</v>
      </c>
      <c r="E35" s="62"/>
      <c r="F35" s="19"/>
      <c r="G35" s="29"/>
    </row>
    <row r="36" spans="1:7" ht="24.75">
      <c r="A36" s="29" t="s">
        <v>1011</v>
      </c>
      <c r="B36" s="29"/>
      <c r="C36" s="29"/>
      <c r="D36" s="79" t="s">
        <v>1459</v>
      </c>
      <c r="E36" s="62"/>
      <c r="F36" s="19"/>
      <c r="G36" s="29"/>
    </row>
    <row r="37" spans="1:7" ht="24.75">
      <c r="A37" s="29" t="s">
        <v>1012</v>
      </c>
      <c r="B37" s="29"/>
      <c r="C37" s="29"/>
      <c r="D37" s="79" t="s">
        <v>1460</v>
      </c>
      <c r="E37" s="62"/>
      <c r="F37" s="19"/>
      <c r="G37" s="29"/>
    </row>
    <row r="38" spans="1:7">
      <c r="A38" s="29" t="s">
        <v>1013</v>
      </c>
      <c r="B38" s="29"/>
      <c r="C38" s="29"/>
      <c r="D38" s="79" t="s">
        <v>1461</v>
      </c>
      <c r="E38" s="62"/>
      <c r="F38" s="19"/>
      <c r="G38" s="29"/>
    </row>
    <row r="39" spans="1:7">
      <c r="A39" s="29" t="s">
        <v>1014</v>
      </c>
      <c r="B39" s="29"/>
      <c r="C39" s="29"/>
      <c r="D39" s="80" t="s">
        <v>1462</v>
      </c>
      <c r="E39" s="72">
        <f>1*E35+1*E36+1*E37+1*E38</f>
        <v>0</v>
      </c>
      <c r="F39" s="19"/>
      <c r="G39" s="29"/>
    </row>
    <row r="40" spans="1:7">
      <c r="A40" s="29" t="s">
        <v>1015</v>
      </c>
      <c r="B40" s="29"/>
      <c r="C40" s="29"/>
      <c r="D40" s="76" t="s">
        <v>1463</v>
      </c>
      <c r="E40" s="72">
        <f>1*E33+1*E39</f>
        <v>0</v>
      </c>
      <c r="F40" s="19"/>
      <c r="G40" s="29"/>
    </row>
    <row r="41" spans="1:7">
      <c r="A41" s="29" t="s">
        <v>1016</v>
      </c>
      <c r="B41" s="29"/>
      <c r="C41" s="29"/>
      <c r="D41" s="73" t="s">
        <v>1464</v>
      </c>
      <c r="E41" s="59"/>
      <c r="F41" s="19"/>
      <c r="G41" s="29"/>
    </row>
    <row r="42" spans="1:7">
      <c r="A42" s="29" t="s">
        <v>1017</v>
      </c>
      <c r="B42" s="29"/>
      <c r="C42" s="29"/>
      <c r="D42" s="74" t="s">
        <v>1465</v>
      </c>
      <c r="E42" s="62"/>
      <c r="F42" s="19"/>
      <c r="G42" s="29"/>
    </row>
    <row r="43" spans="1:7">
      <c r="A43" s="29" t="s">
        <v>1018</v>
      </c>
      <c r="B43" s="29"/>
      <c r="C43" s="29"/>
      <c r="D43" s="74" t="s">
        <v>1466</v>
      </c>
      <c r="E43" s="62"/>
      <c r="F43" s="19"/>
      <c r="G43" s="29"/>
    </row>
    <row r="44" spans="1:7">
      <c r="A44" s="29" t="s">
        <v>1019</v>
      </c>
      <c r="B44" s="29"/>
      <c r="C44" s="29"/>
      <c r="D44" s="74" t="s">
        <v>1467</v>
      </c>
      <c r="E44" s="62"/>
      <c r="F44" s="19"/>
      <c r="G44" s="29"/>
    </row>
    <row r="45" spans="1:7">
      <c r="A45" s="29" t="s">
        <v>1020</v>
      </c>
      <c r="B45" s="29"/>
      <c r="C45" s="29"/>
      <c r="D45" s="74" t="s">
        <v>1468</v>
      </c>
      <c r="E45" s="62"/>
      <c r="F45" s="19"/>
      <c r="G45" s="29"/>
    </row>
    <row r="46" spans="1:7">
      <c r="A46" s="29" t="s">
        <v>1021</v>
      </c>
      <c r="B46" s="29"/>
      <c r="C46" s="29"/>
      <c r="D46" s="76" t="s">
        <v>1469</v>
      </c>
      <c r="E46" s="72">
        <f>1*E42+1*E43+1*E44+1*E45</f>
        <v>0</v>
      </c>
      <c r="F46" s="19"/>
      <c r="G46" s="29"/>
    </row>
    <row r="47" spans="1:7">
      <c r="A47" s="29" t="s">
        <v>1022</v>
      </c>
      <c r="B47" s="29"/>
      <c r="C47" s="29"/>
      <c r="D47" s="64" t="s">
        <v>1470</v>
      </c>
      <c r="E47" s="62"/>
      <c r="F47" s="19"/>
      <c r="G47" s="29"/>
    </row>
    <row r="48" spans="1:7">
      <c r="A48" s="29" t="s">
        <v>1023</v>
      </c>
      <c r="B48" s="29"/>
      <c r="C48" s="29"/>
      <c r="D48" s="64" t="s">
        <v>1471</v>
      </c>
      <c r="E48" s="62"/>
      <c r="F48" s="19"/>
      <c r="G48" s="29"/>
    </row>
    <row r="49" spans="1:7">
      <c r="A49" s="29" t="s">
        <v>1024</v>
      </c>
      <c r="B49" s="29"/>
      <c r="C49" s="29"/>
      <c r="D49" s="64" t="s">
        <v>1472</v>
      </c>
      <c r="E49" s="62"/>
      <c r="F49" s="19"/>
      <c r="G49" s="29"/>
    </row>
    <row r="50" spans="1:7">
      <c r="A50" s="29" t="s">
        <v>1025</v>
      </c>
      <c r="B50" s="29"/>
      <c r="C50" s="29"/>
      <c r="D50" s="64" t="s">
        <v>1473</v>
      </c>
      <c r="E50" s="62"/>
      <c r="F50" s="19"/>
      <c r="G50" s="29"/>
    </row>
    <row r="51" spans="1:7">
      <c r="A51" s="29" t="s">
        <v>1026</v>
      </c>
      <c r="B51" s="29"/>
      <c r="C51" s="29"/>
      <c r="D51" s="64" t="s">
        <v>1474</v>
      </c>
      <c r="E51" s="62"/>
      <c r="F51" s="19"/>
      <c r="G51" s="29"/>
    </row>
    <row r="52" spans="1:7">
      <c r="A52" s="29" t="s">
        <v>1027</v>
      </c>
      <c r="B52" s="29"/>
      <c r="C52" s="29"/>
      <c r="D52" s="64" t="s">
        <v>1475</v>
      </c>
      <c r="E52" s="62"/>
      <c r="F52" s="19"/>
      <c r="G52" s="29"/>
    </row>
    <row r="53" spans="1:7">
      <c r="A53" s="29" t="s">
        <v>1028</v>
      </c>
      <c r="B53" s="29"/>
      <c r="C53" s="29"/>
      <c r="D53" s="64" t="s">
        <v>1476</v>
      </c>
      <c r="E53" s="62"/>
      <c r="F53" s="19"/>
      <c r="G53" s="29"/>
    </row>
    <row r="54" spans="1:7">
      <c r="A54" s="29" t="s">
        <v>1029</v>
      </c>
      <c r="B54" s="29"/>
      <c r="C54" s="29"/>
      <c r="D54" s="64" t="s">
        <v>1477</v>
      </c>
      <c r="E54" s="62"/>
      <c r="F54" s="19"/>
      <c r="G54" s="29"/>
    </row>
    <row r="55" spans="1:7" ht="24.75">
      <c r="A55" s="29" t="s">
        <v>1030</v>
      </c>
      <c r="B55" s="29"/>
      <c r="C55" s="29"/>
      <c r="D55" s="64" t="s">
        <v>1478</v>
      </c>
      <c r="E55" s="62"/>
      <c r="F55" s="19"/>
      <c r="G55" s="29"/>
    </row>
    <row r="56" spans="1:7">
      <c r="A56" s="29" t="s">
        <v>1031</v>
      </c>
      <c r="B56" s="29"/>
      <c r="C56" s="29"/>
      <c r="D56" s="64" t="s">
        <v>1479</v>
      </c>
      <c r="E56" s="62"/>
      <c r="F56" s="19"/>
      <c r="G56" s="29"/>
    </row>
    <row r="57" spans="1:7" ht="24.75">
      <c r="A57" s="29" t="s">
        <v>1032</v>
      </c>
      <c r="B57" s="29"/>
      <c r="C57" s="29"/>
      <c r="D57" s="64" t="s">
        <v>1480</v>
      </c>
      <c r="E57" s="62"/>
      <c r="F57" s="19"/>
      <c r="G57" s="29"/>
    </row>
    <row r="58" spans="1:7">
      <c r="A58" s="29" t="s">
        <v>1033</v>
      </c>
      <c r="B58" s="29"/>
      <c r="C58" s="29"/>
      <c r="D58" s="64" t="s">
        <v>1481</v>
      </c>
      <c r="E58" s="62"/>
      <c r="F58" s="19"/>
      <c r="G58" s="29"/>
    </row>
    <row r="59" spans="1:7" ht="14.65" thickBot="1">
      <c r="A59" s="29" t="s">
        <v>1034</v>
      </c>
      <c r="B59" s="29"/>
      <c r="C59" s="29"/>
      <c r="D59" s="65" t="s">
        <v>1753</v>
      </c>
      <c r="E59" s="66">
        <f>1*E40+1*E46+1*E47+1*E48+1*E49+1*E50+1*E51+1*E52+1*E53+1*E54+1*E55+1*E56+1*E57+1*E58</f>
        <v>0</v>
      </c>
      <c r="F59" s="63" t="s">
        <v>863</v>
      </c>
      <c r="G59" s="29"/>
    </row>
    <row r="60" spans="1:7" ht="14.65" thickTop="1">
      <c r="A60" s="29" t="s">
        <v>1035</v>
      </c>
      <c r="B60" s="29"/>
      <c r="C60" s="29"/>
      <c r="D60" s="60" t="s">
        <v>1482</v>
      </c>
      <c r="E60" s="67"/>
      <c r="F60" s="19"/>
      <c r="G60" s="29"/>
    </row>
    <row r="61" spans="1:7" ht="24.75">
      <c r="A61" s="29" t="s">
        <v>1036</v>
      </c>
      <c r="B61" s="29"/>
      <c r="C61" s="29"/>
      <c r="D61" s="73" t="s">
        <v>1483</v>
      </c>
      <c r="E61" s="59"/>
      <c r="F61" s="19"/>
      <c r="G61" s="29"/>
    </row>
    <row r="62" spans="1:7">
      <c r="A62" s="29" t="s">
        <v>1037</v>
      </c>
      <c r="B62" s="29"/>
      <c r="C62" s="29"/>
      <c r="D62" s="74" t="s">
        <v>1484</v>
      </c>
      <c r="E62" s="62"/>
      <c r="F62" s="19"/>
      <c r="G62" s="29"/>
    </row>
    <row r="63" spans="1:7">
      <c r="A63" s="29" t="s">
        <v>1038</v>
      </c>
      <c r="B63" s="29"/>
      <c r="C63" s="29"/>
      <c r="D63" s="74" t="s">
        <v>1485</v>
      </c>
      <c r="E63" s="62"/>
      <c r="F63" s="19"/>
      <c r="G63" s="29"/>
    </row>
    <row r="64" spans="1:7" ht="24.75">
      <c r="A64" s="29" t="s">
        <v>1039</v>
      </c>
      <c r="B64" s="29"/>
      <c r="C64" s="29"/>
      <c r="D64" s="76" t="s">
        <v>1486</v>
      </c>
      <c r="E64" s="72">
        <f>1*E62+1*E63</f>
        <v>0</v>
      </c>
      <c r="F64" s="19"/>
      <c r="G64" s="29"/>
    </row>
    <row r="65" spans="1:7" ht="24.75">
      <c r="A65" s="29" t="s">
        <v>1040</v>
      </c>
      <c r="B65" s="29"/>
      <c r="C65" s="29"/>
      <c r="D65" s="73" t="s">
        <v>1487</v>
      </c>
      <c r="E65" s="59"/>
      <c r="F65" s="19"/>
      <c r="G65" s="29"/>
    </row>
    <row r="66" spans="1:7">
      <c r="A66" s="29" t="s">
        <v>1041</v>
      </c>
      <c r="B66" s="29"/>
      <c r="C66" s="29"/>
      <c r="D66" s="74" t="s">
        <v>1488</v>
      </c>
      <c r="E66" s="62"/>
      <c r="F66" s="19"/>
      <c r="G66" s="29"/>
    </row>
    <row r="67" spans="1:7" ht="37.15">
      <c r="A67" s="29" t="s">
        <v>1042</v>
      </c>
      <c r="B67" s="29"/>
      <c r="C67" s="29"/>
      <c r="D67" s="76" t="s">
        <v>1489</v>
      </c>
      <c r="E67" s="72">
        <f>1*E66</f>
        <v>0</v>
      </c>
      <c r="F67" s="19"/>
      <c r="G67" s="29"/>
    </row>
    <row r="68" spans="1:7">
      <c r="A68" s="29" t="s">
        <v>1043</v>
      </c>
      <c r="B68" s="29"/>
      <c r="C68" s="29"/>
      <c r="D68" s="64" t="s">
        <v>1490</v>
      </c>
      <c r="E68" s="62"/>
      <c r="F68" s="19"/>
      <c r="G68" s="29"/>
    </row>
    <row r="69" spans="1:7" ht="14.65" thickBot="1">
      <c r="A69" s="29" t="s">
        <v>1044</v>
      </c>
      <c r="B69" s="29"/>
      <c r="C69" s="29"/>
      <c r="D69" s="65" t="s">
        <v>1754</v>
      </c>
      <c r="E69" s="66">
        <f>1*E64+1*E67+1*E68</f>
        <v>0</v>
      </c>
      <c r="F69" s="63" t="s">
        <v>863</v>
      </c>
      <c r="G69" s="29"/>
    </row>
    <row r="70" spans="1:7" ht="14.65" thickTop="1">
      <c r="A70" s="29" t="s">
        <v>1045</v>
      </c>
      <c r="B70" s="29"/>
      <c r="C70" s="29"/>
      <c r="D70" s="60" t="s">
        <v>934</v>
      </c>
      <c r="E70" s="67"/>
      <c r="F70" s="19"/>
      <c r="G70" s="29"/>
    </row>
    <row r="71" spans="1:7">
      <c r="A71" s="29" t="s">
        <v>1046</v>
      </c>
      <c r="B71" s="29"/>
      <c r="C71" s="29"/>
      <c r="D71" s="64" t="s">
        <v>1491</v>
      </c>
      <c r="E71" s="62"/>
      <c r="F71" s="19"/>
      <c r="G71" s="29"/>
    </row>
    <row r="72" spans="1:7">
      <c r="A72" s="29" t="s">
        <v>1047</v>
      </c>
      <c r="B72" s="29"/>
      <c r="C72" s="29"/>
      <c r="D72" s="64" t="s">
        <v>1492</v>
      </c>
      <c r="E72" s="62"/>
      <c r="F72" s="19"/>
      <c r="G72" s="29"/>
    </row>
    <row r="73" spans="1:7" ht="14.65" thickBot="1">
      <c r="A73" s="29" t="s">
        <v>1048</v>
      </c>
      <c r="B73" s="29"/>
      <c r="C73" s="29"/>
      <c r="D73" s="68" t="s">
        <v>1493</v>
      </c>
      <c r="E73" s="66">
        <f>1*E71+1*E72</f>
        <v>0</v>
      </c>
      <c r="F73" s="19"/>
      <c r="G73" s="29"/>
    </row>
    <row r="74" spans="1:7" ht="14.65" thickTop="1">
      <c r="A74" s="29" t="s">
        <v>1049</v>
      </c>
      <c r="B74" s="29"/>
      <c r="C74" s="29"/>
      <c r="D74" s="60" t="s">
        <v>1494</v>
      </c>
      <c r="E74" s="67"/>
      <c r="F74" s="19"/>
      <c r="G74" s="29"/>
    </row>
    <row r="75" spans="1:7">
      <c r="A75" s="29" t="s">
        <v>1050</v>
      </c>
      <c r="B75" s="29"/>
      <c r="C75" s="29"/>
      <c r="D75" s="73" t="s">
        <v>1495</v>
      </c>
      <c r="E75" s="59"/>
      <c r="F75" s="19"/>
      <c r="G75" s="29"/>
    </row>
    <row r="76" spans="1:7">
      <c r="A76" s="29" t="s">
        <v>1051</v>
      </c>
      <c r="B76" s="29"/>
      <c r="C76" s="29"/>
      <c r="D76" s="74" t="s">
        <v>1496</v>
      </c>
      <c r="E76" s="62"/>
      <c r="F76" s="19"/>
      <c r="G76" s="29"/>
    </row>
    <row r="77" spans="1:7">
      <c r="A77" s="29" t="s">
        <v>1052</v>
      </c>
      <c r="B77" s="29"/>
      <c r="C77" s="29"/>
      <c r="D77" s="74" t="s">
        <v>1497</v>
      </c>
      <c r="E77" s="62"/>
      <c r="F77" s="19"/>
      <c r="G77" s="29"/>
    </row>
    <row r="78" spans="1:7">
      <c r="A78" s="29" t="s">
        <v>1053</v>
      </c>
      <c r="B78" s="29"/>
      <c r="C78" s="29"/>
      <c r="D78" s="74" t="s">
        <v>1498</v>
      </c>
      <c r="E78" s="62"/>
      <c r="F78" s="19"/>
      <c r="G78" s="29"/>
    </row>
    <row r="79" spans="1:7" ht="37.15">
      <c r="A79" s="29" t="s">
        <v>1054</v>
      </c>
      <c r="B79" s="29"/>
      <c r="C79" s="29"/>
      <c r="D79" s="74" t="s">
        <v>1499</v>
      </c>
      <c r="E79" s="62"/>
      <c r="F79" s="19"/>
      <c r="G79" s="29"/>
    </row>
    <row r="80" spans="1:7">
      <c r="A80" s="29" t="s">
        <v>1055</v>
      </c>
      <c r="B80" s="29"/>
      <c r="C80" s="29"/>
      <c r="D80" s="74" t="s">
        <v>1500</v>
      </c>
      <c r="E80" s="62"/>
      <c r="F80" s="19"/>
      <c r="G80" s="29"/>
    </row>
    <row r="81" spans="1:7" ht="24.75">
      <c r="A81" s="29" t="s">
        <v>1056</v>
      </c>
      <c r="B81" s="29"/>
      <c r="C81" s="29"/>
      <c r="D81" s="74" t="s">
        <v>1501</v>
      </c>
      <c r="E81" s="62"/>
      <c r="F81" s="19"/>
      <c r="G81" s="29"/>
    </row>
    <row r="82" spans="1:7">
      <c r="A82" s="29" t="s">
        <v>1057</v>
      </c>
      <c r="B82" s="29"/>
      <c r="C82" s="29"/>
      <c r="D82" s="74" t="s">
        <v>1502</v>
      </c>
      <c r="E82" s="62"/>
      <c r="F82" s="19"/>
      <c r="G82" s="29"/>
    </row>
    <row r="83" spans="1:7" ht="24.75">
      <c r="A83" s="29" t="s">
        <v>1058</v>
      </c>
      <c r="B83" s="29"/>
      <c r="C83" s="29"/>
      <c r="D83" s="74" t="s">
        <v>1503</v>
      </c>
      <c r="E83" s="62"/>
      <c r="F83" s="19"/>
      <c r="G83" s="29"/>
    </row>
    <row r="84" spans="1:7">
      <c r="A84" s="29" t="s">
        <v>1059</v>
      </c>
      <c r="B84" s="29"/>
      <c r="C84" s="29"/>
      <c r="D84" s="74" t="s">
        <v>1504</v>
      </c>
      <c r="E84" s="62"/>
      <c r="F84" s="19"/>
      <c r="G84" s="29"/>
    </row>
    <row r="85" spans="1:7">
      <c r="A85" s="29" t="s">
        <v>1060</v>
      </c>
      <c r="B85" s="29"/>
      <c r="C85" s="29"/>
      <c r="D85" s="74" t="s">
        <v>1505</v>
      </c>
      <c r="E85" s="62"/>
      <c r="F85" s="19"/>
      <c r="G85" s="29"/>
    </row>
    <row r="86" spans="1:7">
      <c r="A86" s="29" t="s">
        <v>1061</v>
      </c>
      <c r="B86" s="29"/>
      <c r="C86" s="29"/>
      <c r="D86" s="74" t="s">
        <v>1506</v>
      </c>
      <c r="E86" s="62"/>
      <c r="F86" s="19"/>
      <c r="G86" s="29"/>
    </row>
    <row r="87" spans="1:7" ht="24.75">
      <c r="A87" s="29" t="s">
        <v>1062</v>
      </c>
      <c r="B87" s="29"/>
      <c r="C87" s="29"/>
      <c r="D87" s="76" t="s">
        <v>1507</v>
      </c>
      <c r="E87" s="72">
        <f>1*E76+1*E77+1*E78+1*E79+1*E80+1*E81+1*E82+1*E83+1*E84+1*E85+1*E86</f>
        <v>0</v>
      </c>
      <c r="F87" s="19"/>
      <c r="G87" s="29"/>
    </row>
    <row r="88" spans="1:7">
      <c r="A88" s="29" t="s">
        <v>1063</v>
      </c>
      <c r="B88" s="29"/>
      <c r="C88" s="29"/>
      <c r="D88" s="64" t="s">
        <v>1508</v>
      </c>
      <c r="E88" s="62"/>
      <c r="F88" s="19"/>
      <c r="G88" s="29"/>
    </row>
    <row r="89" spans="1:7" ht="14.65" thickBot="1">
      <c r="A89" s="29" t="s">
        <v>1064</v>
      </c>
      <c r="B89" s="29"/>
      <c r="C89" s="29"/>
      <c r="D89" s="65" t="s">
        <v>1755</v>
      </c>
      <c r="E89" s="66">
        <f>1*E87+1*E88</f>
        <v>0</v>
      </c>
      <c r="F89" s="63" t="s">
        <v>863</v>
      </c>
      <c r="G89" s="29"/>
    </row>
    <row r="90" spans="1:7" ht="14.65" thickTop="1">
      <c r="A90" s="29" t="s">
        <v>1065</v>
      </c>
      <c r="B90" s="29"/>
      <c r="C90" s="29"/>
      <c r="D90" s="60" t="s">
        <v>1509</v>
      </c>
      <c r="E90" s="67"/>
      <c r="F90" s="19"/>
      <c r="G90" s="29"/>
    </row>
    <row r="91" spans="1:7" ht="24.75">
      <c r="A91" s="29" t="s">
        <v>1066</v>
      </c>
      <c r="B91" s="29"/>
      <c r="C91" s="29"/>
      <c r="D91" s="64" t="s">
        <v>1510</v>
      </c>
      <c r="E91" s="62">
        <v>1</v>
      </c>
      <c r="F91" s="19"/>
      <c r="G91" s="29"/>
    </row>
    <row r="92" spans="1:7">
      <c r="A92" s="29" t="s">
        <v>1067</v>
      </c>
      <c r="B92" s="29"/>
      <c r="C92" s="29"/>
      <c r="D92" s="64" t="s">
        <v>1511</v>
      </c>
      <c r="E92" s="62"/>
      <c r="F92" s="19"/>
      <c r="G92" s="29"/>
    </row>
    <row r="93" spans="1:7">
      <c r="A93" s="29" t="s">
        <v>1068</v>
      </c>
      <c r="B93" s="29"/>
      <c r="C93" s="29"/>
      <c r="D93" s="64" t="s">
        <v>1512</v>
      </c>
      <c r="E93" s="62"/>
      <c r="F93" s="19"/>
      <c r="G93" s="29"/>
    </row>
    <row r="94" spans="1:7" ht="24.75">
      <c r="A94" s="29" t="s">
        <v>1069</v>
      </c>
      <c r="B94" s="29"/>
      <c r="C94" s="29"/>
      <c r="D94" s="64" t="s">
        <v>1513</v>
      </c>
      <c r="E94" s="62"/>
      <c r="F94" s="19"/>
      <c r="G94" s="29"/>
    </row>
    <row r="95" spans="1:7" ht="24.75">
      <c r="A95" s="29" t="s">
        <v>1070</v>
      </c>
      <c r="B95" s="29"/>
      <c r="C95" s="29"/>
      <c r="D95" s="64" t="s">
        <v>1514</v>
      </c>
      <c r="E95" s="62"/>
      <c r="F95" s="19"/>
      <c r="G95" s="29"/>
    </row>
    <row r="96" spans="1:7">
      <c r="A96" s="29" t="s">
        <v>1071</v>
      </c>
      <c r="B96" s="29"/>
      <c r="C96" s="29"/>
      <c r="D96" s="64" t="s">
        <v>1515</v>
      </c>
      <c r="E96" s="62">
        <v>0</v>
      </c>
      <c r="F96" s="19"/>
      <c r="G96" s="29"/>
    </row>
    <row r="97" spans="1:7" ht="14.65" thickBot="1">
      <c r="A97" s="29" t="s">
        <v>1072</v>
      </c>
      <c r="B97" s="29"/>
      <c r="C97" s="29"/>
      <c r="D97" s="65" t="s">
        <v>1756</v>
      </c>
      <c r="E97" s="66">
        <f>1*E91+1*E92+1*E93+1*E94+1*E95+1*E96</f>
        <v>1</v>
      </c>
      <c r="F97" s="63" t="s">
        <v>863</v>
      </c>
      <c r="G97" s="29"/>
    </row>
    <row r="98" spans="1:7" ht="14.65" thickTop="1">
      <c r="A98" s="29" t="s">
        <v>1073</v>
      </c>
      <c r="B98" s="29"/>
      <c r="C98" s="29"/>
      <c r="D98" s="60" t="s">
        <v>1516</v>
      </c>
      <c r="E98" s="67"/>
      <c r="F98" s="19"/>
      <c r="G98" s="29"/>
    </row>
    <row r="99" spans="1:7" ht="24.75">
      <c r="A99" s="29" t="s">
        <v>1074</v>
      </c>
      <c r="B99" s="29"/>
      <c r="C99" s="29"/>
      <c r="D99" s="64" t="s">
        <v>1510</v>
      </c>
      <c r="E99" s="62"/>
      <c r="F99" s="19"/>
      <c r="G99" s="29"/>
    </row>
    <row r="100" spans="1:7">
      <c r="A100" s="29" t="s">
        <v>1075</v>
      </c>
      <c r="B100" s="29"/>
      <c r="C100" s="29"/>
      <c r="D100" s="64" t="s">
        <v>1511</v>
      </c>
      <c r="E100" s="62"/>
      <c r="F100" s="19"/>
      <c r="G100" s="29"/>
    </row>
    <row r="101" spans="1:7">
      <c r="A101" s="29" t="s">
        <v>1076</v>
      </c>
      <c r="B101" s="29"/>
      <c r="C101" s="29"/>
      <c r="D101" s="64" t="s">
        <v>1512</v>
      </c>
      <c r="E101" s="62"/>
      <c r="F101" s="19"/>
      <c r="G101" s="29"/>
    </row>
    <row r="102" spans="1:7" ht="24.75">
      <c r="A102" s="29" t="s">
        <v>1077</v>
      </c>
      <c r="B102" s="29"/>
      <c r="C102" s="29"/>
      <c r="D102" s="64" t="s">
        <v>1513</v>
      </c>
      <c r="E102" s="62"/>
      <c r="F102" s="19"/>
      <c r="G102" s="29"/>
    </row>
    <row r="103" spans="1:7" ht="24.75">
      <c r="A103" s="29" t="s">
        <v>1078</v>
      </c>
      <c r="B103" s="29"/>
      <c r="C103" s="29"/>
      <c r="D103" s="64" t="s">
        <v>1517</v>
      </c>
      <c r="E103" s="62"/>
      <c r="F103" s="19"/>
      <c r="G103" s="29"/>
    </row>
    <row r="104" spans="1:7" ht="24.75">
      <c r="A104" s="29" t="s">
        <v>1079</v>
      </c>
      <c r="B104" s="29"/>
      <c r="C104" s="29"/>
      <c r="D104" s="64" t="s">
        <v>1518</v>
      </c>
      <c r="E104" s="62"/>
      <c r="F104" s="19"/>
      <c r="G104" s="29"/>
    </row>
    <row r="105" spans="1:7">
      <c r="A105" s="29" t="s">
        <v>1080</v>
      </c>
      <c r="B105" s="29"/>
      <c r="C105" s="29"/>
      <c r="D105" s="64" t="s">
        <v>1519</v>
      </c>
      <c r="E105" s="62"/>
      <c r="F105" s="19"/>
      <c r="G105" s="29"/>
    </row>
    <row r="106" spans="1:7" ht="14.65" thickBot="1">
      <c r="A106" s="29" t="s">
        <v>1081</v>
      </c>
      <c r="B106" s="29"/>
      <c r="C106" s="29"/>
      <c r="D106" s="65" t="s">
        <v>1757</v>
      </c>
      <c r="E106" s="66">
        <f>1*E99+1*E100+1*E101+1*E102+1*E103+1*E104+1*E105</f>
        <v>0</v>
      </c>
      <c r="F106" s="63" t="s">
        <v>863</v>
      </c>
      <c r="G106" s="29"/>
    </row>
    <row r="107" spans="1:7" ht="14.65" thickTop="1">
      <c r="A107" s="29" t="s">
        <v>1082</v>
      </c>
      <c r="B107" s="29"/>
      <c r="C107" s="29"/>
      <c r="D107" s="60" t="s">
        <v>1520</v>
      </c>
      <c r="E107" s="67"/>
      <c r="F107" s="19"/>
      <c r="G107" s="29"/>
    </row>
    <row r="108" spans="1:7" ht="24.75">
      <c r="A108" s="29" t="s">
        <v>1083</v>
      </c>
      <c r="B108" s="29"/>
      <c r="C108" s="29"/>
      <c r="D108" s="64" t="s">
        <v>1510</v>
      </c>
      <c r="E108" s="62"/>
      <c r="F108" s="19"/>
      <c r="G108" s="29"/>
    </row>
    <row r="109" spans="1:7">
      <c r="A109" s="29" t="s">
        <v>1084</v>
      </c>
      <c r="B109" s="29"/>
      <c r="C109" s="29"/>
      <c r="D109" s="64" t="s">
        <v>1511</v>
      </c>
      <c r="E109" s="62"/>
      <c r="F109" s="19"/>
      <c r="G109" s="29"/>
    </row>
    <row r="110" spans="1:7">
      <c r="A110" s="29" t="s">
        <v>1085</v>
      </c>
      <c r="B110" s="29"/>
      <c r="C110" s="29"/>
      <c r="D110" s="64" t="s">
        <v>1512</v>
      </c>
      <c r="E110" s="62"/>
      <c r="F110" s="19"/>
      <c r="G110" s="29"/>
    </row>
    <row r="111" spans="1:7" ht="24.75">
      <c r="A111" s="29" t="s">
        <v>1086</v>
      </c>
      <c r="B111" s="29"/>
      <c r="C111" s="29"/>
      <c r="D111" s="64" t="s">
        <v>1513</v>
      </c>
      <c r="E111" s="62"/>
      <c r="F111" s="19"/>
      <c r="G111" s="29"/>
    </row>
    <row r="112" spans="1:7" ht="24.75">
      <c r="A112" s="29" t="s">
        <v>1087</v>
      </c>
      <c r="B112" s="29"/>
      <c r="C112" s="29"/>
      <c r="D112" s="64" t="s">
        <v>1517</v>
      </c>
      <c r="E112" s="62"/>
      <c r="F112" s="19"/>
      <c r="G112" s="29"/>
    </row>
    <row r="113" spans="1:7" ht="24.75">
      <c r="A113" s="29" t="s">
        <v>1088</v>
      </c>
      <c r="B113" s="29"/>
      <c r="C113" s="29"/>
      <c r="D113" s="64" t="s">
        <v>1521</v>
      </c>
      <c r="E113" s="62"/>
      <c r="F113" s="19"/>
      <c r="G113" s="29"/>
    </row>
    <row r="114" spans="1:7">
      <c r="A114" s="29" t="s">
        <v>1089</v>
      </c>
      <c r="B114" s="29"/>
      <c r="C114" s="29"/>
      <c r="D114" s="64" t="s">
        <v>1522</v>
      </c>
      <c r="E114" s="62"/>
      <c r="F114" s="19"/>
      <c r="G114" s="29"/>
    </row>
    <row r="115" spans="1:7" ht="14.65" thickBot="1">
      <c r="A115" s="29" t="s">
        <v>1090</v>
      </c>
      <c r="B115" s="29"/>
      <c r="C115" s="29"/>
      <c r="D115" s="65" t="s">
        <v>1758</v>
      </c>
      <c r="E115" s="66">
        <f>1*E108+1*E109+1*E110+1*E111+1*E112+1*E113+1*E114</f>
        <v>0</v>
      </c>
      <c r="F115" s="63" t="s">
        <v>863</v>
      </c>
      <c r="G115" s="29"/>
    </row>
    <row r="116" spans="1:7" ht="14.65" thickTop="1">
      <c r="A116" s="29" t="s">
        <v>1091</v>
      </c>
      <c r="B116" s="29"/>
      <c r="C116" s="29"/>
      <c r="D116" s="60" t="s">
        <v>1523</v>
      </c>
      <c r="E116" s="67"/>
      <c r="F116" s="19"/>
      <c r="G116" s="29"/>
    </row>
    <row r="117" spans="1:7">
      <c r="A117" s="29" t="s">
        <v>1092</v>
      </c>
      <c r="B117" s="29"/>
      <c r="C117" s="29"/>
      <c r="D117" s="73" t="s">
        <v>1524</v>
      </c>
      <c r="E117" s="59"/>
      <c r="F117" s="19"/>
      <c r="G117" s="29"/>
    </row>
    <row r="118" spans="1:7">
      <c r="A118" s="29" t="s">
        <v>1093</v>
      </c>
      <c r="B118" s="29"/>
      <c r="C118" s="29"/>
      <c r="D118" s="74" t="s">
        <v>1525</v>
      </c>
      <c r="E118" s="62"/>
      <c r="F118" s="19"/>
      <c r="G118" s="29"/>
    </row>
    <row r="119" spans="1:7" ht="24.75">
      <c r="A119" s="29" t="s">
        <v>1094</v>
      </c>
      <c r="B119" s="29"/>
      <c r="C119" s="29"/>
      <c r="D119" s="74" t="s">
        <v>1526</v>
      </c>
      <c r="E119" s="62"/>
      <c r="F119" s="19"/>
      <c r="G119" s="29"/>
    </row>
    <row r="120" spans="1:7" ht="24.75">
      <c r="A120" s="29" t="s">
        <v>1095</v>
      </c>
      <c r="B120" s="29"/>
      <c r="C120" s="29"/>
      <c r="D120" s="74" t="s">
        <v>1527</v>
      </c>
      <c r="E120" s="62"/>
      <c r="F120" s="19"/>
      <c r="G120" s="29"/>
    </row>
    <row r="121" spans="1:7">
      <c r="A121" s="29" t="s">
        <v>1096</v>
      </c>
      <c r="B121" s="29"/>
      <c r="C121" s="29"/>
      <c r="D121" s="74" t="s">
        <v>1528</v>
      </c>
      <c r="E121" s="62"/>
      <c r="F121" s="19"/>
      <c r="G121" s="29"/>
    </row>
    <row r="122" spans="1:7" ht="24.75">
      <c r="A122" s="29" t="s">
        <v>1097</v>
      </c>
      <c r="B122" s="29"/>
      <c r="C122" s="29"/>
      <c r="D122" s="74" t="s">
        <v>1529</v>
      </c>
      <c r="E122" s="62"/>
      <c r="F122" s="19"/>
      <c r="G122" s="29"/>
    </row>
    <row r="123" spans="1:7" ht="24.75">
      <c r="A123" s="29" t="s">
        <v>1098</v>
      </c>
      <c r="B123" s="29"/>
      <c r="C123" s="29"/>
      <c r="D123" s="74" t="s">
        <v>1530</v>
      </c>
      <c r="E123" s="62"/>
      <c r="F123" s="19"/>
      <c r="G123" s="29"/>
    </row>
    <row r="124" spans="1:7">
      <c r="A124" s="29" t="s">
        <v>1099</v>
      </c>
      <c r="B124" s="29"/>
      <c r="C124" s="29"/>
      <c r="D124" s="74" t="s">
        <v>1531</v>
      </c>
      <c r="E124" s="62"/>
      <c r="F124" s="19"/>
      <c r="G124" s="29"/>
    </row>
    <row r="125" spans="1:7" ht="24.75">
      <c r="A125" s="29" t="s">
        <v>1100</v>
      </c>
      <c r="B125" s="29"/>
      <c r="C125" s="29"/>
      <c r="D125" s="76" t="s">
        <v>1532</v>
      </c>
      <c r="E125" s="72">
        <f>1*E118+1*E119+1*E120+1*E121+1*E122+1*E123+1*E124</f>
        <v>0</v>
      </c>
      <c r="F125" s="19"/>
      <c r="G125" s="29"/>
    </row>
    <row r="126" spans="1:7">
      <c r="A126" s="29" t="s">
        <v>1101</v>
      </c>
      <c r="B126" s="29"/>
      <c r="C126" s="29"/>
      <c r="D126" s="73" t="s">
        <v>1533</v>
      </c>
      <c r="E126" s="59"/>
      <c r="F126" s="19"/>
      <c r="G126" s="29"/>
    </row>
    <row r="127" spans="1:7" ht="24.75">
      <c r="A127" s="29" t="s">
        <v>1102</v>
      </c>
      <c r="B127" s="29"/>
      <c r="C127" s="29"/>
      <c r="D127" s="78" t="s">
        <v>1534</v>
      </c>
      <c r="E127" s="59"/>
      <c r="F127" s="19"/>
      <c r="G127" s="29"/>
    </row>
    <row r="128" spans="1:7" ht="24.75">
      <c r="A128" s="29" t="s">
        <v>1103</v>
      </c>
      <c r="B128" s="29"/>
      <c r="C128" s="29"/>
      <c r="D128" s="79" t="s">
        <v>1535</v>
      </c>
      <c r="E128" s="62"/>
      <c r="F128" s="19"/>
      <c r="G128" s="29"/>
    </row>
    <row r="129" spans="1:7" ht="24.75">
      <c r="A129" s="29" t="s">
        <v>1104</v>
      </c>
      <c r="B129" s="29"/>
      <c r="C129" s="29"/>
      <c r="D129" s="79" t="s">
        <v>1536</v>
      </c>
      <c r="E129" s="62"/>
      <c r="F129" s="19"/>
      <c r="G129" s="29"/>
    </row>
    <row r="130" spans="1:7" ht="24.75">
      <c r="A130" s="29" t="s">
        <v>1105</v>
      </c>
      <c r="B130" s="29"/>
      <c r="C130" s="29"/>
      <c r="D130" s="79" t="s">
        <v>1537</v>
      </c>
      <c r="E130" s="62"/>
      <c r="F130" s="19"/>
      <c r="G130" s="29"/>
    </row>
    <row r="131" spans="1:7" ht="24.75">
      <c r="A131" s="29" t="s">
        <v>1106</v>
      </c>
      <c r="B131" s="29"/>
      <c r="C131" s="29"/>
      <c r="D131" s="79" t="s">
        <v>1538</v>
      </c>
      <c r="E131" s="62"/>
      <c r="F131" s="19"/>
      <c r="G131" s="29"/>
    </row>
    <row r="132" spans="1:7" ht="24.75">
      <c r="A132" s="29" t="s">
        <v>1107</v>
      </c>
      <c r="B132" s="29"/>
      <c r="C132" s="29"/>
      <c r="D132" s="79" t="s">
        <v>1539</v>
      </c>
      <c r="E132" s="62"/>
      <c r="F132" s="19"/>
      <c r="G132" s="29"/>
    </row>
    <row r="133" spans="1:7" ht="37.15">
      <c r="A133" s="29" t="s">
        <v>1108</v>
      </c>
      <c r="B133" s="29"/>
      <c r="C133" s="29"/>
      <c r="D133" s="80" t="s">
        <v>1540</v>
      </c>
      <c r="E133" s="72">
        <f>1*E128+1*E129+1*E130+1*E131+1*E132</f>
        <v>0</v>
      </c>
      <c r="F133" s="19"/>
      <c r="G133" s="29"/>
    </row>
    <row r="134" spans="1:7">
      <c r="A134" s="29" t="s">
        <v>1109</v>
      </c>
      <c r="B134" s="29"/>
      <c r="C134" s="29"/>
      <c r="D134" s="78" t="s">
        <v>1541</v>
      </c>
      <c r="E134" s="59"/>
      <c r="F134" s="19"/>
      <c r="G134" s="29"/>
    </row>
    <row r="135" spans="1:7">
      <c r="A135" s="29" t="s">
        <v>1110</v>
      </c>
      <c r="B135" s="29"/>
      <c r="C135" s="29"/>
      <c r="D135" s="79" t="s">
        <v>1542</v>
      </c>
      <c r="E135" s="62"/>
      <c r="F135" s="19"/>
      <c r="G135" s="29"/>
    </row>
    <row r="136" spans="1:7" ht="24.75">
      <c r="A136" s="29" t="s">
        <v>1111</v>
      </c>
      <c r="B136" s="29"/>
      <c r="C136" s="29"/>
      <c r="D136" s="79" t="s">
        <v>1543</v>
      </c>
      <c r="E136" s="62"/>
      <c r="F136" s="19"/>
      <c r="G136" s="29"/>
    </row>
    <row r="137" spans="1:7" ht="24.75">
      <c r="A137" s="29" t="s">
        <v>1112</v>
      </c>
      <c r="B137" s="29"/>
      <c r="C137" s="29"/>
      <c r="D137" s="79" t="s">
        <v>1544</v>
      </c>
      <c r="E137" s="62"/>
      <c r="F137" s="19"/>
      <c r="G137" s="29"/>
    </row>
    <row r="138" spans="1:7" ht="24.75">
      <c r="A138" s="29" t="s">
        <v>1113</v>
      </c>
      <c r="B138" s="29"/>
      <c r="C138" s="29"/>
      <c r="D138" s="80" t="s">
        <v>1545</v>
      </c>
      <c r="E138" s="72">
        <f>1*E135+1*E136+1*E137</f>
        <v>0</v>
      </c>
      <c r="F138" s="19"/>
      <c r="G138" s="29"/>
    </row>
    <row r="139" spans="1:7" ht="24.75">
      <c r="A139" s="29" t="s">
        <v>1114</v>
      </c>
      <c r="B139" s="29"/>
      <c r="C139" s="29"/>
      <c r="D139" s="76" t="s">
        <v>1546</v>
      </c>
      <c r="E139" s="72">
        <f>1*E133+1*E138</f>
        <v>0</v>
      </c>
      <c r="F139" s="19"/>
      <c r="G139" s="29"/>
    </row>
    <row r="140" spans="1:7" ht="25.15" thickBot="1">
      <c r="A140" s="29" t="s">
        <v>1115</v>
      </c>
      <c r="B140" s="29"/>
      <c r="C140" s="29"/>
      <c r="D140" s="65" t="s">
        <v>1759</v>
      </c>
      <c r="E140" s="66">
        <f>1*E125+1*E139</f>
        <v>0</v>
      </c>
      <c r="F140" s="63" t="s">
        <v>863</v>
      </c>
      <c r="G140" s="29"/>
    </row>
    <row r="141" spans="1:7" ht="14.65" thickTop="1">
      <c r="A141" s="29" t="s">
        <v>1116</v>
      </c>
      <c r="B141" s="29"/>
      <c r="C141" s="29"/>
      <c r="D141" s="60" t="s">
        <v>1547</v>
      </c>
      <c r="E141" s="67"/>
      <c r="F141" s="19"/>
      <c r="G141" s="29"/>
    </row>
    <row r="142" spans="1:7" ht="24.75">
      <c r="A142" s="29" t="s">
        <v>1117</v>
      </c>
      <c r="B142" s="29"/>
      <c r="C142" s="29"/>
      <c r="D142" s="73" t="s">
        <v>1548</v>
      </c>
      <c r="E142" s="59"/>
      <c r="F142" s="19"/>
      <c r="G142" s="29"/>
    </row>
    <row r="143" spans="1:7">
      <c r="A143" s="29" t="s">
        <v>1118</v>
      </c>
      <c r="B143" s="29"/>
      <c r="C143" s="29"/>
      <c r="D143" s="74" t="s">
        <v>1549</v>
      </c>
      <c r="E143" s="62"/>
      <c r="F143" s="19"/>
      <c r="G143" s="29"/>
    </row>
    <row r="144" spans="1:7">
      <c r="A144" s="29" t="s">
        <v>1119</v>
      </c>
      <c r="B144" s="29"/>
      <c r="C144" s="29"/>
      <c r="D144" s="74" t="s">
        <v>1550</v>
      </c>
      <c r="E144" s="62"/>
      <c r="F144" s="19"/>
      <c r="G144" s="29"/>
    </row>
    <row r="145" spans="1:7">
      <c r="A145" s="29" t="s">
        <v>1120</v>
      </c>
      <c r="B145" s="29"/>
      <c r="C145" s="29"/>
      <c r="D145" s="74" t="s">
        <v>1551</v>
      </c>
      <c r="E145" s="62"/>
      <c r="F145" s="19"/>
      <c r="G145" s="29"/>
    </row>
    <row r="146" spans="1:7">
      <c r="A146" s="29" t="s">
        <v>1121</v>
      </c>
      <c r="B146" s="29"/>
      <c r="C146" s="29"/>
      <c r="D146" s="74" t="s">
        <v>1552</v>
      </c>
      <c r="E146" s="62"/>
      <c r="F146" s="19"/>
      <c r="G146" s="29"/>
    </row>
    <row r="147" spans="1:7" ht="24.75">
      <c r="A147" s="29" t="s">
        <v>1122</v>
      </c>
      <c r="B147" s="29"/>
      <c r="C147" s="29"/>
      <c r="D147" s="76" t="s">
        <v>1553</v>
      </c>
      <c r="E147" s="72">
        <f>1*E143+1*E144+1*E145+1*E146</f>
        <v>0</v>
      </c>
      <c r="F147" s="19"/>
      <c r="G147" s="29"/>
    </row>
    <row r="148" spans="1:7" ht="24.75">
      <c r="A148" s="29" t="s">
        <v>1123</v>
      </c>
      <c r="B148" s="29"/>
      <c r="C148" s="29"/>
      <c r="D148" s="64" t="s">
        <v>1554</v>
      </c>
      <c r="E148" s="62"/>
      <c r="F148" s="19"/>
      <c r="G148" s="29"/>
    </row>
    <row r="149" spans="1:7" ht="25.15" thickBot="1">
      <c r="A149" s="29" t="s">
        <v>1124</v>
      </c>
      <c r="B149" s="29"/>
      <c r="C149" s="29"/>
      <c r="D149" s="65" t="s">
        <v>1760</v>
      </c>
      <c r="E149" s="66">
        <f>1*E147+1*E148</f>
        <v>0</v>
      </c>
      <c r="F149" s="63" t="s">
        <v>863</v>
      </c>
      <c r="G149" s="29"/>
    </row>
    <row r="150" spans="1:7" ht="14.65" thickTop="1">
      <c r="A150" s="29" t="s">
        <v>1125</v>
      </c>
      <c r="B150" s="29"/>
      <c r="C150" s="29"/>
      <c r="D150" s="60" t="s">
        <v>1555</v>
      </c>
      <c r="E150" s="67"/>
      <c r="F150" s="19"/>
      <c r="G150" s="29"/>
    </row>
    <row r="151" spans="1:7">
      <c r="A151" s="29" t="s">
        <v>1126</v>
      </c>
      <c r="B151" s="29"/>
      <c r="C151" s="29"/>
      <c r="D151" s="64" t="s">
        <v>1556</v>
      </c>
      <c r="E151" s="62"/>
      <c r="F151" s="19"/>
      <c r="G151" s="29"/>
    </row>
    <row r="152" spans="1:7">
      <c r="A152" s="29" t="s">
        <v>1127</v>
      </c>
      <c r="B152" s="29"/>
      <c r="C152" s="29"/>
      <c r="D152" s="64" t="s">
        <v>1557</v>
      </c>
      <c r="E152" s="62"/>
      <c r="F152" s="19"/>
      <c r="G152" s="29"/>
    </row>
    <row r="153" spans="1:7">
      <c r="A153" s="29" t="s">
        <v>1128</v>
      </c>
      <c r="B153" s="29"/>
      <c r="C153" s="29"/>
      <c r="D153" s="64" t="s">
        <v>1558</v>
      </c>
      <c r="E153" s="62"/>
      <c r="F153" s="19"/>
      <c r="G153" s="29"/>
    </row>
    <row r="154" spans="1:7">
      <c r="A154" s="29" t="s">
        <v>1129</v>
      </c>
      <c r="B154" s="29"/>
      <c r="C154" s="29"/>
      <c r="D154" s="64" t="s">
        <v>1559</v>
      </c>
      <c r="E154" s="62"/>
      <c r="F154" s="19"/>
      <c r="G154" s="29"/>
    </row>
    <row r="155" spans="1:7">
      <c r="A155" s="29" t="s">
        <v>1130</v>
      </c>
      <c r="B155" s="29"/>
      <c r="C155" s="29"/>
      <c r="D155" s="64" t="s">
        <v>1560</v>
      </c>
      <c r="E155" s="62"/>
      <c r="F155" s="19"/>
      <c r="G155" s="29"/>
    </row>
    <row r="156" spans="1:7" ht="14.65" thickBot="1">
      <c r="A156" s="29" t="s">
        <v>1131</v>
      </c>
      <c r="B156" s="29"/>
      <c r="C156" s="29"/>
      <c r="D156" s="65" t="s">
        <v>1761</v>
      </c>
      <c r="E156" s="66">
        <f>1*E151+1*E152+1*E153+1*E154+1*E155</f>
        <v>0</v>
      </c>
      <c r="F156" s="63" t="s">
        <v>863</v>
      </c>
      <c r="G156" s="29"/>
    </row>
    <row r="157" spans="1:7" ht="14.65" thickTop="1">
      <c r="A157" s="29" t="s">
        <v>1132</v>
      </c>
      <c r="B157" s="29"/>
      <c r="C157" s="29"/>
      <c r="D157" s="60" t="s">
        <v>1561</v>
      </c>
      <c r="E157" s="67"/>
      <c r="F157" s="19"/>
      <c r="G157" s="29"/>
    </row>
    <row r="158" spans="1:7">
      <c r="A158" s="29" t="s">
        <v>1133</v>
      </c>
      <c r="B158" s="29"/>
      <c r="C158" s="29"/>
      <c r="D158" s="73" t="s">
        <v>1562</v>
      </c>
      <c r="E158" s="59"/>
      <c r="F158" s="19"/>
      <c r="G158" s="29"/>
    </row>
    <row r="159" spans="1:7">
      <c r="A159" s="29" t="s">
        <v>1134</v>
      </c>
      <c r="B159" s="29"/>
      <c r="C159" s="29"/>
      <c r="D159" s="74" t="s">
        <v>1525</v>
      </c>
      <c r="E159" s="62"/>
      <c r="F159" s="19"/>
      <c r="G159" s="29"/>
    </row>
    <row r="160" spans="1:7" ht="24.75">
      <c r="A160" s="29" t="s">
        <v>1135</v>
      </c>
      <c r="B160" s="29"/>
      <c r="C160" s="29"/>
      <c r="D160" s="74" t="s">
        <v>1563</v>
      </c>
      <c r="E160" s="62"/>
      <c r="F160" s="19"/>
      <c r="G160" s="29"/>
    </row>
    <row r="161" spans="1:7" ht="24.75">
      <c r="A161" s="29" t="s">
        <v>1136</v>
      </c>
      <c r="B161" s="29"/>
      <c r="C161" s="29"/>
      <c r="D161" s="74" t="s">
        <v>1526</v>
      </c>
      <c r="E161" s="62"/>
      <c r="F161" s="19"/>
      <c r="G161" s="29"/>
    </row>
    <row r="162" spans="1:7" ht="24.75">
      <c r="A162" s="29" t="s">
        <v>1137</v>
      </c>
      <c r="B162" s="29"/>
      <c r="C162" s="29"/>
      <c r="D162" s="74" t="s">
        <v>1527</v>
      </c>
      <c r="E162" s="62"/>
      <c r="F162" s="19"/>
      <c r="G162" s="29"/>
    </row>
    <row r="163" spans="1:7">
      <c r="A163" s="29" t="s">
        <v>1138</v>
      </c>
      <c r="B163" s="29"/>
      <c r="C163" s="29"/>
      <c r="D163" s="74" t="s">
        <v>1564</v>
      </c>
      <c r="E163" s="62"/>
      <c r="F163" s="19"/>
      <c r="G163" s="29"/>
    </row>
    <row r="164" spans="1:7" ht="24.75">
      <c r="A164" s="29" t="s">
        <v>1139</v>
      </c>
      <c r="B164" s="29"/>
      <c r="C164" s="29"/>
      <c r="D164" s="74" t="s">
        <v>1529</v>
      </c>
      <c r="E164" s="62"/>
      <c r="F164" s="19"/>
      <c r="G164" s="29"/>
    </row>
    <row r="165" spans="1:7" ht="24.75">
      <c r="A165" s="29" t="s">
        <v>1140</v>
      </c>
      <c r="B165" s="29"/>
      <c r="C165" s="29"/>
      <c r="D165" s="74" t="s">
        <v>1530</v>
      </c>
      <c r="E165" s="62"/>
      <c r="F165" s="19"/>
      <c r="G165" s="29"/>
    </row>
    <row r="166" spans="1:7">
      <c r="A166" s="29" t="s">
        <v>1141</v>
      </c>
      <c r="B166" s="29"/>
      <c r="C166" s="29"/>
      <c r="D166" s="74" t="s">
        <v>1565</v>
      </c>
      <c r="E166" s="62"/>
      <c r="F166" s="19"/>
      <c r="G166" s="29"/>
    </row>
    <row r="167" spans="1:7">
      <c r="A167" s="29" t="s">
        <v>1142</v>
      </c>
      <c r="B167" s="29"/>
      <c r="C167" s="29"/>
      <c r="D167" s="74" t="s">
        <v>1566</v>
      </c>
      <c r="E167" s="62"/>
      <c r="F167" s="19"/>
      <c r="G167" s="29"/>
    </row>
    <row r="168" spans="1:7">
      <c r="A168" s="29" t="s">
        <v>1143</v>
      </c>
      <c r="B168" s="29"/>
      <c r="C168" s="29"/>
      <c r="D168" s="76" t="s">
        <v>1567</v>
      </c>
      <c r="E168" s="72">
        <f>1*E159+1*E160+1*E161+1*E162+1*E163+1*E164+1*E165+1*E166+1*E167</f>
        <v>0</v>
      </c>
      <c r="F168" s="19"/>
      <c r="G168" s="29"/>
    </row>
    <row r="169" spans="1:7">
      <c r="A169" s="29" t="s">
        <v>1144</v>
      </c>
      <c r="B169" s="29"/>
      <c r="C169" s="29"/>
      <c r="D169" s="73" t="s">
        <v>1568</v>
      </c>
      <c r="E169" s="59"/>
      <c r="F169" s="19"/>
      <c r="G169" s="29"/>
    </row>
    <row r="170" spans="1:7" ht="24.75">
      <c r="A170" s="29" t="s">
        <v>1145</v>
      </c>
      <c r="B170" s="29"/>
      <c r="C170" s="29"/>
      <c r="D170" s="78" t="s">
        <v>1569</v>
      </c>
      <c r="E170" s="59"/>
      <c r="F170" s="19"/>
      <c r="G170" s="29"/>
    </row>
    <row r="171" spans="1:7" ht="24.75">
      <c r="A171" s="29" t="s">
        <v>1146</v>
      </c>
      <c r="B171" s="29"/>
      <c r="C171" s="29"/>
      <c r="D171" s="79" t="s">
        <v>1535</v>
      </c>
      <c r="E171" s="62">
        <v>1</v>
      </c>
      <c r="F171" s="19"/>
      <c r="G171" s="29"/>
    </row>
    <row r="172" spans="1:7" ht="24.75">
      <c r="A172" s="29" t="s">
        <v>1147</v>
      </c>
      <c r="B172" s="29"/>
      <c r="C172" s="29"/>
      <c r="D172" s="79" t="s">
        <v>1536</v>
      </c>
      <c r="E172" s="62"/>
      <c r="F172" s="19"/>
      <c r="G172" s="29"/>
    </row>
    <row r="173" spans="1:7" ht="24.75">
      <c r="A173" s="29" t="s">
        <v>1148</v>
      </c>
      <c r="B173" s="29"/>
      <c r="C173" s="29"/>
      <c r="D173" s="79" t="s">
        <v>1537</v>
      </c>
      <c r="E173" s="62"/>
      <c r="F173" s="19"/>
      <c r="G173" s="29"/>
    </row>
    <row r="174" spans="1:7" ht="24.75">
      <c r="A174" s="29" t="s">
        <v>1149</v>
      </c>
      <c r="B174" s="29"/>
      <c r="C174" s="29"/>
      <c r="D174" s="79" t="s">
        <v>1538</v>
      </c>
      <c r="E174" s="62"/>
      <c r="F174" s="19"/>
      <c r="G174" s="29"/>
    </row>
    <row r="175" spans="1:7" ht="24.75">
      <c r="A175" s="29" t="s">
        <v>1150</v>
      </c>
      <c r="B175" s="29"/>
      <c r="C175" s="29"/>
      <c r="D175" s="79" t="s">
        <v>1570</v>
      </c>
      <c r="E175" s="62"/>
      <c r="F175" s="19"/>
      <c r="G175" s="29"/>
    </row>
    <row r="176" spans="1:7" ht="24.75">
      <c r="A176" s="29" t="s">
        <v>1151</v>
      </c>
      <c r="B176" s="29"/>
      <c r="C176" s="29"/>
      <c r="D176" s="80" t="s">
        <v>1571</v>
      </c>
      <c r="E176" s="72">
        <f>1*E171+1*E172+1*E173+1*E174+1*E175</f>
        <v>1</v>
      </c>
      <c r="F176" s="19"/>
      <c r="G176" s="29"/>
    </row>
    <row r="177" spans="1:7" ht="24.75">
      <c r="A177" s="29" t="s">
        <v>1152</v>
      </c>
      <c r="B177" s="29"/>
      <c r="C177" s="29"/>
      <c r="D177" s="78" t="s">
        <v>1572</v>
      </c>
      <c r="E177" s="59"/>
      <c r="F177" s="19"/>
      <c r="G177" s="29"/>
    </row>
    <row r="178" spans="1:7">
      <c r="A178" s="29" t="s">
        <v>1153</v>
      </c>
      <c r="B178" s="29"/>
      <c r="C178" s="29"/>
      <c r="D178" s="79" t="s">
        <v>1573</v>
      </c>
      <c r="E178" s="62">
        <v>78</v>
      </c>
      <c r="F178" s="19"/>
      <c r="G178" s="29"/>
    </row>
    <row r="179" spans="1:7">
      <c r="A179" s="29" t="s">
        <v>1154</v>
      </c>
      <c r="B179" s="29"/>
      <c r="C179" s="29"/>
      <c r="D179" s="79" t="s">
        <v>1542</v>
      </c>
      <c r="E179" s="62"/>
      <c r="F179" s="19"/>
      <c r="G179" s="29"/>
    </row>
    <row r="180" spans="1:7" ht="24.75">
      <c r="A180" s="29" t="s">
        <v>1155</v>
      </c>
      <c r="B180" s="29"/>
      <c r="C180" s="29"/>
      <c r="D180" s="80" t="s">
        <v>1574</v>
      </c>
      <c r="E180" s="72">
        <f>1*E178+1*E179</f>
        <v>78</v>
      </c>
      <c r="F180" s="19"/>
      <c r="G180" s="29"/>
    </row>
    <row r="181" spans="1:7">
      <c r="A181" s="29" t="s">
        <v>1156</v>
      </c>
      <c r="B181" s="29"/>
      <c r="C181" s="29"/>
      <c r="D181" s="78" t="s">
        <v>1575</v>
      </c>
      <c r="E181" s="59"/>
      <c r="F181" s="19"/>
      <c r="G181" s="29"/>
    </row>
    <row r="182" spans="1:7">
      <c r="A182" s="29" t="s">
        <v>1157</v>
      </c>
      <c r="B182" s="29"/>
      <c r="C182" s="29"/>
      <c r="D182" s="79" t="s">
        <v>1576</v>
      </c>
      <c r="E182" s="62"/>
      <c r="F182" s="19"/>
      <c r="G182" s="29"/>
    </row>
    <row r="183" spans="1:7">
      <c r="A183" s="29" t="s">
        <v>1158</v>
      </c>
      <c r="B183" s="29"/>
      <c r="C183" s="29"/>
      <c r="D183" s="79" t="s">
        <v>1577</v>
      </c>
      <c r="E183" s="62"/>
      <c r="F183" s="19"/>
      <c r="G183" s="29"/>
    </row>
    <row r="184" spans="1:7">
      <c r="A184" s="29" t="s">
        <v>1159</v>
      </c>
      <c r="B184" s="29"/>
      <c r="C184" s="29"/>
      <c r="D184" s="79" t="s">
        <v>1578</v>
      </c>
      <c r="E184" s="62"/>
      <c r="F184" s="19"/>
      <c r="G184" s="29"/>
    </row>
    <row r="185" spans="1:7" ht="24.75">
      <c r="A185" s="29" t="s">
        <v>1160</v>
      </c>
      <c r="B185" s="29"/>
      <c r="C185" s="29"/>
      <c r="D185" s="79" t="s">
        <v>1543</v>
      </c>
      <c r="E185" s="62"/>
      <c r="F185" s="19"/>
      <c r="G185" s="29"/>
    </row>
    <row r="186" spans="1:7" ht="24.75">
      <c r="A186" s="29" t="s">
        <v>1161</v>
      </c>
      <c r="B186" s="29"/>
      <c r="C186" s="29"/>
      <c r="D186" s="79" t="s">
        <v>1579</v>
      </c>
      <c r="E186" s="62"/>
      <c r="F186" s="19"/>
      <c r="G186" s="29"/>
    </row>
    <row r="187" spans="1:7" ht="24.75">
      <c r="A187" s="29" t="s">
        <v>1162</v>
      </c>
      <c r="B187" s="29"/>
      <c r="C187" s="29"/>
      <c r="D187" s="80" t="s">
        <v>1580</v>
      </c>
      <c r="E187" s="72">
        <f>1*E182+1*E183+1*E184+1*E185+1*E186</f>
        <v>0</v>
      </c>
      <c r="F187" s="19"/>
      <c r="G187" s="29"/>
    </row>
    <row r="188" spans="1:7">
      <c r="A188" s="29" t="s">
        <v>1163</v>
      </c>
      <c r="B188" s="29"/>
      <c r="C188" s="29"/>
      <c r="D188" s="76" t="s">
        <v>1581</v>
      </c>
      <c r="E188" s="72">
        <f>1*E176+1*E180+1*E187</f>
        <v>79</v>
      </c>
      <c r="F188" s="19"/>
      <c r="G188" s="29"/>
    </row>
    <row r="189" spans="1:7" ht="25.15" thickBot="1">
      <c r="A189" s="29" t="s">
        <v>1164</v>
      </c>
      <c r="B189" s="29"/>
      <c r="C189" s="29"/>
      <c r="D189" s="65" t="s">
        <v>1762</v>
      </c>
      <c r="E189" s="66">
        <f>1*E168+1*E188</f>
        <v>79</v>
      </c>
      <c r="F189" s="63" t="s">
        <v>863</v>
      </c>
      <c r="G189" s="29"/>
    </row>
    <row r="190" spans="1:7" ht="14.65" thickTop="1">
      <c r="A190" s="29" t="s">
        <v>1165</v>
      </c>
      <c r="B190" s="29"/>
      <c r="C190" s="29"/>
      <c r="D190" s="60" t="s">
        <v>1582</v>
      </c>
      <c r="E190" s="67"/>
      <c r="F190" s="19"/>
      <c r="G190" s="29"/>
    </row>
    <row r="191" spans="1:7" ht="24.75">
      <c r="A191" s="29" t="s">
        <v>1166</v>
      </c>
      <c r="B191" s="29"/>
      <c r="C191" s="29"/>
      <c r="D191" s="73" t="s">
        <v>1583</v>
      </c>
      <c r="E191" s="59"/>
      <c r="F191" s="19"/>
      <c r="G191" s="29"/>
    </row>
    <row r="192" spans="1:7">
      <c r="A192" s="29" t="s">
        <v>1167</v>
      </c>
      <c r="B192" s="29"/>
      <c r="C192" s="29"/>
      <c r="D192" s="74" t="s">
        <v>1549</v>
      </c>
      <c r="E192" s="62"/>
      <c r="F192" s="19"/>
      <c r="G192" s="29"/>
    </row>
    <row r="193" spans="1:7">
      <c r="A193" s="29" t="s">
        <v>1168</v>
      </c>
      <c r="B193" s="29"/>
      <c r="C193" s="29"/>
      <c r="D193" s="74" t="s">
        <v>1550</v>
      </c>
      <c r="E193" s="62"/>
      <c r="F193" s="19"/>
      <c r="G193" s="29"/>
    </row>
    <row r="194" spans="1:7">
      <c r="A194" s="29" t="s">
        <v>1169</v>
      </c>
      <c r="B194" s="29"/>
      <c r="C194" s="29"/>
      <c r="D194" s="74" t="s">
        <v>1551</v>
      </c>
      <c r="E194" s="62"/>
      <c r="F194" s="19"/>
      <c r="G194" s="29"/>
    </row>
    <row r="195" spans="1:7">
      <c r="A195" s="29" t="s">
        <v>1170</v>
      </c>
      <c r="B195" s="29"/>
      <c r="C195" s="29"/>
      <c r="D195" s="74" t="s">
        <v>1552</v>
      </c>
      <c r="E195" s="62"/>
      <c r="F195" s="19"/>
      <c r="G195" s="29"/>
    </row>
    <row r="196" spans="1:7" ht="24.75">
      <c r="A196" s="29" t="s">
        <v>1171</v>
      </c>
      <c r="B196" s="29"/>
      <c r="C196" s="29"/>
      <c r="D196" s="76" t="s">
        <v>1584</v>
      </c>
      <c r="E196" s="72">
        <f>1*E192+1*E193+1*E194+1*E195</f>
        <v>0</v>
      </c>
      <c r="F196" s="19"/>
      <c r="G196" s="29"/>
    </row>
    <row r="197" spans="1:7">
      <c r="A197" s="29" t="s">
        <v>1172</v>
      </c>
      <c r="B197" s="29"/>
      <c r="C197" s="29"/>
      <c r="D197" s="64" t="s">
        <v>1585</v>
      </c>
      <c r="E197" s="62"/>
      <c r="F197" s="19"/>
      <c r="G197" s="29"/>
    </row>
    <row r="198" spans="1:7" ht="25.15" thickBot="1">
      <c r="A198" s="29" t="s">
        <v>1173</v>
      </c>
      <c r="B198" s="29"/>
      <c r="C198" s="29"/>
      <c r="D198" s="65" t="s">
        <v>1763</v>
      </c>
      <c r="E198" s="66">
        <f>1*E196+1*E197</f>
        <v>0</v>
      </c>
      <c r="F198" s="63" t="s">
        <v>863</v>
      </c>
      <c r="G198" s="29"/>
    </row>
    <row r="199" spans="1:7" ht="14.65" thickTop="1">
      <c r="A199" s="29" t="s">
        <v>1174</v>
      </c>
      <c r="B199" s="29"/>
      <c r="C199" s="29"/>
      <c r="D199" s="60" t="s">
        <v>1586</v>
      </c>
      <c r="E199" s="67"/>
      <c r="F199" s="19"/>
      <c r="G199" s="29"/>
    </row>
    <row r="200" spans="1:7">
      <c r="A200" s="29" t="s">
        <v>1175</v>
      </c>
      <c r="B200" s="29"/>
      <c r="C200" s="29"/>
      <c r="D200" s="73" t="s">
        <v>1587</v>
      </c>
      <c r="E200" s="59"/>
      <c r="F200" s="19"/>
      <c r="G200" s="29"/>
    </row>
    <row r="201" spans="1:7">
      <c r="A201" s="29" t="s">
        <v>1176</v>
      </c>
      <c r="B201" s="29"/>
      <c r="C201" s="29"/>
      <c r="D201" s="74" t="s">
        <v>1588</v>
      </c>
      <c r="E201" s="62"/>
      <c r="F201" s="19"/>
      <c r="G201" s="29"/>
    </row>
    <row r="202" spans="1:7">
      <c r="A202" s="29" t="s">
        <v>1177</v>
      </c>
      <c r="B202" s="29"/>
      <c r="C202" s="29"/>
      <c r="D202" s="74" t="s">
        <v>1589</v>
      </c>
      <c r="E202" s="62"/>
      <c r="F202" s="19"/>
      <c r="G202" s="29"/>
    </row>
    <row r="203" spans="1:7">
      <c r="A203" s="29" t="s">
        <v>1178</v>
      </c>
      <c r="B203" s="29"/>
      <c r="C203" s="29"/>
      <c r="D203" s="76" t="s">
        <v>1590</v>
      </c>
      <c r="E203" s="72">
        <f>1*E201+1*E202</f>
        <v>0</v>
      </c>
      <c r="F203" s="19"/>
      <c r="G203" s="29"/>
    </row>
    <row r="204" spans="1:7">
      <c r="A204" s="29" t="s">
        <v>1179</v>
      </c>
      <c r="B204" s="29"/>
      <c r="C204" s="29"/>
      <c r="D204" s="73" t="s">
        <v>1591</v>
      </c>
      <c r="E204" s="59"/>
      <c r="F204" s="19"/>
      <c r="G204" s="29"/>
    </row>
    <row r="205" spans="1:7">
      <c r="A205" s="29" t="s">
        <v>1180</v>
      </c>
      <c r="B205" s="29"/>
      <c r="C205" s="29"/>
      <c r="D205" s="74" t="s">
        <v>1592</v>
      </c>
      <c r="E205" s="62"/>
      <c r="F205" s="19"/>
      <c r="G205" s="29"/>
    </row>
    <row r="206" spans="1:7">
      <c r="A206" s="29" t="s">
        <v>1181</v>
      </c>
      <c r="B206" s="29"/>
      <c r="C206" s="29"/>
      <c r="D206" s="74" t="s">
        <v>1593</v>
      </c>
      <c r="E206" s="62"/>
      <c r="F206" s="19"/>
      <c r="G206" s="29"/>
    </row>
    <row r="207" spans="1:7" ht="24.75">
      <c r="A207" s="29" t="s">
        <v>1182</v>
      </c>
      <c r="B207" s="29"/>
      <c r="C207" s="29"/>
      <c r="D207" s="74" t="s">
        <v>1594</v>
      </c>
      <c r="E207" s="62"/>
      <c r="F207" s="19"/>
      <c r="G207" s="29"/>
    </row>
    <row r="208" spans="1:7">
      <c r="A208" s="29" t="s">
        <v>1183</v>
      </c>
      <c r="B208" s="29"/>
      <c r="C208" s="29"/>
      <c r="D208" s="74" t="s">
        <v>1595</v>
      </c>
      <c r="E208" s="62"/>
      <c r="F208" s="19"/>
      <c r="G208" s="29"/>
    </row>
    <row r="209" spans="1:7">
      <c r="A209" s="29" t="s">
        <v>1184</v>
      </c>
      <c r="B209" s="29"/>
      <c r="C209" s="29"/>
      <c r="D209" s="74" t="s">
        <v>1596</v>
      </c>
      <c r="E209" s="62"/>
      <c r="F209" s="19"/>
      <c r="G209" s="29"/>
    </row>
    <row r="210" spans="1:7">
      <c r="A210" s="29" t="s">
        <v>1185</v>
      </c>
      <c r="B210" s="29"/>
      <c r="C210" s="29"/>
      <c r="D210" s="74" t="s">
        <v>1597</v>
      </c>
      <c r="E210" s="62"/>
      <c r="F210" s="19"/>
      <c r="G210" s="29"/>
    </row>
    <row r="211" spans="1:7">
      <c r="A211" s="29" t="s">
        <v>1186</v>
      </c>
      <c r="B211" s="29"/>
      <c r="C211" s="29"/>
      <c r="D211" s="76" t="s">
        <v>1598</v>
      </c>
      <c r="E211" s="72">
        <f>1*E205+1*E206+1*E207+1*E208+1*E209+1*E210</f>
        <v>0</v>
      </c>
      <c r="F211" s="19"/>
      <c r="G211" s="29"/>
    </row>
    <row r="212" spans="1:7">
      <c r="A212" s="29" t="s">
        <v>1187</v>
      </c>
      <c r="B212" s="29"/>
      <c r="C212" s="29"/>
      <c r="D212" s="64" t="s">
        <v>1599</v>
      </c>
      <c r="E212" s="62"/>
      <c r="F212" s="19"/>
      <c r="G212" s="29"/>
    </row>
    <row r="213" spans="1:7" ht="14.65" thickBot="1">
      <c r="A213" s="29" t="s">
        <v>1188</v>
      </c>
      <c r="B213" s="29"/>
      <c r="C213" s="29"/>
      <c r="D213" s="65" t="s">
        <v>1764</v>
      </c>
      <c r="E213" s="66">
        <f>1*E203+1*E211+1*E212</f>
        <v>0</v>
      </c>
      <c r="F213" s="63" t="s">
        <v>863</v>
      </c>
      <c r="G213" s="29"/>
    </row>
    <row r="214" spans="1:7" ht="14.65" thickTop="1">
      <c r="A214" s="29" t="s">
        <v>1189</v>
      </c>
      <c r="B214" s="29"/>
      <c r="C214" s="29"/>
      <c r="D214" s="60" t="s">
        <v>1600</v>
      </c>
      <c r="E214" s="67"/>
      <c r="F214" s="19"/>
      <c r="G214" s="29"/>
    </row>
    <row r="215" spans="1:7">
      <c r="A215" s="29" t="s">
        <v>1190</v>
      </c>
      <c r="B215" s="29"/>
      <c r="C215" s="29"/>
      <c r="D215" s="64" t="s">
        <v>1601</v>
      </c>
      <c r="E215" s="62"/>
      <c r="F215" s="19"/>
      <c r="G215" s="29"/>
    </row>
    <row r="216" spans="1:7">
      <c r="A216" s="29" t="s">
        <v>1191</v>
      </c>
      <c r="B216" s="29"/>
      <c r="C216" s="29"/>
      <c r="D216" s="64" t="s">
        <v>1602</v>
      </c>
      <c r="E216" s="62"/>
      <c r="F216" s="19"/>
      <c r="G216" s="29"/>
    </row>
    <row r="217" spans="1:7">
      <c r="A217" s="29" t="s">
        <v>1192</v>
      </c>
      <c r="B217" s="29"/>
      <c r="C217" s="29"/>
      <c r="D217" s="64" t="s">
        <v>1600</v>
      </c>
      <c r="E217" s="62"/>
      <c r="F217" s="19"/>
      <c r="G217" s="29"/>
    </row>
    <row r="218" spans="1:7" ht="14.65" thickBot="1">
      <c r="A218" s="29" t="s">
        <v>1193</v>
      </c>
      <c r="B218" s="29"/>
      <c r="C218" s="29"/>
      <c r="D218" s="65" t="s">
        <v>1765</v>
      </c>
      <c r="E218" s="66">
        <f>1*E215+1*E216+1*E217</f>
        <v>0</v>
      </c>
      <c r="F218" s="63" t="s">
        <v>863</v>
      </c>
      <c r="G218" s="29"/>
    </row>
    <row r="219" spans="1:7" ht="14.65" thickTop="1">
      <c r="A219" s="29" t="s">
        <v>1194</v>
      </c>
      <c r="B219" s="29"/>
      <c r="C219" s="29"/>
      <c r="D219" s="60" t="s">
        <v>1603</v>
      </c>
      <c r="E219" s="67"/>
      <c r="F219" s="19"/>
      <c r="G219" s="29"/>
    </row>
    <row r="220" spans="1:7">
      <c r="A220" s="29" t="s">
        <v>1195</v>
      </c>
      <c r="B220" s="29"/>
      <c r="C220" s="29"/>
      <c r="D220" s="64" t="s">
        <v>1604</v>
      </c>
      <c r="E220" s="62">
        <v>1</v>
      </c>
      <c r="F220" s="19"/>
      <c r="G220" s="29"/>
    </row>
    <row r="221" spans="1:7" ht="24.75">
      <c r="A221" s="29" t="s">
        <v>1196</v>
      </c>
      <c r="B221" s="29"/>
      <c r="C221" s="29"/>
      <c r="D221" s="64" t="s">
        <v>1605</v>
      </c>
      <c r="E221" s="62"/>
      <c r="F221" s="19"/>
      <c r="G221" s="29"/>
    </row>
    <row r="222" spans="1:7" ht="24.75">
      <c r="A222" s="29" t="s">
        <v>1197</v>
      </c>
      <c r="B222" s="29"/>
      <c r="C222" s="29"/>
      <c r="D222" s="64" t="s">
        <v>1606</v>
      </c>
      <c r="E222" s="62"/>
      <c r="F222" s="19"/>
      <c r="G222" s="29"/>
    </row>
    <row r="223" spans="1:7" ht="14.65" thickBot="1">
      <c r="A223" s="29" t="s">
        <v>1198</v>
      </c>
      <c r="B223" s="29"/>
      <c r="C223" s="29"/>
      <c r="D223" s="65" t="s">
        <v>1766</v>
      </c>
      <c r="E223" s="66">
        <f>1*E220+1*E221+1*E222</f>
        <v>1</v>
      </c>
      <c r="F223" s="63" t="s">
        <v>863</v>
      </c>
      <c r="G223" s="29"/>
    </row>
    <row r="224" spans="1:7" ht="14.65" thickTop="1">
      <c r="A224" s="29" t="s">
        <v>1199</v>
      </c>
      <c r="B224" s="29"/>
      <c r="C224" s="29"/>
      <c r="D224" s="60" t="s">
        <v>1607</v>
      </c>
      <c r="E224" s="67"/>
      <c r="F224" s="19"/>
      <c r="G224" s="29"/>
    </row>
    <row r="225" spans="1:7">
      <c r="A225" s="29" t="s">
        <v>1200</v>
      </c>
      <c r="B225" s="29"/>
      <c r="C225" s="29"/>
      <c r="D225" s="73" t="s">
        <v>1608</v>
      </c>
      <c r="E225" s="59"/>
      <c r="F225" s="19"/>
      <c r="G225" s="29"/>
    </row>
    <row r="226" spans="1:7">
      <c r="A226" s="29" t="s">
        <v>1201</v>
      </c>
      <c r="B226" s="29"/>
      <c r="C226" s="29"/>
      <c r="D226" s="74" t="s">
        <v>1609</v>
      </c>
      <c r="E226" s="62"/>
      <c r="F226" s="19"/>
      <c r="G226" s="29"/>
    </row>
    <row r="227" spans="1:7">
      <c r="A227" s="29" t="s">
        <v>1202</v>
      </c>
      <c r="B227" s="29"/>
      <c r="C227" s="29"/>
      <c r="D227" s="74" t="s">
        <v>1610</v>
      </c>
      <c r="E227" s="62"/>
      <c r="F227" s="19"/>
      <c r="G227" s="29"/>
    </row>
    <row r="228" spans="1:7">
      <c r="A228" s="29" t="s">
        <v>1203</v>
      </c>
      <c r="B228" s="29"/>
      <c r="C228" s="29"/>
      <c r="D228" s="74" t="s">
        <v>1611</v>
      </c>
      <c r="E228" s="62"/>
      <c r="F228" s="19"/>
      <c r="G228" s="29"/>
    </row>
    <row r="229" spans="1:7">
      <c r="A229" s="29" t="s">
        <v>1204</v>
      </c>
      <c r="B229" s="29"/>
      <c r="C229" s="29"/>
      <c r="D229" s="74" t="s">
        <v>1612</v>
      </c>
      <c r="E229" s="62"/>
      <c r="F229" s="19"/>
      <c r="G229" s="29"/>
    </row>
    <row r="230" spans="1:7">
      <c r="A230" s="29" t="s">
        <v>1205</v>
      </c>
      <c r="B230" s="29"/>
      <c r="C230" s="29"/>
      <c r="D230" s="74" t="s">
        <v>1613</v>
      </c>
      <c r="E230" s="62"/>
      <c r="F230" s="19"/>
      <c r="G230" s="29"/>
    </row>
    <row r="231" spans="1:7">
      <c r="A231" s="29" t="s">
        <v>1206</v>
      </c>
      <c r="B231" s="29"/>
      <c r="C231" s="29"/>
      <c r="D231" s="74" t="s">
        <v>1614</v>
      </c>
      <c r="E231" s="62"/>
      <c r="F231" s="19"/>
      <c r="G231" s="29"/>
    </row>
    <row r="232" spans="1:7">
      <c r="A232" s="29" t="s">
        <v>1207</v>
      </c>
      <c r="B232" s="29"/>
      <c r="C232" s="29"/>
      <c r="D232" s="74" t="s">
        <v>1615</v>
      </c>
      <c r="E232" s="62"/>
      <c r="F232" s="19"/>
      <c r="G232" s="29"/>
    </row>
    <row r="233" spans="1:7">
      <c r="A233" s="29" t="s">
        <v>1208</v>
      </c>
      <c r="B233" s="29"/>
      <c r="C233" s="29"/>
      <c r="D233" s="74" t="s">
        <v>1616</v>
      </c>
      <c r="E233" s="62"/>
      <c r="F233" s="19"/>
      <c r="G233" s="29"/>
    </row>
    <row r="234" spans="1:7">
      <c r="A234" s="29" t="s">
        <v>1209</v>
      </c>
      <c r="B234" s="29"/>
      <c r="C234" s="29"/>
      <c r="D234" s="76" t="s">
        <v>1617</v>
      </c>
      <c r="E234" s="72">
        <f>1*E226+1*E227+1*E228+1*E229+1*E230+1*E231+1*E233+1*E232</f>
        <v>0</v>
      </c>
      <c r="F234" s="19"/>
      <c r="G234" s="29"/>
    </row>
    <row r="235" spans="1:7">
      <c r="A235" s="29" t="s">
        <v>1210</v>
      </c>
      <c r="B235" s="29"/>
      <c r="C235" s="29"/>
      <c r="D235" s="73" t="s">
        <v>1618</v>
      </c>
      <c r="E235" s="59"/>
      <c r="F235" s="19"/>
      <c r="G235" s="29"/>
    </row>
    <row r="236" spans="1:7">
      <c r="A236" s="29" t="s">
        <v>1211</v>
      </c>
      <c r="B236" s="29"/>
      <c r="C236" s="29"/>
      <c r="D236" s="74" t="s">
        <v>1619</v>
      </c>
      <c r="E236" s="62"/>
      <c r="F236" s="19"/>
      <c r="G236" s="29"/>
    </row>
    <row r="237" spans="1:7" ht="24.75">
      <c r="A237" s="29" t="s">
        <v>1212</v>
      </c>
      <c r="B237" s="29"/>
      <c r="C237" s="29"/>
      <c r="D237" s="74" t="s">
        <v>1620</v>
      </c>
      <c r="E237" s="62"/>
      <c r="F237" s="19"/>
      <c r="G237" s="29"/>
    </row>
    <row r="238" spans="1:7">
      <c r="A238" s="29" t="s">
        <v>1213</v>
      </c>
      <c r="B238" s="29"/>
      <c r="C238" s="29"/>
      <c r="D238" s="74" t="s">
        <v>1621</v>
      </c>
      <c r="E238" s="62"/>
      <c r="F238" s="19"/>
      <c r="G238" s="29"/>
    </row>
    <row r="239" spans="1:7">
      <c r="A239" s="29" t="s">
        <v>1214</v>
      </c>
      <c r="B239" s="29"/>
      <c r="C239" s="29"/>
      <c r="D239" s="74" t="s">
        <v>1622</v>
      </c>
      <c r="E239" s="62"/>
      <c r="F239" s="19"/>
      <c r="G239" s="29"/>
    </row>
    <row r="240" spans="1:7">
      <c r="A240" s="29" t="s">
        <v>1215</v>
      </c>
      <c r="B240" s="29"/>
      <c r="C240" s="29"/>
      <c r="D240" s="74" t="s">
        <v>1623</v>
      </c>
      <c r="E240" s="62"/>
      <c r="F240" s="19"/>
      <c r="G240" s="29"/>
    </row>
    <row r="241" spans="1:7">
      <c r="A241" s="29" t="s">
        <v>1216</v>
      </c>
      <c r="B241" s="29"/>
      <c r="C241" s="29"/>
      <c r="D241" s="76" t="s">
        <v>1624</v>
      </c>
      <c r="E241" s="72">
        <f>1*E236+1*E237+1*E238+1*E239+1*E240</f>
        <v>0</v>
      </c>
      <c r="F241" s="19"/>
      <c r="G241" s="29"/>
    </row>
    <row r="242" spans="1:7" ht="14.65" thickBot="1">
      <c r="A242" s="29" t="s">
        <v>1217</v>
      </c>
      <c r="B242" s="29"/>
      <c r="C242" s="29"/>
      <c r="D242" s="65" t="s">
        <v>1767</v>
      </c>
      <c r="E242" s="66">
        <f>1*E234+1*E241</f>
        <v>0</v>
      </c>
      <c r="F242" s="63" t="s">
        <v>863</v>
      </c>
      <c r="G242" s="29"/>
    </row>
    <row r="243" spans="1:7" ht="14.65" thickTop="1">
      <c r="A243" s="29" t="s">
        <v>1218</v>
      </c>
      <c r="B243" s="29"/>
      <c r="C243" s="29"/>
      <c r="D243" s="60" t="s">
        <v>1625</v>
      </c>
      <c r="E243" s="67"/>
      <c r="F243" s="19"/>
      <c r="G243" s="29"/>
    </row>
    <row r="244" spans="1:7">
      <c r="A244" s="29" t="s">
        <v>1219</v>
      </c>
      <c r="B244" s="29"/>
      <c r="C244" s="29"/>
      <c r="D244" s="64" t="s">
        <v>1626</v>
      </c>
      <c r="E244" s="62"/>
      <c r="F244" s="19"/>
      <c r="G244" s="29"/>
    </row>
    <row r="245" spans="1:7" ht="37.15">
      <c r="A245" s="29" t="s">
        <v>1220</v>
      </c>
      <c r="B245" s="29"/>
      <c r="C245" s="29"/>
      <c r="D245" s="64" t="s">
        <v>1627</v>
      </c>
      <c r="E245" s="62"/>
      <c r="F245" s="19"/>
      <c r="G245" s="29"/>
    </row>
    <row r="246" spans="1:7">
      <c r="A246" s="29" t="s">
        <v>1221</v>
      </c>
      <c r="B246" s="29"/>
      <c r="C246" s="29"/>
      <c r="D246" s="64" t="s">
        <v>1628</v>
      </c>
      <c r="E246" s="62"/>
      <c r="F246" s="19"/>
      <c r="G246" s="29"/>
    </row>
    <row r="247" spans="1:7">
      <c r="A247" s="29" t="s">
        <v>1222</v>
      </c>
      <c r="B247" s="29"/>
      <c r="C247" s="29"/>
      <c r="D247" s="64" t="s">
        <v>1629</v>
      </c>
      <c r="E247" s="62"/>
      <c r="F247" s="19"/>
      <c r="G247" s="29"/>
    </row>
    <row r="248" spans="1:7" ht="24.75">
      <c r="A248" s="29" t="s">
        <v>1223</v>
      </c>
      <c r="B248" s="29"/>
      <c r="C248" s="29"/>
      <c r="D248" s="64" t="s">
        <v>1630</v>
      </c>
      <c r="E248" s="62"/>
      <c r="F248" s="19"/>
      <c r="G248" s="29"/>
    </row>
    <row r="249" spans="1:7" ht="14.65" thickBot="1">
      <c r="A249" s="29" t="s">
        <v>1224</v>
      </c>
      <c r="B249" s="29"/>
      <c r="C249" s="29"/>
      <c r="D249" s="65" t="s">
        <v>1768</v>
      </c>
      <c r="E249" s="66">
        <f>1*E244+1*E245+1*E246+1*E247+1*E248</f>
        <v>0</v>
      </c>
      <c r="F249" s="63" t="s">
        <v>863</v>
      </c>
      <c r="G249" s="29"/>
    </row>
    <row r="250" spans="1:7" ht="14.65" thickTop="1">
      <c r="A250" s="29" t="s">
        <v>1225</v>
      </c>
      <c r="B250" s="29"/>
      <c r="C250" s="29"/>
      <c r="D250" s="60" t="s">
        <v>1631</v>
      </c>
      <c r="E250" s="67"/>
      <c r="F250" s="19"/>
      <c r="G250" s="29"/>
    </row>
    <row r="251" spans="1:7" ht="24.75">
      <c r="A251" s="29" t="s">
        <v>1226</v>
      </c>
      <c r="B251" s="29"/>
      <c r="C251" s="29"/>
      <c r="D251" s="73" t="s">
        <v>1632</v>
      </c>
      <c r="E251" s="59"/>
      <c r="F251" s="19"/>
      <c r="G251" s="29"/>
    </row>
    <row r="252" spans="1:7">
      <c r="A252" s="29" t="s">
        <v>1227</v>
      </c>
      <c r="B252" s="29"/>
      <c r="C252" s="29"/>
      <c r="D252" s="74" t="s">
        <v>1633</v>
      </c>
      <c r="E252" s="62"/>
      <c r="F252" s="19"/>
      <c r="G252" s="29"/>
    </row>
    <row r="253" spans="1:7">
      <c r="A253" s="29" t="s">
        <v>1228</v>
      </c>
      <c r="B253" s="29"/>
      <c r="C253" s="29"/>
      <c r="D253" s="74" t="s">
        <v>1634</v>
      </c>
      <c r="E253" s="62"/>
      <c r="F253" s="19"/>
      <c r="G253" s="29"/>
    </row>
    <row r="254" spans="1:7" ht="24.75">
      <c r="A254" s="29" t="s">
        <v>1229</v>
      </c>
      <c r="B254" s="29"/>
      <c r="C254" s="29"/>
      <c r="D254" s="74" t="s">
        <v>1635</v>
      </c>
      <c r="E254" s="62"/>
      <c r="F254" s="19"/>
      <c r="G254" s="29"/>
    </row>
    <row r="255" spans="1:7">
      <c r="A255" s="29" t="s">
        <v>1230</v>
      </c>
      <c r="B255" s="29"/>
      <c r="C255" s="29"/>
      <c r="D255" s="74" t="s">
        <v>1636</v>
      </c>
      <c r="E255" s="62"/>
      <c r="F255" s="19"/>
      <c r="G255" s="29"/>
    </row>
    <row r="256" spans="1:7">
      <c r="A256" s="29" t="s">
        <v>1231</v>
      </c>
      <c r="B256" s="29"/>
      <c r="C256" s="29"/>
      <c r="D256" s="74" t="s">
        <v>1637</v>
      </c>
      <c r="E256" s="62"/>
      <c r="F256" s="19"/>
      <c r="G256" s="29"/>
    </row>
    <row r="257" spans="1:7">
      <c r="A257" s="29" t="s">
        <v>1232</v>
      </c>
      <c r="B257" s="29"/>
      <c r="C257" s="29"/>
      <c r="D257" s="74" t="s">
        <v>1638</v>
      </c>
      <c r="E257" s="62"/>
      <c r="F257" s="19"/>
      <c r="G257" s="29"/>
    </row>
    <row r="258" spans="1:7">
      <c r="A258" s="29" t="s">
        <v>1233</v>
      </c>
      <c r="B258" s="29"/>
      <c r="C258" s="29"/>
      <c r="D258" s="74" t="s">
        <v>1639</v>
      </c>
      <c r="E258" s="62"/>
      <c r="F258" s="19"/>
      <c r="G258" s="29"/>
    </row>
    <row r="259" spans="1:7" ht="37.15">
      <c r="A259" s="29" t="s">
        <v>1234</v>
      </c>
      <c r="B259" s="29"/>
      <c r="C259" s="29"/>
      <c r="D259" s="76" t="s">
        <v>1640</v>
      </c>
      <c r="E259" s="72">
        <f>1*E252+1*E253+1*E254+1*E255+1*E256+1*E257+1*E258</f>
        <v>0</v>
      </c>
      <c r="F259" s="19"/>
      <c r="G259" s="29"/>
    </row>
    <row r="260" spans="1:7" ht="24.75">
      <c r="A260" s="29" t="s">
        <v>1235</v>
      </c>
      <c r="B260" s="29"/>
      <c r="C260" s="29"/>
      <c r="D260" s="73" t="s">
        <v>1641</v>
      </c>
      <c r="E260" s="59"/>
      <c r="F260" s="19"/>
      <c r="G260" s="29"/>
    </row>
    <row r="261" spans="1:7">
      <c r="A261" s="29" t="s">
        <v>1236</v>
      </c>
      <c r="B261" s="29"/>
      <c r="C261" s="29"/>
      <c r="D261" s="74" t="s">
        <v>1633</v>
      </c>
      <c r="E261" s="62"/>
      <c r="F261" s="19"/>
      <c r="G261" s="29"/>
    </row>
    <row r="262" spans="1:7" ht="24.75">
      <c r="A262" s="29" t="s">
        <v>1237</v>
      </c>
      <c r="B262" s="29"/>
      <c r="C262" s="29"/>
      <c r="D262" s="74" t="s">
        <v>1642</v>
      </c>
      <c r="E262" s="62"/>
      <c r="F262" s="19"/>
      <c r="G262" s="29"/>
    </row>
    <row r="263" spans="1:7">
      <c r="A263" s="29" t="s">
        <v>1238</v>
      </c>
      <c r="B263" s="29"/>
      <c r="C263" s="29"/>
      <c r="D263" s="74" t="s">
        <v>1634</v>
      </c>
      <c r="E263" s="62"/>
      <c r="F263" s="19"/>
      <c r="G263" s="29"/>
    </row>
    <row r="264" spans="1:7" ht="24.75">
      <c r="A264" s="29" t="s">
        <v>1239</v>
      </c>
      <c r="B264" s="29"/>
      <c r="C264" s="29"/>
      <c r="D264" s="74" t="s">
        <v>1635</v>
      </c>
      <c r="E264" s="62"/>
      <c r="F264" s="19"/>
      <c r="G264" s="29"/>
    </row>
    <row r="265" spans="1:7">
      <c r="A265" s="29" t="s">
        <v>1240</v>
      </c>
      <c r="B265" s="29"/>
      <c r="C265" s="29"/>
      <c r="D265" s="74" t="s">
        <v>1636</v>
      </c>
      <c r="E265" s="62"/>
      <c r="F265" s="19"/>
      <c r="G265" s="29"/>
    </row>
    <row r="266" spans="1:7">
      <c r="A266" s="29" t="s">
        <v>1241</v>
      </c>
      <c r="B266" s="29"/>
      <c r="C266" s="29"/>
      <c r="D266" s="74" t="s">
        <v>1637</v>
      </c>
      <c r="E266" s="62"/>
      <c r="F266" s="19"/>
      <c r="G266" s="29"/>
    </row>
    <row r="267" spans="1:7">
      <c r="A267" s="29" t="s">
        <v>1242</v>
      </c>
      <c r="B267" s="29"/>
      <c r="C267" s="29"/>
      <c r="D267" s="74" t="s">
        <v>1638</v>
      </c>
      <c r="E267" s="62"/>
      <c r="F267" s="19"/>
      <c r="G267" s="29"/>
    </row>
    <row r="268" spans="1:7">
      <c r="A268" s="29" t="s">
        <v>1243</v>
      </c>
      <c r="B268" s="29"/>
      <c r="C268" s="29"/>
      <c r="D268" s="74" t="s">
        <v>1643</v>
      </c>
      <c r="E268" s="62"/>
      <c r="F268" s="19"/>
      <c r="G268" s="29"/>
    </row>
    <row r="269" spans="1:7" ht="37.15">
      <c r="A269" s="29" t="s">
        <v>1244</v>
      </c>
      <c r="B269" s="29"/>
      <c r="C269" s="29"/>
      <c r="D269" s="76" t="s">
        <v>1644</v>
      </c>
      <c r="E269" s="72">
        <f>1*E261+1*E262+1*E263+1*E264+1*E265+1*E266+1*E267+1*E268</f>
        <v>0</v>
      </c>
      <c r="F269" s="19"/>
      <c r="G269" s="29"/>
    </row>
    <row r="270" spans="1:7" ht="24.75">
      <c r="A270" s="29" t="s">
        <v>1245</v>
      </c>
      <c r="B270" s="29"/>
      <c r="C270" s="29"/>
      <c r="D270" s="73" t="s">
        <v>1645</v>
      </c>
      <c r="E270" s="59"/>
      <c r="F270" s="19"/>
      <c r="G270" s="29"/>
    </row>
    <row r="271" spans="1:7">
      <c r="A271" s="29" t="s">
        <v>1246</v>
      </c>
      <c r="B271" s="29"/>
      <c r="C271" s="29"/>
      <c r="D271" s="74" t="s">
        <v>1646</v>
      </c>
      <c r="E271" s="62"/>
      <c r="F271" s="19"/>
      <c r="G271" s="29"/>
    </row>
    <row r="272" spans="1:7">
      <c r="A272" s="29" t="s">
        <v>1247</v>
      </c>
      <c r="B272" s="29"/>
      <c r="C272" s="29"/>
      <c r="D272" s="74" t="s">
        <v>1637</v>
      </c>
      <c r="E272" s="62"/>
      <c r="F272" s="19"/>
      <c r="G272" s="29"/>
    </row>
    <row r="273" spans="1:7">
      <c r="A273" s="29" t="s">
        <v>1248</v>
      </c>
      <c r="B273" s="29"/>
      <c r="C273" s="29"/>
      <c r="D273" s="74" t="s">
        <v>1647</v>
      </c>
      <c r="E273" s="62"/>
      <c r="F273" s="19"/>
      <c r="G273" s="29"/>
    </row>
    <row r="274" spans="1:7">
      <c r="A274" s="29" t="s">
        <v>1249</v>
      </c>
      <c r="B274" s="29"/>
      <c r="C274" s="29"/>
      <c r="D274" s="74" t="s">
        <v>1648</v>
      </c>
      <c r="E274" s="62"/>
      <c r="F274" s="19"/>
      <c r="G274" s="29"/>
    </row>
    <row r="275" spans="1:7">
      <c r="A275" s="29" t="s">
        <v>1250</v>
      </c>
      <c r="B275" s="29"/>
      <c r="C275" s="29"/>
      <c r="D275" s="74" t="s">
        <v>1649</v>
      </c>
      <c r="E275" s="62"/>
      <c r="F275" s="19"/>
      <c r="G275" s="29"/>
    </row>
    <row r="276" spans="1:7" ht="24.75">
      <c r="A276" s="29" t="s">
        <v>1251</v>
      </c>
      <c r="B276" s="29"/>
      <c r="C276" s="29"/>
      <c r="D276" s="76" t="s">
        <v>1650</v>
      </c>
      <c r="E276" s="72">
        <f>1*E271+1*E272+1*E273+1*E274+1*E275</f>
        <v>0</v>
      </c>
      <c r="F276" s="19"/>
      <c r="G276" s="29"/>
    </row>
    <row r="277" spans="1:7" ht="24.75">
      <c r="A277" s="29" t="s">
        <v>1252</v>
      </c>
      <c r="B277" s="29"/>
      <c r="C277" s="29"/>
      <c r="D277" s="73" t="s">
        <v>1651</v>
      </c>
      <c r="E277" s="59"/>
      <c r="F277" s="19"/>
      <c r="G277" s="29"/>
    </row>
    <row r="278" spans="1:7">
      <c r="A278" s="29" t="s">
        <v>1253</v>
      </c>
      <c r="B278" s="29"/>
      <c r="C278" s="29"/>
      <c r="D278" s="74" t="s">
        <v>1646</v>
      </c>
      <c r="E278" s="62"/>
      <c r="F278" s="19"/>
      <c r="G278" s="29"/>
    </row>
    <row r="279" spans="1:7">
      <c r="A279" s="29" t="s">
        <v>1254</v>
      </c>
      <c r="B279" s="29"/>
      <c r="C279" s="29"/>
      <c r="D279" s="74" t="s">
        <v>1637</v>
      </c>
      <c r="E279" s="62"/>
      <c r="F279" s="19"/>
      <c r="G279" s="29"/>
    </row>
    <row r="280" spans="1:7">
      <c r="A280" s="29" t="s">
        <v>1255</v>
      </c>
      <c r="B280" s="29"/>
      <c r="C280" s="29"/>
      <c r="D280" s="74" t="s">
        <v>1647</v>
      </c>
      <c r="E280" s="62"/>
      <c r="F280" s="19"/>
      <c r="G280" s="29"/>
    </row>
    <row r="281" spans="1:7">
      <c r="A281" s="29" t="s">
        <v>1256</v>
      </c>
      <c r="B281" s="29"/>
      <c r="C281" s="29"/>
      <c r="D281" s="74" t="s">
        <v>1648</v>
      </c>
      <c r="E281" s="62"/>
      <c r="F281" s="19"/>
      <c r="G281" s="29"/>
    </row>
    <row r="282" spans="1:7">
      <c r="A282" s="29" t="s">
        <v>1257</v>
      </c>
      <c r="B282" s="29"/>
      <c r="C282" s="29"/>
      <c r="D282" s="74" t="s">
        <v>1649</v>
      </c>
      <c r="E282" s="62"/>
      <c r="F282" s="19"/>
      <c r="G282" s="29"/>
    </row>
    <row r="283" spans="1:7" ht="37.15">
      <c r="A283" s="29" t="s">
        <v>1258</v>
      </c>
      <c r="B283" s="29"/>
      <c r="C283" s="29"/>
      <c r="D283" s="76" t="s">
        <v>1652</v>
      </c>
      <c r="E283" s="72">
        <f>1*E278+1*E279+1*E280+1*E281+1*E282</f>
        <v>0</v>
      </c>
      <c r="F283" s="19"/>
      <c r="G283" s="29"/>
    </row>
    <row r="284" spans="1:7">
      <c r="A284" s="29" t="s">
        <v>1259</v>
      </c>
      <c r="B284" s="29"/>
      <c r="C284" s="29"/>
      <c r="D284" s="73" t="s">
        <v>1653</v>
      </c>
      <c r="E284" s="59"/>
      <c r="F284" s="19"/>
      <c r="G284" s="29"/>
    </row>
    <row r="285" spans="1:7">
      <c r="A285" s="29" t="s">
        <v>1260</v>
      </c>
      <c r="B285" s="29"/>
      <c r="C285" s="29"/>
      <c r="D285" s="74" t="s">
        <v>1654</v>
      </c>
      <c r="E285" s="62"/>
      <c r="F285" s="19"/>
      <c r="G285" s="29"/>
    </row>
    <row r="286" spans="1:7">
      <c r="A286" s="29" t="s">
        <v>1261</v>
      </c>
      <c r="B286" s="29"/>
      <c r="C286" s="29"/>
      <c r="D286" s="74" t="s">
        <v>1655</v>
      </c>
      <c r="E286" s="62"/>
      <c r="F286" s="19"/>
      <c r="G286" s="29"/>
    </row>
    <row r="287" spans="1:7">
      <c r="A287" s="29" t="s">
        <v>1262</v>
      </c>
      <c r="B287" s="29"/>
      <c r="C287" s="29"/>
      <c r="D287" s="74" t="s">
        <v>1656</v>
      </c>
      <c r="E287" s="62"/>
      <c r="F287" s="19"/>
      <c r="G287" s="29"/>
    </row>
    <row r="288" spans="1:7">
      <c r="A288" s="29" t="s">
        <v>1263</v>
      </c>
      <c r="B288" s="29"/>
      <c r="C288" s="29"/>
      <c r="D288" s="74" t="s">
        <v>1657</v>
      </c>
      <c r="E288" s="62"/>
      <c r="F288" s="19"/>
      <c r="G288" s="29"/>
    </row>
    <row r="289" spans="1:7">
      <c r="A289" s="29" t="s">
        <v>1264</v>
      </c>
      <c r="B289" s="29"/>
      <c r="C289" s="29"/>
      <c r="D289" s="74" t="s">
        <v>1653</v>
      </c>
      <c r="E289" s="62"/>
      <c r="F289" s="19"/>
      <c r="G289" s="29"/>
    </row>
    <row r="290" spans="1:7" ht="24.75">
      <c r="A290" s="29" t="s">
        <v>1265</v>
      </c>
      <c r="B290" s="29"/>
      <c r="C290" s="29"/>
      <c r="D290" s="76" t="s">
        <v>1658</v>
      </c>
      <c r="E290" s="72">
        <f>1*E285+1*E286+1*E287+1*E288+1*E289</f>
        <v>0</v>
      </c>
      <c r="F290" s="19"/>
      <c r="G290" s="29"/>
    </row>
    <row r="291" spans="1:7" ht="14.65" thickBot="1">
      <c r="A291" s="29" t="s">
        <v>1266</v>
      </c>
      <c r="B291" s="29"/>
      <c r="C291" s="29"/>
      <c r="D291" s="65" t="s">
        <v>1769</v>
      </c>
      <c r="E291" s="66">
        <f>1*E259+1*E269+1*E276+1*E283+1*E290</f>
        <v>0</v>
      </c>
      <c r="F291" s="63" t="s">
        <v>863</v>
      </c>
      <c r="G291" s="29"/>
    </row>
    <row r="292" spans="1:7" ht="14.65" thickTop="1">
      <c r="A292" s="29" t="s">
        <v>1267</v>
      </c>
      <c r="B292" s="29"/>
      <c r="C292" s="29"/>
      <c r="D292" s="60" t="s">
        <v>1659</v>
      </c>
      <c r="E292" s="67"/>
      <c r="F292" s="19"/>
      <c r="G292" s="29"/>
    </row>
    <row r="293" spans="1:7" ht="24.75">
      <c r="A293" s="29" t="s">
        <v>1268</v>
      </c>
      <c r="B293" s="29"/>
      <c r="C293" s="29"/>
      <c r="D293" s="64" t="s">
        <v>1660</v>
      </c>
      <c r="E293" s="62"/>
      <c r="F293" s="19"/>
      <c r="G293" s="29"/>
    </row>
    <row r="294" spans="1:7">
      <c r="A294" s="29" t="s">
        <v>1269</v>
      </c>
      <c r="B294" s="29"/>
      <c r="C294" s="29"/>
      <c r="D294" s="64" t="s">
        <v>1661</v>
      </c>
      <c r="E294" s="62"/>
      <c r="F294" s="19"/>
      <c r="G294" s="29"/>
    </row>
    <row r="295" spans="1:7">
      <c r="A295" s="29" t="s">
        <v>1270</v>
      </c>
      <c r="B295" s="29"/>
      <c r="C295" s="29"/>
      <c r="D295" s="64" t="s">
        <v>1662</v>
      </c>
      <c r="E295" s="62"/>
      <c r="F295" s="19"/>
      <c r="G295" s="29"/>
    </row>
    <row r="296" spans="1:7">
      <c r="A296" s="29" t="s">
        <v>1271</v>
      </c>
      <c r="B296" s="29"/>
      <c r="C296" s="29"/>
      <c r="D296" s="64" t="s">
        <v>1663</v>
      </c>
      <c r="E296" s="62"/>
      <c r="F296" s="19"/>
      <c r="G296" s="29"/>
    </row>
    <row r="297" spans="1:7">
      <c r="A297" s="29" t="s">
        <v>1272</v>
      </c>
      <c r="B297" s="29"/>
      <c r="C297" s="29"/>
      <c r="D297" s="64" t="s">
        <v>1664</v>
      </c>
      <c r="E297" s="62"/>
      <c r="F297" s="19"/>
      <c r="G297" s="29"/>
    </row>
    <row r="298" spans="1:7">
      <c r="A298" s="29" t="s">
        <v>1273</v>
      </c>
      <c r="B298" s="29"/>
      <c r="C298" s="29"/>
      <c r="D298" s="64" t="s">
        <v>1665</v>
      </c>
      <c r="E298" s="62"/>
      <c r="F298" s="19"/>
      <c r="G298" s="29"/>
    </row>
    <row r="299" spans="1:7" ht="24.75">
      <c r="A299" s="29" t="s">
        <v>1274</v>
      </c>
      <c r="B299" s="29"/>
      <c r="C299" s="29"/>
      <c r="D299" s="64" t="s">
        <v>1666</v>
      </c>
      <c r="E299" s="62"/>
      <c r="F299" s="19"/>
      <c r="G299" s="29"/>
    </row>
    <row r="300" spans="1:7" ht="25.15" thickBot="1">
      <c r="A300" s="29" t="s">
        <v>1275</v>
      </c>
      <c r="B300" s="29"/>
      <c r="C300" s="29"/>
      <c r="D300" s="65" t="s">
        <v>1770</v>
      </c>
      <c r="E300" s="66">
        <f>1*E293+1*E294+1*E295+1*E296+1*E297+1*E298+1*E299</f>
        <v>0</v>
      </c>
      <c r="F300" s="63" t="s">
        <v>863</v>
      </c>
      <c r="G300" s="29"/>
    </row>
    <row r="301" spans="1:7" ht="14.65" thickTop="1">
      <c r="A301" s="29" t="s">
        <v>1276</v>
      </c>
      <c r="B301" s="29"/>
      <c r="C301" s="29"/>
      <c r="D301" s="60" t="s">
        <v>1667</v>
      </c>
      <c r="E301" s="67"/>
      <c r="F301" s="19"/>
      <c r="G301" s="29"/>
    </row>
    <row r="302" spans="1:7">
      <c r="A302" s="29" t="s">
        <v>1277</v>
      </c>
      <c r="B302" s="29"/>
      <c r="C302" s="29"/>
      <c r="D302" s="64" t="s">
        <v>1668</v>
      </c>
      <c r="E302" s="62"/>
      <c r="F302" s="19"/>
      <c r="G302" s="29"/>
    </row>
    <row r="303" spans="1:7">
      <c r="A303" s="29" t="s">
        <v>1278</v>
      </c>
      <c r="B303" s="29"/>
      <c r="C303" s="29"/>
      <c r="D303" s="64" t="s">
        <v>1669</v>
      </c>
      <c r="E303" s="62"/>
      <c r="F303" s="19"/>
      <c r="G303" s="29"/>
    </row>
    <row r="304" spans="1:7">
      <c r="A304" s="29" t="s">
        <v>1279</v>
      </c>
      <c r="B304" s="29"/>
      <c r="C304" s="29"/>
      <c r="D304" s="64" t="s">
        <v>1670</v>
      </c>
      <c r="E304" s="62"/>
      <c r="F304" s="19"/>
      <c r="G304" s="29"/>
    </row>
    <row r="305" spans="1:7">
      <c r="A305" s="29" t="s">
        <v>1280</v>
      </c>
      <c r="B305" s="29"/>
      <c r="C305" s="29"/>
      <c r="D305" s="64" t="s">
        <v>1671</v>
      </c>
      <c r="E305" s="62"/>
      <c r="F305" s="19"/>
      <c r="G305" s="29"/>
    </row>
    <row r="306" spans="1:7">
      <c r="A306" s="29" t="s">
        <v>1281</v>
      </c>
      <c r="B306" s="29"/>
      <c r="C306" s="29"/>
      <c r="D306" s="64" t="s">
        <v>1672</v>
      </c>
      <c r="E306" s="62"/>
      <c r="F306" s="19"/>
      <c r="G306" s="29"/>
    </row>
    <row r="307" spans="1:7" ht="24.75">
      <c r="A307" s="29" t="s">
        <v>1282</v>
      </c>
      <c r="B307" s="29"/>
      <c r="C307" s="29"/>
      <c r="D307" s="64" t="s">
        <v>1673</v>
      </c>
      <c r="E307" s="62"/>
      <c r="F307" s="19"/>
      <c r="G307" s="29"/>
    </row>
    <row r="308" spans="1:7">
      <c r="A308" s="29" t="s">
        <v>1283</v>
      </c>
      <c r="B308" s="29"/>
      <c r="C308" s="29"/>
      <c r="D308" s="64" t="s">
        <v>1674</v>
      </c>
      <c r="E308" s="62"/>
      <c r="F308" s="19"/>
      <c r="G308" s="29"/>
    </row>
    <row r="309" spans="1:7" ht="14.65" thickBot="1">
      <c r="A309" s="29" t="s">
        <v>1284</v>
      </c>
      <c r="B309" s="29"/>
      <c r="C309" s="29"/>
      <c r="D309" s="65" t="s">
        <v>1771</v>
      </c>
      <c r="E309" s="66">
        <f>1*E302+1*E303+1*E304+1*E305+1*E306+1*E307+1*E308</f>
        <v>0</v>
      </c>
      <c r="F309" s="63" t="s">
        <v>863</v>
      </c>
      <c r="G309" s="29"/>
    </row>
    <row r="310" spans="1:7" ht="14.65" thickTop="1">
      <c r="A310" s="29" t="s">
        <v>1285</v>
      </c>
      <c r="B310" s="29"/>
      <c r="C310" s="29"/>
      <c r="D310" s="60" t="s">
        <v>1675</v>
      </c>
      <c r="E310" s="67"/>
      <c r="F310" s="19"/>
      <c r="G310" s="29"/>
    </row>
    <row r="311" spans="1:7">
      <c r="A311" s="29" t="s">
        <v>1286</v>
      </c>
      <c r="B311" s="29"/>
      <c r="C311" s="29"/>
      <c r="D311" s="73" t="s">
        <v>1676</v>
      </c>
      <c r="E311" s="59"/>
      <c r="F311" s="19"/>
      <c r="G311" s="29"/>
    </row>
    <row r="312" spans="1:7">
      <c r="A312" s="29" t="s">
        <v>1287</v>
      </c>
      <c r="B312" s="29"/>
      <c r="C312" s="29"/>
      <c r="D312" s="74" t="s">
        <v>1677</v>
      </c>
      <c r="E312" s="62"/>
      <c r="F312" s="19"/>
      <c r="G312" s="29"/>
    </row>
    <row r="313" spans="1:7" ht="24.75">
      <c r="A313" s="29" t="s">
        <v>1288</v>
      </c>
      <c r="B313" s="29"/>
      <c r="C313" s="29"/>
      <c r="D313" s="74" t="s">
        <v>1678</v>
      </c>
      <c r="E313" s="62"/>
      <c r="F313" s="19"/>
      <c r="G313" s="29"/>
    </row>
    <row r="314" spans="1:7">
      <c r="A314" s="29" t="s">
        <v>1289</v>
      </c>
      <c r="B314" s="29"/>
      <c r="C314" s="29"/>
      <c r="D314" s="74" t="s">
        <v>1679</v>
      </c>
      <c r="E314" s="62"/>
      <c r="F314" s="19"/>
      <c r="G314" s="29"/>
    </row>
    <row r="315" spans="1:7">
      <c r="A315" s="29" t="s">
        <v>1290</v>
      </c>
      <c r="B315" s="29"/>
      <c r="C315" s="29"/>
      <c r="D315" s="74" t="s">
        <v>1680</v>
      </c>
      <c r="E315" s="62"/>
      <c r="F315" s="19"/>
      <c r="G315" s="29"/>
    </row>
    <row r="316" spans="1:7">
      <c r="A316" s="29" t="s">
        <v>1291</v>
      </c>
      <c r="B316" s="29"/>
      <c r="C316" s="29"/>
      <c r="D316" s="74" t="s">
        <v>1681</v>
      </c>
      <c r="E316" s="62"/>
      <c r="F316" s="19"/>
      <c r="G316" s="29"/>
    </row>
    <row r="317" spans="1:7" ht="24.75">
      <c r="A317" s="29" t="s">
        <v>1292</v>
      </c>
      <c r="B317" s="29"/>
      <c r="C317" s="29"/>
      <c r="D317" s="74" t="s">
        <v>1682</v>
      </c>
      <c r="E317" s="62"/>
      <c r="F317" s="19"/>
      <c r="G317" s="29"/>
    </row>
    <row r="318" spans="1:7">
      <c r="A318" s="29" t="s">
        <v>1293</v>
      </c>
      <c r="B318" s="29"/>
      <c r="C318" s="29"/>
      <c r="D318" s="74" t="s">
        <v>1683</v>
      </c>
      <c r="E318" s="62"/>
      <c r="F318" s="19"/>
      <c r="G318" s="29"/>
    </row>
    <row r="319" spans="1:7">
      <c r="A319" s="29" t="s">
        <v>1294</v>
      </c>
      <c r="B319" s="29"/>
      <c r="C319" s="29"/>
      <c r="D319" s="76" t="s">
        <v>1684</v>
      </c>
      <c r="E319" s="72">
        <f>1*E312+1*E313+1*E314+1*E315+1*E316+1*E317+1*E318</f>
        <v>0</v>
      </c>
      <c r="F319" s="19"/>
      <c r="G319" s="29"/>
    </row>
    <row r="320" spans="1:7">
      <c r="A320" s="29" t="s">
        <v>1295</v>
      </c>
      <c r="B320" s="29"/>
      <c r="C320" s="29"/>
      <c r="D320" s="73" t="s">
        <v>1685</v>
      </c>
      <c r="E320" s="59"/>
      <c r="F320" s="19"/>
      <c r="G320" s="29"/>
    </row>
    <row r="321" spans="1:7" ht="24.75">
      <c r="A321" s="29" t="s">
        <v>1296</v>
      </c>
      <c r="B321" s="29"/>
      <c r="C321" s="29"/>
      <c r="D321" s="78" t="s">
        <v>1686</v>
      </c>
      <c r="E321" s="59"/>
      <c r="F321" s="19"/>
      <c r="G321" s="29"/>
    </row>
    <row r="322" spans="1:7" ht="24.75">
      <c r="A322" s="29" t="s">
        <v>1297</v>
      </c>
      <c r="B322" s="29"/>
      <c r="C322" s="29"/>
      <c r="D322" s="79" t="s">
        <v>1687</v>
      </c>
      <c r="E322" s="62"/>
      <c r="F322" s="19"/>
      <c r="G322" s="29"/>
    </row>
    <row r="323" spans="1:7">
      <c r="A323" s="29" t="s">
        <v>1298</v>
      </c>
      <c r="B323" s="29"/>
      <c r="C323" s="29"/>
      <c r="D323" s="79" t="s">
        <v>1688</v>
      </c>
      <c r="E323" s="62"/>
      <c r="F323" s="19"/>
      <c r="G323" s="29"/>
    </row>
    <row r="324" spans="1:7">
      <c r="A324" s="29" t="s">
        <v>1299</v>
      </c>
      <c r="B324" s="29"/>
      <c r="C324" s="29"/>
      <c r="D324" s="79" t="s">
        <v>1689</v>
      </c>
      <c r="E324" s="62"/>
      <c r="F324" s="19"/>
      <c r="G324" s="29"/>
    </row>
    <row r="325" spans="1:7" ht="24.75">
      <c r="A325" s="29" t="s">
        <v>1300</v>
      </c>
      <c r="B325" s="29"/>
      <c r="C325" s="29"/>
      <c r="D325" s="79" t="s">
        <v>1690</v>
      </c>
      <c r="E325" s="62"/>
      <c r="F325" s="19"/>
      <c r="G325" s="29"/>
    </row>
    <row r="326" spans="1:7" ht="24.75">
      <c r="A326" s="29" t="s">
        <v>1301</v>
      </c>
      <c r="B326" s="29"/>
      <c r="C326" s="29"/>
      <c r="D326" s="79" t="s">
        <v>1691</v>
      </c>
      <c r="E326" s="62"/>
      <c r="F326" s="19"/>
      <c r="G326" s="29"/>
    </row>
    <row r="327" spans="1:7" ht="24.75">
      <c r="A327" s="29" t="s">
        <v>1302</v>
      </c>
      <c r="B327" s="29"/>
      <c r="C327" s="29"/>
      <c r="D327" s="80" t="s">
        <v>1692</v>
      </c>
      <c r="E327" s="72">
        <f>1*E322+1*E323+1*E324+1*E325+1*E326</f>
        <v>0</v>
      </c>
      <c r="F327" s="19"/>
      <c r="G327" s="29"/>
    </row>
    <row r="328" spans="1:7" ht="24.75">
      <c r="A328" s="29" t="s">
        <v>1303</v>
      </c>
      <c r="B328" s="29"/>
      <c r="C328" s="29"/>
      <c r="D328" s="78" t="s">
        <v>1693</v>
      </c>
      <c r="E328" s="59"/>
      <c r="F328" s="19"/>
      <c r="G328" s="29"/>
    </row>
    <row r="329" spans="1:7" ht="24.75">
      <c r="A329" s="29" t="s">
        <v>1304</v>
      </c>
      <c r="B329" s="29"/>
      <c r="C329" s="29"/>
      <c r="D329" s="79" t="s">
        <v>1694</v>
      </c>
      <c r="E329" s="62"/>
      <c r="F329" s="19"/>
      <c r="G329" s="29"/>
    </row>
    <row r="330" spans="1:7">
      <c r="A330" s="29" t="s">
        <v>1305</v>
      </c>
      <c r="B330" s="29"/>
      <c r="C330" s="29"/>
      <c r="D330" s="79" t="s">
        <v>1695</v>
      </c>
      <c r="E330" s="62"/>
      <c r="F330" s="19"/>
      <c r="G330" s="29"/>
    </row>
    <row r="331" spans="1:7" ht="24.75">
      <c r="A331" s="29" t="s">
        <v>1306</v>
      </c>
      <c r="B331" s="29"/>
      <c r="C331" s="29"/>
      <c r="D331" s="79" t="s">
        <v>1696</v>
      </c>
      <c r="E331" s="62"/>
      <c r="F331" s="19"/>
      <c r="G331" s="29"/>
    </row>
    <row r="332" spans="1:7" ht="24.75">
      <c r="A332" s="29" t="s">
        <v>1307</v>
      </c>
      <c r="B332" s="29"/>
      <c r="C332" s="29"/>
      <c r="D332" s="80" t="s">
        <v>1697</v>
      </c>
      <c r="E332" s="72">
        <f>1*E329+1*E330+1*E331</f>
        <v>0</v>
      </c>
      <c r="F332" s="19"/>
      <c r="G332" s="29"/>
    </row>
    <row r="333" spans="1:7">
      <c r="A333" s="29" t="s">
        <v>1308</v>
      </c>
      <c r="B333" s="29"/>
      <c r="C333" s="29"/>
      <c r="D333" s="78" t="s">
        <v>1698</v>
      </c>
      <c r="E333" s="59"/>
      <c r="F333" s="19"/>
      <c r="G333" s="29"/>
    </row>
    <row r="334" spans="1:7">
      <c r="A334" s="29" t="s">
        <v>1309</v>
      </c>
      <c r="B334" s="29"/>
      <c r="C334" s="29"/>
      <c r="D334" s="79" t="s">
        <v>1699</v>
      </c>
      <c r="E334" s="62"/>
      <c r="F334" s="19"/>
      <c r="G334" s="29"/>
    </row>
    <row r="335" spans="1:7">
      <c r="A335" s="29" t="s">
        <v>1310</v>
      </c>
      <c r="B335" s="29"/>
      <c r="C335" s="29"/>
      <c r="D335" s="79" t="s">
        <v>1700</v>
      </c>
      <c r="E335" s="62"/>
      <c r="F335" s="19"/>
      <c r="G335" s="29"/>
    </row>
    <row r="336" spans="1:7">
      <c r="A336" s="29" t="s">
        <v>1311</v>
      </c>
      <c r="B336" s="29"/>
      <c r="C336" s="29"/>
      <c r="D336" s="79" t="s">
        <v>1701</v>
      </c>
      <c r="E336" s="62"/>
      <c r="F336" s="19"/>
      <c r="G336" s="29"/>
    </row>
    <row r="337" spans="1:7">
      <c r="A337" s="29" t="s">
        <v>1312</v>
      </c>
      <c r="B337" s="29"/>
      <c r="C337" s="29"/>
      <c r="D337" s="79" t="s">
        <v>1577</v>
      </c>
      <c r="E337" s="62"/>
      <c r="F337" s="19"/>
      <c r="G337" s="29"/>
    </row>
    <row r="338" spans="1:7" ht="24.75">
      <c r="A338" s="29" t="s">
        <v>1313</v>
      </c>
      <c r="B338" s="29"/>
      <c r="C338" s="29"/>
      <c r="D338" s="79" t="s">
        <v>1702</v>
      </c>
      <c r="E338" s="62"/>
      <c r="F338" s="19"/>
      <c r="G338" s="29"/>
    </row>
    <row r="339" spans="1:7" ht="24.75">
      <c r="A339" s="29" t="s">
        <v>1314</v>
      </c>
      <c r="B339" s="29"/>
      <c r="C339" s="29"/>
      <c r="D339" s="80" t="s">
        <v>1703</v>
      </c>
      <c r="E339" s="72">
        <f>1*E334+1*E335+1*E336+1*E337+1*E338</f>
        <v>0</v>
      </c>
      <c r="F339" s="19"/>
      <c r="G339" s="29"/>
    </row>
    <row r="340" spans="1:7">
      <c r="A340" s="29" t="s">
        <v>1315</v>
      </c>
      <c r="B340" s="29"/>
      <c r="C340" s="29"/>
      <c r="D340" s="76" t="s">
        <v>1685</v>
      </c>
      <c r="E340" s="72">
        <f>1*E327+1*E332+1*E339</f>
        <v>0</v>
      </c>
      <c r="F340" s="19"/>
      <c r="G340" s="29"/>
    </row>
    <row r="341" spans="1:7" ht="25.15" thickBot="1">
      <c r="A341" s="29" t="s">
        <v>1316</v>
      </c>
      <c r="B341" s="29"/>
      <c r="C341" s="29"/>
      <c r="D341" s="65" t="s">
        <v>1772</v>
      </c>
      <c r="E341" s="66">
        <f>1*E319+1*E340</f>
        <v>0</v>
      </c>
      <c r="F341" s="63" t="s">
        <v>863</v>
      </c>
      <c r="G341" s="29"/>
    </row>
    <row r="342" spans="1:7" ht="25.15" thickTop="1">
      <c r="A342" s="29" t="s">
        <v>1317</v>
      </c>
      <c r="B342" s="29"/>
      <c r="C342" s="29"/>
      <c r="D342" s="60" t="s">
        <v>1704</v>
      </c>
      <c r="E342" s="67"/>
      <c r="F342" s="19"/>
      <c r="G342" s="29"/>
    </row>
    <row r="343" spans="1:7" ht="24.75">
      <c r="A343" s="29" t="s">
        <v>1318</v>
      </c>
      <c r="B343" s="29"/>
      <c r="C343" s="29"/>
      <c r="D343" s="73" t="s">
        <v>1548</v>
      </c>
      <c r="E343" s="59"/>
      <c r="F343" s="19"/>
      <c r="G343" s="29"/>
    </row>
    <row r="344" spans="1:7">
      <c r="A344" s="29" t="s">
        <v>1319</v>
      </c>
      <c r="B344" s="29"/>
      <c r="C344" s="29"/>
      <c r="D344" s="74" t="s">
        <v>1549</v>
      </c>
      <c r="E344" s="62"/>
      <c r="F344" s="19"/>
      <c r="G344" s="29"/>
    </row>
    <row r="345" spans="1:7">
      <c r="A345" s="29" t="s">
        <v>1320</v>
      </c>
      <c r="B345" s="29"/>
      <c r="C345" s="29"/>
      <c r="D345" s="74" t="s">
        <v>1550</v>
      </c>
      <c r="E345" s="62"/>
      <c r="F345" s="19"/>
      <c r="G345" s="29"/>
    </row>
    <row r="346" spans="1:7">
      <c r="A346" s="29" t="s">
        <v>1321</v>
      </c>
      <c r="B346" s="29"/>
      <c r="C346" s="29"/>
      <c r="D346" s="74" t="s">
        <v>1551</v>
      </c>
      <c r="E346" s="62"/>
      <c r="F346" s="19"/>
      <c r="G346" s="29"/>
    </row>
    <row r="347" spans="1:7">
      <c r="A347" s="29" t="s">
        <v>1322</v>
      </c>
      <c r="B347" s="29"/>
      <c r="C347" s="29"/>
      <c r="D347" s="74" t="s">
        <v>1552</v>
      </c>
      <c r="E347" s="62"/>
      <c r="F347" s="19"/>
      <c r="G347" s="29"/>
    </row>
    <row r="348" spans="1:7" ht="24.75">
      <c r="A348" s="29" t="s">
        <v>1323</v>
      </c>
      <c r="B348" s="29"/>
      <c r="C348" s="29"/>
      <c r="D348" s="76" t="s">
        <v>1553</v>
      </c>
      <c r="E348" s="72">
        <f>1*E344+1*E345+1*E346+1*E347</f>
        <v>0</v>
      </c>
      <c r="F348" s="19"/>
      <c r="G348" s="29"/>
    </row>
    <row r="349" spans="1:7" ht="24.75">
      <c r="A349" s="29" t="s">
        <v>1324</v>
      </c>
      <c r="B349" s="29"/>
      <c r="C349" s="29"/>
      <c r="D349" s="73" t="s">
        <v>1705</v>
      </c>
      <c r="E349" s="59"/>
      <c r="F349" s="19"/>
      <c r="G349" s="29"/>
    </row>
    <row r="350" spans="1:7">
      <c r="A350" s="29" t="s">
        <v>1325</v>
      </c>
      <c r="B350" s="29"/>
      <c r="C350" s="29"/>
      <c r="D350" s="74" t="s">
        <v>1549</v>
      </c>
      <c r="E350" s="62"/>
      <c r="F350" s="19"/>
      <c r="G350" s="29"/>
    </row>
    <row r="351" spans="1:7">
      <c r="A351" s="29" t="s">
        <v>1326</v>
      </c>
      <c r="B351" s="29"/>
      <c r="C351" s="29"/>
      <c r="D351" s="74" t="s">
        <v>1550</v>
      </c>
      <c r="E351" s="62"/>
      <c r="F351" s="19"/>
      <c r="G351" s="29"/>
    </row>
    <row r="352" spans="1:7">
      <c r="A352" s="29" t="s">
        <v>1327</v>
      </c>
      <c r="B352" s="29"/>
      <c r="C352" s="29"/>
      <c r="D352" s="74" t="s">
        <v>1551</v>
      </c>
      <c r="E352" s="62"/>
      <c r="F352" s="19"/>
      <c r="G352" s="29"/>
    </row>
    <row r="353" spans="1:7">
      <c r="A353" s="29" t="s">
        <v>1328</v>
      </c>
      <c r="B353" s="29"/>
      <c r="C353" s="29"/>
      <c r="D353" s="74" t="s">
        <v>1552</v>
      </c>
      <c r="E353" s="62"/>
      <c r="F353" s="19"/>
      <c r="G353" s="29"/>
    </row>
    <row r="354" spans="1:7" ht="24.75">
      <c r="A354" s="29" t="s">
        <v>1329</v>
      </c>
      <c r="B354" s="29"/>
      <c r="C354" s="29"/>
      <c r="D354" s="76" t="s">
        <v>1706</v>
      </c>
      <c r="E354" s="72">
        <f>1*E350+1*E351+1*E352+1*E353</f>
        <v>0</v>
      </c>
      <c r="F354" s="19"/>
      <c r="G354" s="29"/>
    </row>
    <row r="355" spans="1:7" ht="24.75">
      <c r="A355" s="29" t="s">
        <v>1330</v>
      </c>
      <c r="B355" s="29"/>
      <c r="C355" s="29"/>
      <c r="D355" s="64" t="s">
        <v>1707</v>
      </c>
      <c r="E355" s="62"/>
      <c r="F355" s="19"/>
      <c r="G355" s="29"/>
    </row>
    <row r="356" spans="1:7" ht="25.15" thickBot="1">
      <c r="A356" s="29" t="s">
        <v>1331</v>
      </c>
      <c r="B356" s="29"/>
      <c r="C356" s="29"/>
      <c r="D356" s="65" t="s">
        <v>1773</v>
      </c>
      <c r="E356" s="66">
        <f>1*E348+1*E354+1*E355</f>
        <v>0</v>
      </c>
      <c r="F356" s="63" t="s">
        <v>863</v>
      </c>
      <c r="G356" s="29"/>
    </row>
    <row r="357" spans="1:7" ht="14.65" thickTop="1">
      <c r="A357" s="29" t="s">
        <v>1332</v>
      </c>
      <c r="B357" s="29"/>
      <c r="C357" s="29"/>
      <c r="D357" s="60" t="s">
        <v>1708</v>
      </c>
      <c r="E357" s="67"/>
      <c r="F357" s="19"/>
      <c r="G357" s="29"/>
    </row>
    <row r="358" spans="1:7" ht="37.15">
      <c r="A358" s="29" t="s">
        <v>1333</v>
      </c>
      <c r="B358" s="29"/>
      <c r="C358" s="29"/>
      <c r="D358" s="73" t="s">
        <v>1709</v>
      </c>
      <c r="E358" s="59"/>
      <c r="F358" s="19"/>
      <c r="G358" s="29"/>
    </row>
    <row r="359" spans="1:7">
      <c r="A359" s="29" t="s">
        <v>1334</v>
      </c>
      <c r="B359" s="29"/>
      <c r="C359" s="29"/>
      <c r="D359" s="74" t="s">
        <v>1710</v>
      </c>
      <c r="E359" s="62"/>
      <c r="F359" s="19"/>
      <c r="G359" s="29"/>
    </row>
    <row r="360" spans="1:7">
      <c r="A360" s="29" t="s">
        <v>1335</v>
      </c>
      <c r="B360" s="29"/>
      <c r="C360" s="29"/>
      <c r="D360" s="74" t="s">
        <v>1711</v>
      </c>
      <c r="E360" s="62"/>
      <c r="F360" s="19"/>
      <c r="G360" s="29"/>
    </row>
    <row r="361" spans="1:7">
      <c r="A361" s="29" t="s">
        <v>1336</v>
      </c>
      <c r="B361" s="29"/>
      <c r="C361" s="29"/>
      <c r="D361" s="74" t="s">
        <v>1712</v>
      </c>
      <c r="E361" s="62"/>
      <c r="F361" s="19"/>
      <c r="G361" s="29"/>
    </row>
    <row r="362" spans="1:7">
      <c r="A362" s="29" t="s">
        <v>1337</v>
      </c>
      <c r="B362" s="29"/>
      <c r="C362" s="29"/>
      <c r="D362" s="74" t="s">
        <v>1633</v>
      </c>
      <c r="E362" s="62"/>
      <c r="F362" s="19"/>
      <c r="G362" s="29"/>
    </row>
    <row r="363" spans="1:7">
      <c r="A363" s="29" t="s">
        <v>1338</v>
      </c>
      <c r="B363" s="29"/>
      <c r="C363" s="29"/>
      <c r="D363" s="74" t="s">
        <v>1634</v>
      </c>
      <c r="E363" s="62"/>
      <c r="F363" s="19"/>
      <c r="G363" s="29"/>
    </row>
    <row r="364" spans="1:7" ht="24.75">
      <c r="A364" s="29" t="s">
        <v>1339</v>
      </c>
      <c r="B364" s="29"/>
      <c r="C364" s="29"/>
      <c r="D364" s="74" t="s">
        <v>1635</v>
      </c>
      <c r="E364" s="62"/>
      <c r="F364" s="19"/>
      <c r="G364" s="29"/>
    </row>
    <row r="365" spans="1:7">
      <c r="A365" s="29" t="s">
        <v>1340</v>
      </c>
      <c r="B365" s="29"/>
      <c r="C365" s="29"/>
      <c r="D365" s="74" t="s">
        <v>1636</v>
      </c>
      <c r="E365" s="62"/>
      <c r="F365" s="19"/>
      <c r="G365" s="29"/>
    </row>
    <row r="366" spans="1:7">
      <c r="A366" s="29" t="s">
        <v>1341</v>
      </c>
      <c r="B366" s="29"/>
      <c r="C366" s="29"/>
      <c r="D366" s="74" t="s">
        <v>1637</v>
      </c>
      <c r="E366" s="62"/>
      <c r="F366" s="19"/>
      <c r="G366" s="29"/>
    </row>
    <row r="367" spans="1:7">
      <c r="A367" s="29" t="s">
        <v>1342</v>
      </c>
      <c r="B367" s="29"/>
      <c r="C367" s="29"/>
      <c r="D367" s="74" t="s">
        <v>1638</v>
      </c>
      <c r="E367" s="62"/>
      <c r="F367" s="19"/>
      <c r="G367" s="29"/>
    </row>
    <row r="368" spans="1:7">
      <c r="A368" s="29" t="s">
        <v>1343</v>
      </c>
      <c r="B368" s="29"/>
      <c r="C368" s="29"/>
      <c r="D368" s="74" t="s">
        <v>1713</v>
      </c>
      <c r="E368" s="62"/>
      <c r="F368" s="19"/>
      <c r="G368" s="29"/>
    </row>
    <row r="369" spans="1:7" ht="49.5">
      <c r="A369" s="29" t="s">
        <v>1344</v>
      </c>
      <c r="B369" s="29"/>
      <c r="C369" s="29"/>
      <c r="D369" s="76" t="s">
        <v>1714</v>
      </c>
      <c r="E369" s="72">
        <f>1*E359+1*E360+1*E361+1*E362+1*E363+1*E364+1*E365+1*E366+1*E367+1*E368</f>
        <v>0</v>
      </c>
      <c r="F369" s="19"/>
      <c r="G369" s="29"/>
    </row>
    <row r="370" spans="1:7" ht="49.5">
      <c r="A370" s="29" t="s">
        <v>1345</v>
      </c>
      <c r="B370" s="29"/>
      <c r="C370" s="29"/>
      <c r="D370" s="73" t="s">
        <v>1715</v>
      </c>
      <c r="E370" s="59"/>
      <c r="F370" s="19"/>
      <c r="G370" s="29"/>
    </row>
    <row r="371" spans="1:7">
      <c r="A371" s="29" t="s">
        <v>1346</v>
      </c>
      <c r="B371" s="29"/>
      <c r="C371" s="29"/>
      <c r="D371" s="74" t="s">
        <v>1716</v>
      </c>
      <c r="E371" s="62"/>
      <c r="F371" s="19"/>
      <c r="G371" s="29"/>
    </row>
    <row r="372" spans="1:7">
      <c r="A372" s="29" t="s">
        <v>1347</v>
      </c>
      <c r="B372" s="29"/>
      <c r="C372" s="29"/>
      <c r="D372" s="74" t="s">
        <v>1633</v>
      </c>
      <c r="E372" s="62"/>
      <c r="F372" s="19"/>
      <c r="G372" s="29"/>
    </row>
    <row r="373" spans="1:7" ht="24.75">
      <c r="A373" s="29" t="s">
        <v>1348</v>
      </c>
      <c r="B373" s="29"/>
      <c r="C373" s="29"/>
      <c r="D373" s="74" t="s">
        <v>1717</v>
      </c>
      <c r="E373" s="62"/>
      <c r="F373" s="19"/>
      <c r="G373" s="29"/>
    </row>
    <row r="374" spans="1:7">
      <c r="A374" s="29" t="s">
        <v>1349</v>
      </c>
      <c r="B374" s="29"/>
      <c r="C374" s="29"/>
      <c r="D374" s="74" t="s">
        <v>1634</v>
      </c>
      <c r="E374" s="62"/>
      <c r="F374" s="19"/>
      <c r="G374" s="29"/>
    </row>
    <row r="375" spans="1:7" ht="24.75">
      <c r="A375" s="29" t="s">
        <v>1350</v>
      </c>
      <c r="B375" s="29"/>
      <c r="C375" s="29"/>
      <c r="D375" s="74" t="s">
        <v>1635</v>
      </c>
      <c r="E375" s="62"/>
      <c r="F375" s="19"/>
      <c r="G375" s="29"/>
    </row>
    <row r="376" spans="1:7">
      <c r="A376" s="29" t="s">
        <v>1351</v>
      </c>
      <c r="B376" s="29"/>
      <c r="C376" s="29"/>
      <c r="D376" s="74" t="s">
        <v>1636</v>
      </c>
      <c r="E376" s="62"/>
      <c r="F376" s="19"/>
      <c r="G376" s="29"/>
    </row>
    <row r="377" spans="1:7">
      <c r="A377" s="29" t="s">
        <v>1352</v>
      </c>
      <c r="B377" s="29"/>
      <c r="C377" s="29"/>
      <c r="D377" s="74" t="s">
        <v>1637</v>
      </c>
      <c r="E377" s="62"/>
      <c r="F377" s="19"/>
      <c r="G377" s="29"/>
    </row>
    <row r="378" spans="1:7">
      <c r="A378" s="29" t="s">
        <v>1353</v>
      </c>
      <c r="B378" s="29"/>
      <c r="C378" s="29"/>
      <c r="D378" s="74" t="s">
        <v>1638</v>
      </c>
      <c r="E378" s="62"/>
      <c r="F378" s="19"/>
      <c r="G378" s="29"/>
    </row>
    <row r="379" spans="1:7">
      <c r="A379" s="29" t="s">
        <v>1354</v>
      </c>
      <c r="B379" s="29"/>
      <c r="C379" s="29"/>
      <c r="D379" s="74" t="s">
        <v>1643</v>
      </c>
      <c r="E379" s="62"/>
      <c r="F379" s="19"/>
      <c r="G379" s="29"/>
    </row>
    <row r="380" spans="1:7" ht="49.5">
      <c r="A380" s="29" t="s">
        <v>1355</v>
      </c>
      <c r="B380" s="29"/>
      <c r="C380" s="29"/>
      <c r="D380" s="76" t="s">
        <v>1718</v>
      </c>
      <c r="E380" s="72">
        <f>1*E371+1*E372+1*E373+1*E374+1*E375+1*E376+1*E377+1*E378+1*E379</f>
        <v>0</v>
      </c>
      <c r="F380" s="19"/>
      <c r="G380" s="29"/>
    </row>
    <row r="381" spans="1:7" ht="24.75">
      <c r="A381" s="29" t="s">
        <v>1356</v>
      </c>
      <c r="B381" s="29"/>
      <c r="C381" s="29"/>
      <c r="D381" s="73" t="s">
        <v>1719</v>
      </c>
      <c r="E381" s="59"/>
      <c r="F381" s="19"/>
      <c r="G381" s="29"/>
    </row>
    <row r="382" spans="1:7">
      <c r="A382" s="29" t="s">
        <v>1357</v>
      </c>
      <c r="B382" s="29"/>
      <c r="C382" s="29"/>
      <c r="D382" s="74" t="s">
        <v>1646</v>
      </c>
      <c r="E382" s="62"/>
      <c r="F382" s="19"/>
      <c r="G382" s="29"/>
    </row>
    <row r="383" spans="1:7">
      <c r="A383" s="29" t="s">
        <v>1358</v>
      </c>
      <c r="B383" s="29"/>
      <c r="C383" s="29"/>
      <c r="D383" s="74" t="s">
        <v>1637</v>
      </c>
      <c r="E383" s="62"/>
      <c r="F383" s="19"/>
      <c r="G383" s="29"/>
    </row>
    <row r="384" spans="1:7">
      <c r="A384" s="29" t="s">
        <v>1359</v>
      </c>
      <c r="B384" s="29"/>
      <c r="C384" s="29"/>
      <c r="D384" s="74" t="s">
        <v>1647</v>
      </c>
      <c r="E384" s="62"/>
      <c r="F384" s="19"/>
      <c r="G384" s="29"/>
    </row>
    <row r="385" spans="1:7">
      <c r="A385" s="29" t="s">
        <v>1360</v>
      </c>
      <c r="B385" s="29"/>
      <c r="C385" s="29"/>
      <c r="D385" s="74" t="s">
        <v>1648</v>
      </c>
      <c r="E385" s="62"/>
      <c r="F385" s="19"/>
      <c r="G385" s="29"/>
    </row>
    <row r="386" spans="1:7">
      <c r="A386" s="29" t="s">
        <v>1361</v>
      </c>
      <c r="B386" s="29"/>
      <c r="C386" s="29"/>
      <c r="D386" s="74" t="s">
        <v>1649</v>
      </c>
      <c r="E386" s="62"/>
      <c r="F386" s="19"/>
      <c r="G386" s="29"/>
    </row>
    <row r="387" spans="1:7" ht="24.75">
      <c r="A387" s="29" t="s">
        <v>1362</v>
      </c>
      <c r="B387" s="29"/>
      <c r="C387" s="29"/>
      <c r="D387" s="76" t="s">
        <v>1720</v>
      </c>
      <c r="E387" s="72">
        <f>1*E382+1*E383+1*E384+1*E385+1*E386</f>
        <v>0</v>
      </c>
      <c r="F387" s="19"/>
      <c r="G387" s="29"/>
    </row>
    <row r="388" spans="1:7" ht="24.75">
      <c r="A388" s="29" t="s">
        <v>1363</v>
      </c>
      <c r="B388" s="29"/>
      <c r="C388" s="29"/>
      <c r="D388" s="73" t="s">
        <v>1721</v>
      </c>
      <c r="E388" s="59"/>
      <c r="F388" s="19"/>
      <c r="G388" s="29"/>
    </row>
    <row r="389" spans="1:7">
      <c r="A389" s="29" t="s">
        <v>1364</v>
      </c>
      <c r="B389" s="29"/>
      <c r="C389" s="29"/>
      <c r="D389" s="74" t="s">
        <v>1646</v>
      </c>
      <c r="E389" s="62"/>
      <c r="F389" s="19"/>
      <c r="G389" s="29"/>
    </row>
    <row r="390" spans="1:7">
      <c r="A390" s="29" t="s">
        <v>1365</v>
      </c>
      <c r="B390" s="29"/>
      <c r="C390" s="29"/>
      <c r="D390" s="74" t="s">
        <v>1637</v>
      </c>
      <c r="E390" s="62"/>
      <c r="F390" s="19"/>
      <c r="G390" s="29"/>
    </row>
    <row r="391" spans="1:7">
      <c r="A391" s="29" t="s">
        <v>1366</v>
      </c>
      <c r="B391" s="29"/>
      <c r="C391" s="29"/>
      <c r="D391" s="74" t="s">
        <v>1647</v>
      </c>
      <c r="E391" s="62"/>
      <c r="F391" s="19"/>
      <c r="G391" s="29"/>
    </row>
    <row r="392" spans="1:7">
      <c r="A392" s="29" t="s">
        <v>1367</v>
      </c>
      <c r="B392" s="29"/>
      <c r="C392" s="29"/>
      <c r="D392" s="74" t="s">
        <v>1648</v>
      </c>
      <c r="E392" s="62"/>
      <c r="F392" s="19"/>
      <c r="G392" s="29"/>
    </row>
    <row r="393" spans="1:7">
      <c r="A393" s="29" t="s">
        <v>1368</v>
      </c>
      <c r="B393" s="29"/>
      <c r="C393" s="29"/>
      <c r="D393" s="74" t="s">
        <v>1649</v>
      </c>
      <c r="E393" s="62"/>
      <c r="F393" s="19"/>
      <c r="G393" s="29"/>
    </row>
    <row r="394" spans="1:7" ht="24.75">
      <c r="A394" s="29" t="s">
        <v>1369</v>
      </c>
      <c r="B394" s="29"/>
      <c r="C394" s="29"/>
      <c r="D394" s="76" t="s">
        <v>1722</v>
      </c>
      <c r="E394" s="72">
        <f>1*E389+1*E390+1*E391+1*E392+1*E393</f>
        <v>0</v>
      </c>
      <c r="F394" s="19"/>
      <c r="G394" s="29"/>
    </row>
    <row r="395" spans="1:7">
      <c r="A395" s="29" t="s">
        <v>1370</v>
      </c>
      <c r="B395" s="29"/>
      <c r="C395" s="29"/>
      <c r="D395" s="73" t="s">
        <v>1723</v>
      </c>
      <c r="E395" s="59"/>
      <c r="F395" s="19"/>
      <c r="G395" s="29"/>
    </row>
    <row r="396" spans="1:7">
      <c r="A396" s="29" t="s">
        <v>1371</v>
      </c>
      <c r="B396" s="29"/>
      <c r="C396" s="29"/>
      <c r="D396" s="74" t="s">
        <v>1724</v>
      </c>
      <c r="E396" s="62"/>
      <c r="F396" s="19"/>
      <c r="G396" s="29"/>
    </row>
    <row r="397" spans="1:7">
      <c r="A397" s="29" t="s">
        <v>1372</v>
      </c>
      <c r="B397" s="29"/>
      <c r="C397" s="29"/>
      <c r="D397" s="74" t="s">
        <v>1654</v>
      </c>
      <c r="E397" s="62"/>
      <c r="F397" s="19"/>
      <c r="G397" s="29"/>
    </row>
    <row r="398" spans="1:7">
      <c r="A398" s="29" t="s">
        <v>1373</v>
      </c>
      <c r="B398" s="29"/>
      <c r="C398" s="29"/>
      <c r="D398" s="74" t="s">
        <v>1655</v>
      </c>
      <c r="E398" s="62"/>
      <c r="F398" s="19"/>
      <c r="G398" s="29"/>
    </row>
    <row r="399" spans="1:7">
      <c r="A399" s="29" t="s">
        <v>1374</v>
      </c>
      <c r="B399" s="29"/>
      <c r="C399" s="29"/>
      <c r="D399" s="74" t="s">
        <v>1656</v>
      </c>
      <c r="E399" s="62"/>
      <c r="F399" s="19"/>
      <c r="G399" s="29"/>
    </row>
    <row r="400" spans="1:7">
      <c r="A400" s="29" t="s">
        <v>1375</v>
      </c>
      <c r="B400" s="29"/>
      <c r="C400" s="29"/>
      <c r="D400" s="74" t="s">
        <v>1657</v>
      </c>
      <c r="E400" s="62"/>
      <c r="F400" s="19"/>
      <c r="G400" s="29"/>
    </row>
    <row r="401" spans="1:7">
      <c r="A401" s="29" t="s">
        <v>1376</v>
      </c>
      <c r="B401" s="29"/>
      <c r="C401" s="29"/>
      <c r="D401" s="74" t="s">
        <v>1723</v>
      </c>
      <c r="E401" s="62"/>
      <c r="F401" s="19"/>
      <c r="G401" s="29"/>
    </row>
    <row r="402" spans="1:7">
      <c r="A402" s="29" t="s">
        <v>1377</v>
      </c>
      <c r="B402" s="29"/>
      <c r="C402" s="29"/>
      <c r="D402" s="76" t="s">
        <v>1725</v>
      </c>
      <c r="E402" s="72">
        <f>1*E396+1*E397+1*E398+1*E399+1*E400+1*E401</f>
        <v>0</v>
      </c>
      <c r="F402" s="19"/>
      <c r="G402" s="29"/>
    </row>
    <row r="403" spans="1:7" ht="14.65" thickBot="1">
      <c r="A403" s="29" t="s">
        <v>1378</v>
      </c>
      <c r="B403" s="29"/>
      <c r="C403" s="29"/>
      <c r="D403" s="68" t="s">
        <v>1726</v>
      </c>
      <c r="E403" s="66">
        <f>1*E369+1*E380+1*E387+1*E394+1*E402</f>
        <v>0</v>
      </c>
      <c r="F403" s="63" t="s">
        <v>863</v>
      </c>
      <c r="G403" s="29"/>
    </row>
    <row r="404" spans="1:7" ht="14.65" thickTop="1">
      <c r="A404" s="29" t="s">
        <v>1379</v>
      </c>
      <c r="B404" s="29"/>
      <c r="C404" s="29"/>
      <c r="D404" s="60" t="s">
        <v>1727</v>
      </c>
      <c r="E404" s="67"/>
      <c r="F404" s="19"/>
      <c r="G404" s="29"/>
    </row>
    <row r="405" spans="1:7" ht="24.75">
      <c r="A405" s="29" t="s">
        <v>1380</v>
      </c>
      <c r="B405" s="29"/>
      <c r="C405" s="29"/>
      <c r="D405" s="64" t="s">
        <v>1660</v>
      </c>
      <c r="E405" s="62"/>
      <c r="F405" s="19"/>
      <c r="G405" s="29"/>
    </row>
    <row r="406" spans="1:7">
      <c r="A406" s="29" t="s">
        <v>1381</v>
      </c>
      <c r="B406" s="29"/>
      <c r="C406" s="29"/>
      <c r="D406" s="64" t="s">
        <v>1661</v>
      </c>
      <c r="E406" s="62"/>
      <c r="F406" s="19"/>
      <c r="G406" s="29"/>
    </row>
    <row r="407" spans="1:7">
      <c r="A407" s="29" t="s">
        <v>1382</v>
      </c>
      <c r="B407" s="29"/>
      <c r="C407" s="29"/>
      <c r="D407" s="64" t="s">
        <v>1662</v>
      </c>
      <c r="E407" s="62"/>
      <c r="F407" s="19"/>
      <c r="G407" s="29"/>
    </row>
    <row r="408" spans="1:7">
      <c r="A408" s="29" t="s">
        <v>1383</v>
      </c>
      <c r="B408" s="29"/>
      <c r="C408" s="29"/>
      <c r="D408" s="64" t="s">
        <v>1663</v>
      </c>
      <c r="E408" s="62"/>
      <c r="F408" s="19"/>
      <c r="G408" s="29"/>
    </row>
    <row r="409" spans="1:7">
      <c r="A409" s="29" t="s">
        <v>1384</v>
      </c>
      <c r="B409" s="29"/>
      <c r="C409" s="29"/>
      <c r="D409" s="64" t="s">
        <v>1664</v>
      </c>
      <c r="E409" s="62"/>
      <c r="F409" s="19"/>
      <c r="G409" s="29"/>
    </row>
    <row r="410" spans="1:7">
      <c r="A410" s="29" t="s">
        <v>1385</v>
      </c>
      <c r="B410" s="29"/>
      <c r="C410" s="29"/>
      <c r="D410" s="64" t="s">
        <v>1665</v>
      </c>
      <c r="E410" s="62"/>
      <c r="F410" s="19"/>
      <c r="G410" s="29"/>
    </row>
    <row r="411" spans="1:7">
      <c r="A411" s="29" t="s">
        <v>1386</v>
      </c>
      <c r="B411" s="29"/>
      <c r="C411" s="29"/>
      <c r="D411" s="64" t="s">
        <v>1728</v>
      </c>
      <c r="E411" s="62"/>
      <c r="F411" s="19"/>
      <c r="G411" s="29"/>
    </row>
    <row r="412" spans="1:7" ht="25.15" thickBot="1">
      <c r="A412" s="29" t="s">
        <v>1387</v>
      </c>
      <c r="B412" s="29"/>
      <c r="C412" s="29"/>
      <c r="D412" s="65" t="s">
        <v>1774</v>
      </c>
      <c r="E412" s="66">
        <f>1*E405+1*E406+1*E407+1*E408+1*E409+1*E410+1*E411</f>
        <v>0</v>
      </c>
      <c r="F412" s="63" t="s">
        <v>863</v>
      </c>
      <c r="G412" s="29"/>
    </row>
    <row r="413" spans="1:7" ht="14.65" thickTop="1">
      <c r="A413" s="29" t="s">
        <v>1388</v>
      </c>
      <c r="B413" s="29"/>
      <c r="C413" s="29"/>
      <c r="D413" s="60" t="s">
        <v>1729</v>
      </c>
      <c r="E413" s="67"/>
      <c r="F413" s="19"/>
      <c r="G413" s="29"/>
    </row>
    <row r="414" spans="1:7">
      <c r="A414" s="29" t="s">
        <v>1389</v>
      </c>
      <c r="B414" s="29"/>
      <c r="C414" s="29"/>
      <c r="D414" s="64" t="s">
        <v>1668</v>
      </c>
      <c r="E414" s="62"/>
      <c r="F414" s="19"/>
      <c r="G414" s="29"/>
    </row>
    <row r="415" spans="1:7">
      <c r="A415" s="29" t="s">
        <v>1390</v>
      </c>
      <c r="B415" s="29"/>
      <c r="C415" s="29"/>
      <c r="D415" s="64" t="s">
        <v>1669</v>
      </c>
      <c r="E415" s="62"/>
      <c r="F415" s="19"/>
      <c r="G415" s="29"/>
    </row>
    <row r="416" spans="1:7">
      <c r="A416" s="29" t="s">
        <v>1391</v>
      </c>
      <c r="B416" s="29"/>
      <c r="C416" s="29"/>
      <c r="D416" s="64" t="s">
        <v>1670</v>
      </c>
      <c r="E416" s="62"/>
      <c r="F416" s="19"/>
      <c r="G416" s="29"/>
    </row>
    <row r="417" spans="1:7">
      <c r="A417" s="29" t="s">
        <v>1392</v>
      </c>
      <c r="B417" s="29"/>
      <c r="C417" s="29"/>
      <c r="D417" s="64" t="s">
        <v>1730</v>
      </c>
      <c r="E417" s="62"/>
      <c r="F417" s="19"/>
      <c r="G417" s="29"/>
    </row>
    <row r="418" spans="1:7">
      <c r="A418" s="29" t="s">
        <v>1393</v>
      </c>
      <c r="B418" s="29"/>
      <c r="C418" s="29"/>
      <c r="D418" s="64" t="s">
        <v>1672</v>
      </c>
      <c r="E418" s="62"/>
      <c r="F418" s="19"/>
      <c r="G418" s="29"/>
    </row>
    <row r="419" spans="1:7" ht="24.75">
      <c r="A419" s="29" t="s">
        <v>1394</v>
      </c>
      <c r="B419" s="29"/>
      <c r="C419" s="29"/>
      <c r="D419" s="64" t="s">
        <v>1673</v>
      </c>
      <c r="E419" s="62"/>
      <c r="F419" s="19"/>
      <c r="G419" s="29"/>
    </row>
    <row r="420" spans="1:7">
      <c r="A420" s="29" t="s">
        <v>1395</v>
      </c>
      <c r="B420" s="29"/>
      <c r="C420" s="29"/>
      <c r="D420" s="64" t="s">
        <v>1731</v>
      </c>
      <c r="E420" s="62"/>
      <c r="F420" s="19"/>
      <c r="G420" s="29"/>
    </row>
    <row r="421" spans="1:7" ht="14.65" thickBot="1">
      <c r="A421" s="29" t="s">
        <v>1396</v>
      </c>
      <c r="B421" s="29"/>
      <c r="C421" s="29"/>
      <c r="D421" s="65" t="s">
        <v>1775</v>
      </c>
      <c r="E421" s="66">
        <f>1*E414+1*E415+1*E416+1*E417+1*E418+1*E419+1*E420</f>
        <v>0</v>
      </c>
      <c r="F421" s="63" t="s">
        <v>863</v>
      </c>
      <c r="G421" s="29"/>
    </row>
    <row r="422" spans="1:7" ht="14.65" thickTop="1">
      <c r="A422" s="29" t="s">
        <v>1397</v>
      </c>
      <c r="B422" s="29"/>
      <c r="C422" s="29"/>
      <c r="D422" s="60" t="s">
        <v>1732</v>
      </c>
      <c r="E422" s="67"/>
      <c r="F422" s="19"/>
      <c r="G422" s="29"/>
    </row>
    <row r="423" spans="1:7">
      <c r="A423" s="29" t="s">
        <v>1398</v>
      </c>
      <c r="B423" s="29"/>
      <c r="C423" s="29"/>
      <c r="D423" s="73" t="s">
        <v>1733</v>
      </c>
      <c r="E423" s="59"/>
      <c r="F423" s="19"/>
      <c r="G423" s="29"/>
    </row>
    <row r="424" spans="1:7">
      <c r="A424" s="29" t="s">
        <v>1399</v>
      </c>
      <c r="B424" s="29"/>
      <c r="C424" s="29"/>
      <c r="D424" s="74" t="s">
        <v>1677</v>
      </c>
      <c r="E424" s="62"/>
      <c r="F424" s="19"/>
      <c r="G424" s="29"/>
    </row>
    <row r="425" spans="1:7" ht="24.75">
      <c r="A425" s="29" t="s">
        <v>1400</v>
      </c>
      <c r="B425" s="29"/>
      <c r="C425" s="29"/>
      <c r="D425" s="74" t="s">
        <v>1734</v>
      </c>
      <c r="E425" s="62"/>
      <c r="F425" s="19"/>
      <c r="G425" s="29"/>
    </row>
    <row r="426" spans="1:7" ht="24.75">
      <c r="A426" s="29" t="s">
        <v>1401</v>
      </c>
      <c r="B426" s="29"/>
      <c r="C426" s="29"/>
      <c r="D426" s="74" t="s">
        <v>1678</v>
      </c>
      <c r="E426" s="62"/>
      <c r="F426" s="19"/>
      <c r="G426" s="29"/>
    </row>
    <row r="427" spans="1:7">
      <c r="A427" s="29" t="s">
        <v>1402</v>
      </c>
      <c r="B427" s="29"/>
      <c r="C427" s="29"/>
      <c r="D427" s="74" t="s">
        <v>1679</v>
      </c>
      <c r="E427" s="62"/>
      <c r="F427" s="19"/>
      <c r="G427" s="29"/>
    </row>
    <row r="428" spans="1:7">
      <c r="A428" s="29" t="s">
        <v>1403</v>
      </c>
      <c r="B428" s="29"/>
      <c r="C428" s="29"/>
      <c r="D428" s="74" t="s">
        <v>1680</v>
      </c>
      <c r="E428" s="62"/>
      <c r="F428" s="19"/>
      <c r="G428" s="29"/>
    </row>
    <row r="429" spans="1:7">
      <c r="A429" s="29" t="s">
        <v>1404</v>
      </c>
      <c r="B429" s="29"/>
      <c r="C429" s="29"/>
      <c r="D429" s="74" t="s">
        <v>1681</v>
      </c>
      <c r="E429" s="62"/>
      <c r="F429" s="19"/>
      <c r="G429" s="29"/>
    </row>
    <row r="430" spans="1:7" ht="24.75">
      <c r="A430" s="29" t="s">
        <v>1405</v>
      </c>
      <c r="B430" s="29"/>
      <c r="C430" s="29"/>
      <c r="D430" s="74" t="s">
        <v>1682</v>
      </c>
      <c r="E430" s="62"/>
      <c r="F430" s="19"/>
      <c r="G430" s="29"/>
    </row>
    <row r="431" spans="1:7">
      <c r="A431" s="29" t="s">
        <v>1406</v>
      </c>
      <c r="B431" s="29"/>
      <c r="C431" s="29"/>
      <c r="D431" s="74" t="s">
        <v>1735</v>
      </c>
      <c r="E431" s="62">
        <v>0</v>
      </c>
      <c r="F431" s="19"/>
      <c r="G431" s="29"/>
    </row>
    <row r="432" spans="1:7">
      <c r="A432" s="29" t="s">
        <v>1407</v>
      </c>
      <c r="B432" s="29"/>
      <c r="C432" s="29"/>
      <c r="D432" s="76" t="s">
        <v>1736</v>
      </c>
      <c r="E432" s="72">
        <f>1*E424+1*E425+1*E426+1*E427+1*E428+1*E429+1*E430+1*E431</f>
        <v>0</v>
      </c>
      <c r="F432" s="19"/>
      <c r="G432" s="29"/>
    </row>
    <row r="433" spans="1:7">
      <c r="A433" s="29" t="s">
        <v>1408</v>
      </c>
      <c r="B433" s="29"/>
      <c r="C433" s="29"/>
      <c r="D433" s="73" t="s">
        <v>1737</v>
      </c>
      <c r="E433" s="59"/>
      <c r="F433" s="19"/>
      <c r="G433" s="29"/>
    </row>
    <row r="434" spans="1:7" ht="24.75">
      <c r="A434" s="29" t="s">
        <v>1409</v>
      </c>
      <c r="B434" s="29"/>
      <c r="C434" s="29"/>
      <c r="D434" s="78" t="s">
        <v>1738</v>
      </c>
      <c r="E434" s="59"/>
      <c r="F434" s="19"/>
      <c r="G434" s="29"/>
    </row>
    <row r="435" spans="1:7" ht="24.75">
      <c r="A435" s="29" t="s">
        <v>1410</v>
      </c>
      <c r="B435" s="29"/>
      <c r="C435" s="29"/>
      <c r="D435" s="79" t="s">
        <v>1687</v>
      </c>
      <c r="E435" s="62">
        <v>404197</v>
      </c>
      <c r="F435" s="19"/>
      <c r="G435" s="29"/>
    </row>
    <row r="436" spans="1:7">
      <c r="A436" s="29" t="s">
        <v>1411</v>
      </c>
      <c r="B436" s="29"/>
      <c r="C436" s="29"/>
      <c r="D436" s="79" t="s">
        <v>1688</v>
      </c>
      <c r="E436" s="62">
        <v>1</v>
      </c>
      <c r="F436" s="19"/>
      <c r="G436" s="29"/>
    </row>
    <row r="437" spans="1:7">
      <c r="A437" s="29" t="s">
        <v>1412</v>
      </c>
      <c r="B437" s="29"/>
      <c r="C437" s="29"/>
      <c r="D437" s="79" t="s">
        <v>1689</v>
      </c>
      <c r="E437" s="62"/>
      <c r="F437" s="19"/>
      <c r="G437" s="29"/>
    </row>
    <row r="438" spans="1:7" ht="24.75">
      <c r="A438" s="29" t="s">
        <v>1413</v>
      </c>
      <c r="B438" s="29"/>
      <c r="C438" s="29"/>
      <c r="D438" s="79" t="s">
        <v>1690</v>
      </c>
      <c r="E438" s="62"/>
      <c r="F438" s="19"/>
      <c r="G438" s="29"/>
    </row>
    <row r="439" spans="1:7" ht="24.75">
      <c r="A439" s="29" t="s">
        <v>1414</v>
      </c>
      <c r="B439" s="29"/>
      <c r="C439" s="29"/>
      <c r="D439" s="79" t="s">
        <v>1691</v>
      </c>
      <c r="E439" s="62">
        <v>920</v>
      </c>
      <c r="F439" s="19"/>
      <c r="G439" s="29"/>
    </row>
    <row r="440" spans="1:7" ht="24.75">
      <c r="A440" s="29" t="s">
        <v>1415</v>
      </c>
      <c r="B440" s="29"/>
      <c r="C440" s="29"/>
      <c r="D440" s="80" t="s">
        <v>1739</v>
      </c>
      <c r="E440" s="72">
        <f>1*E435+1*E436+1*E437+1*E438+1*E439</f>
        <v>405118</v>
      </c>
      <c r="F440" s="19"/>
      <c r="G440" s="29"/>
    </row>
    <row r="441" spans="1:7" ht="24.75">
      <c r="A441" s="29" t="s">
        <v>1416</v>
      </c>
      <c r="B441" s="29"/>
      <c r="C441" s="29"/>
      <c r="D441" s="78" t="s">
        <v>1693</v>
      </c>
      <c r="E441" s="59"/>
      <c r="F441" s="19"/>
      <c r="G441" s="29"/>
    </row>
    <row r="442" spans="1:7" ht="24.75">
      <c r="A442" s="29" t="s">
        <v>1417</v>
      </c>
      <c r="B442" s="29"/>
      <c r="C442" s="29"/>
      <c r="D442" s="79" t="s">
        <v>1694</v>
      </c>
      <c r="E442" s="62"/>
      <c r="F442" s="19"/>
      <c r="G442" s="29"/>
    </row>
    <row r="443" spans="1:7">
      <c r="A443" s="29" t="s">
        <v>1418</v>
      </c>
      <c r="B443" s="29"/>
      <c r="C443" s="29"/>
      <c r="D443" s="79" t="s">
        <v>1695</v>
      </c>
      <c r="E443" s="62"/>
      <c r="F443" s="19"/>
      <c r="G443" s="29"/>
    </row>
    <row r="444" spans="1:7" ht="24.75">
      <c r="A444" s="29" t="s">
        <v>1419</v>
      </c>
      <c r="B444" s="29"/>
      <c r="C444" s="29"/>
      <c r="D444" s="79" t="s">
        <v>1740</v>
      </c>
      <c r="E444" s="62"/>
      <c r="F444" s="19"/>
      <c r="G444" s="29"/>
    </row>
    <row r="445" spans="1:7" ht="24.75">
      <c r="A445" s="29" t="s">
        <v>1420</v>
      </c>
      <c r="B445" s="29"/>
      <c r="C445" s="29"/>
      <c r="D445" s="80" t="s">
        <v>1697</v>
      </c>
      <c r="E445" s="72">
        <f>1*E442+1*E443+1*E444</f>
        <v>0</v>
      </c>
      <c r="F445" s="19"/>
      <c r="G445" s="29"/>
    </row>
    <row r="446" spans="1:7">
      <c r="A446" s="29" t="s">
        <v>1421</v>
      </c>
      <c r="B446" s="29"/>
      <c r="C446" s="29"/>
      <c r="D446" s="78" t="s">
        <v>1741</v>
      </c>
      <c r="E446" s="59"/>
      <c r="F446" s="19"/>
      <c r="G446" s="29"/>
    </row>
    <row r="447" spans="1:7">
      <c r="A447" s="29" t="s">
        <v>1422</v>
      </c>
      <c r="B447" s="29"/>
      <c r="C447" s="29"/>
      <c r="D447" s="79" t="s">
        <v>1700</v>
      </c>
      <c r="E447" s="62">
        <v>8649</v>
      </c>
      <c r="F447" s="19"/>
      <c r="G447" s="29"/>
    </row>
    <row r="448" spans="1:7">
      <c r="A448" s="29" t="s">
        <v>1423</v>
      </c>
      <c r="B448" s="29"/>
      <c r="C448" s="29"/>
      <c r="D448" s="79" t="s">
        <v>1701</v>
      </c>
      <c r="E448" s="62"/>
      <c r="F448" s="19"/>
      <c r="G448" s="29"/>
    </row>
    <row r="449" spans="1:7">
      <c r="A449" s="29" t="s">
        <v>1424</v>
      </c>
      <c r="B449" s="29"/>
      <c r="C449" s="29"/>
      <c r="D449" s="79" t="s">
        <v>1699</v>
      </c>
      <c r="E449" s="62"/>
      <c r="F449" s="19"/>
      <c r="G449" s="29"/>
    </row>
    <row r="450" spans="1:7">
      <c r="A450" s="29" t="s">
        <v>1425</v>
      </c>
      <c r="B450" s="29"/>
      <c r="C450" s="29"/>
      <c r="D450" s="79" t="s">
        <v>1742</v>
      </c>
      <c r="E450" s="62"/>
      <c r="F450" s="19"/>
      <c r="G450" s="29"/>
    </row>
    <row r="451" spans="1:7">
      <c r="A451" s="29" t="s">
        <v>1426</v>
      </c>
      <c r="B451" s="29"/>
      <c r="C451" s="29"/>
      <c r="D451" s="79" t="s">
        <v>1743</v>
      </c>
      <c r="E451" s="62"/>
      <c r="F451" s="19"/>
      <c r="G451" s="29"/>
    </row>
    <row r="452" spans="1:7">
      <c r="A452" s="29" t="s">
        <v>1427</v>
      </c>
      <c r="B452" s="29"/>
      <c r="C452" s="29"/>
      <c r="D452" s="79" t="s">
        <v>1744</v>
      </c>
      <c r="E452" s="62"/>
      <c r="F452" s="19"/>
      <c r="G452" s="29"/>
    </row>
    <row r="453" spans="1:7">
      <c r="A453" s="29" t="s">
        <v>1428</v>
      </c>
      <c r="B453" s="29"/>
      <c r="C453" s="29"/>
      <c r="D453" s="79" t="s">
        <v>1745</v>
      </c>
      <c r="E453" s="62"/>
      <c r="F453" s="19"/>
      <c r="G453" s="29"/>
    </row>
    <row r="454" spans="1:7">
      <c r="A454" s="29" t="s">
        <v>1429</v>
      </c>
      <c r="B454" s="29"/>
      <c r="C454" s="29"/>
      <c r="D454" s="79" t="s">
        <v>1746</v>
      </c>
      <c r="E454" s="62">
        <v>5300</v>
      </c>
      <c r="F454" s="19"/>
      <c r="G454" s="29"/>
    </row>
    <row r="455" spans="1:7" ht="24.75">
      <c r="A455" s="29" t="s">
        <v>1430</v>
      </c>
      <c r="B455" s="29"/>
      <c r="C455" s="29"/>
      <c r="D455" s="80" t="s">
        <v>1747</v>
      </c>
      <c r="E455" s="72">
        <f>1*E447+1*E448+1*E449+1*E450+1*E451+1*E452+1*E453+1*E454</f>
        <v>13949</v>
      </c>
      <c r="F455" s="19"/>
      <c r="G455" s="29"/>
    </row>
    <row r="456" spans="1:7">
      <c r="A456" s="29" t="s">
        <v>1431</v>
      </c>
      <c r="B456" s="29"/>
      <c r="C456" s="29"/>
      <c r="D456" s="76" t="s">
        <v>1748</v>
      </c>
      <c r="E456" s="72">
        <f>1*E440+1*E445+1*E455</f>
        <v>419067</v>
      </c>
      <c r="F456" s="19"/>
      <c r="G456" s="29"/>
    </row>
    <row r="457" spans="1:7" ht="25.15" thickBot="1">
      <c r="A457" s="29" t="s">
        <v>1432</v>
      </c>
      <c r="B457" s="29"/>
      <c r="C457" s="29"/>
      <c r="D457" s="65" t="s">
        <v>1776</v>
      </c>
      <c r="E457" s="66">
        <f>1*E432+1*E456</f>
        <v>419067</v>
      </c>
      <c r="F457" s="63" t="s">
        <v>863</v>
      </c>
      <c r="G457" s="29"/>
    </row>
    <row r="458" spans="1:7" ht="14.65" thickTop="1">
      <c r="A458" s="29" t="s">
        <v>1433</v>
      </c>
      <c r="B458" s="29"/>
      <c r="C458" s="29"/>
      <c r="D458" s="60" t="s">
        <v>1749</v>
      </c>
      <c r="E458" s="67"/>
      <c r="F458" s="19"/>
      <c r="G458" s="29"/>
    </row>
    <row r="459" spans="1:7" ht="24.75">
      <c r="A459" s="29" t="s">
        <v>1434</v>
      </c>
      <c r="B459" s="29"/>
      <c r="C459" s="29"/>
      <c r="D459" s="73" t="s">
        <v>1583</v>
      </c>
      <c r="E459" s="59"/>
      <c r="F459" s="19"/>
      <c r="G459" s="29"/>
    </row>
    <row r="460" spans="1:7">
      <c r="A460" s="29" t="s">
        <v>1435</v>
      </c>
      <c r="B460" s="29"/>
      <c r="C460" s="29"/>
      <c r="D460" s="74" t="s">
        <v>1549</v>
      </c>
      <c r="E460" s="62"/>
      <c r="F460" s="19"/>
      <c r="G460" s="29"/>
    </row>
    <row r="461" spans="1:7">
      <c r="A461" s="29" t="s">
        <v>1436</v>
      </c>
      <c r="B461" s="29"/>
      <c r="C461" s="29"/>
      <c r="D461" s="74" t="s">
        <v>1550</v>
      </c>
      <c r="E461" s="62"/>
      <c r="F461" s="19"/>
      <c r="G461" s="29"/>
    </row>
    <row r="462" spans="1:7">
      <c r="A462" s="29" t="s">
        <v>1437</v>
      </c>
      <c r="B462" s="29"/>
      <c r="C462" s="29"/>
      <c r="D462" s="74" t="s">
        <v>1551</v>
      </c>
      <c r="E462" s="62"/>
      <c r="F462" s="19"/>
      <c r="G462" s="29"/>
    </row>
    <row r="463" spans="1:7">
      <c r="A463" s="29" t="s">
        <v>1438</v>
      </c>
      <c r="B463" s="29"/>
      <c r="C463" s="29"/>
      <c r="D463" s="74" t="s">
        <v>1552</v>
      </c>
      <c r="E463" s="62"/>
      <c r="F463" s="19"/>
      <c r="G463" s="29"/>
    </row>
    <row r="464" spans="1:7" ht="24.75">
      <c r="A464" s="29" t="s">
        <v>1439</v>
      </c>
      <c r="B464" s="29"/>
      <c r="C464" s="29"/>
      <c r="D464" s="76" t="s">
        <v>1584</v>
      </c>
      <c r="E464" s="72">
        <f>1*E460+1*E461+1*E462+1*E463</f>
        <v>0</v>
      </c>
      <c r="F464" s="19"/>
      <c r="G464" s="29"/>
    </row>
    <row r="465" spans="1:7">
      <c r="A465" s="29" t="s">
        <v>1440</v>
      </c>
      <c r="B465" s="29"/>
      <c r="C465" s="29"/>
      <c r="D465" s="73" t="s">
        <v>1750</v>
      </c>
      <c r="E465" s="59"/>
      <c r="F465" s="19"/>
      <c r="G465" s="29"/>
    </row>
    <row r="466" spans="1:7">
      <c r="A466" s="29" t="s">
        <v>1441</v>
      </c>
      <c r="B466" s="29"/>
      <c r="C466" s="29"/>
      <c r="D466" s="74" t="s">
        <v>1549</v>
      </c>
      <c r="E466" s="62"/>
      <c r="F466" s="19"/>
      <c r="G466" s="29"/>
    </row>
    <row r="467" spans="1:7">
      <c r="A467" s="29" t="s">
        <v>1442</v>
      </c>
      <c r="B467" s="29"/>
      <c r="C467" s="29"/>
      <c r="D467" s="74" t="s">
        <v>1550</v>
      </c>
      <c r="E467" s="62"/>
      <c r="F467" s="19"/>
      <c r="G467" s="29"/>
    </row>
    <row r="468" spans="1:7">
      <c r="A468" s="29" t="s">
        <v>1443</v>
      </c>
      <c r="B468" s="29"/>
      <c r="C468" s="29"/>
      <c r="D468" s="74" t="s">
        <v>1551</v>
      </c>
      <c r="E468" s="62"/>
      <c r="F468" s="19"/>
      <c r="G468" s="29"/>
    </row>
    <row r="469" spans="1:7">
      <c r="A469" s="29" t="s">
        <v>1444</v>
      </c>
      <c r="B469" s="29"/>
      <c r="C469" s="29"/>
      <c r="D469" s="74" t="s">
        <v>1552</v>
      </c>
      <c r="E469" s="62"/>
      <c r="F469" s="19"/>
      <c r="G469" s="29"/>
    </row>
    <row r="470" spans="1:7" ht="24.75">
      <c r="A470" s="29" t="s">
        <v>1445</v>
      </c>
      <c r="B470" s="29"/>
      <c r="C470" s="29"/>
      <c r="D470" s="76" t="s">
        <v>1751</v>
      </c>
      <c r="E470" s="72">
        <f>1*E466+1*E467+1*E468+1*E469</f>
        <v>0</v>
      </c>
      <c r="F470" s="19"/>
      <c r="G470" s="29"/>
    </row>
    <row r="471" spans="1:7" ht="24.75">
      <c r="A471" s="29" t="s">
        <v>1446</v>
      </c>
      <c r="B471" s="29"/>
      <c r="C471" s="29"/>
      <c r="D471" s="64" t="s">
        <v>1752</v>
      </c>
      <c r="E471" s="62"/>
      <c r="F471" s="19"/>
      <c r="G471" s="29"/>
    </row>
    <row r="472" spans="1:7" ht="25.15" thickBot="1">
      <c r="A472" s="29" t="s">
        <v>1447</v>
      </c>
      <c r="B472" s="29"/>
      <c r="C472" s="29"/>
      <c r="D472" s="65" t="s">
        <v>1777</v>
      </c>
      <c r="E472" s="66">
        <f>1*E464+1*E470+1*E471</f>
        <v>0</v>
      </c>
      <c r="F472" s="63" t="s">
        <v>863</v>
      </c>
      <c r="G472" s="29"/>
    </row>
    <row r="473" spans="1:7" ht="14.65" hidden="1" thickTop="1">
      <c r="A473" s="29"/>
      <c r="B473" s="29"/>
      <c r="C473" s="29" t="s">
        <v>506</v>
      </c>
      <c r="D473" s="19"/>
      <c r="E473" s="19"/>
      <c r="F473" s="19"/>
      <c r="G473" s="29"/>
    </row>
    <row r="474" spans="1:7" hidden="1">
      <c r="A474" s="29"/>
      <c r="B474" s="29"/>
      <c r="C474" s="29" t="s">
        <v>509</v>
      </c>
      <c r="D474" s="29"/>
      <c r="E474" s="29"/>
      <c r="F474" s="29"/>
      <c r="G474" s="29" t="s">
        <v>510</v>
      </c>
    </row>
    <row r="475" spans="1:7" ht="14.65" thickTop="1">
      <c r="A475" s="19"/>
      <c r="B475" s="19"/>
      <c r="C475" s="19"/>
      <c r="D475" s="19"/>
      <c r="E475" s="19"/>
      <c r="F475" s="19"/>
      <c r="G475" s="19"/>
    </row>
  </sheetData>
  <sheetProtection algorithmName="SHA-512" hashValue="H9+Hgdf5biHx8zAYK5bKELaATIKQ3kTrWZj3NibwUKGeqy5maK6nTnMOcXvf/bIdaw8OrIFKGEUnF7aqCrcPbw==" saltValue="Tjw9HRJnCAlFmcnRT10U9g==" spinCount="100000" sheet="1" objects="1" scenarios="1" formatColumns="0" formatRows="0"/>
  <dataValidations count="1">
    <dataValidation type="decimal" allowBlank="1" showInputMessage="1" showErrorMessage="1" error="Please enter a numeric value upto 2 decimal places only" sqref="E471 E466:E469 E460:E463 E447:E454 E442:E444 E435:E439 E424:E431 E414:E420 E405:E411 E396:E401 E389:E393 E382:E386 E371:E379 E359:E368 E355 E350:E353 E344:E347 E334:E338 E329:E331 E322:E326 E312:E318 E302:E308 E293:E299 E285:E289 E278:E282 E271:E275 E261:E268 E252:E258 E244:E248 E236:E240 E226:E233 E220:E222 E215:E217 E212 E205:E210 E201:E202 E197 E192:E195 E182:E186 E178:E179 E171:E175 E159:E167 E151:E155 E148 E143:E146 E135:E137 E128:E132 E118:E124 E108:E114 E99:E105 E91:E96 E88 E76:E86 E71:E72 E68 E66 E62:E63 E47:E58 E42:E45 E35:E38 E30:E32" xr:uid="{9BE57575-D997-476A-ABF5-D9A8F9BDC7DF}">
      <formula1>-999999999999999</formula1>
      <formula2>999999999999999</formula2>
    </dataValidation>
  </dataValidations>
  <hyperlinks>
    <hyperlink ref="F59" tooltip="See details" display="See details" xr:uid="{332149D5-6B3D-427A-B39C-AB2BD9976C90}"/>
    <hyperlink ref="F69" tooltip="See details" display="See details" xr:uid="{6838DD60-1E6B-4D48-9623-3A194DF3E0FA}"/>
    <hyperlink ref="F89" tooltip="See details" display="See details" xr:uid="{2C624DBB-CB55-4C40-BC4A-BA152AE6A2D2}"/>
    <hyperlink ref="F97" tooltip="See details" display="See details" xr:uid="{B2540E68-BB6C-4BD4-B0CE-3E16BD490E41}"/>
    <hyperlink ref="F106" tooltip="See details" display="See details" xr:uid="{61D04E0A-3F43-4E97-A54F-F69CA8270045}"/>
    <hyperlink ref="F115" tooltip="See details" display="See details" xr:uid="{6752FCE0-7786-4BC3-B63F-6FBC0DCC193B}"/>
    <hyperlink ref="F140" tooltip="See details" display="See details" xr:uid="{B20C4395-0179-4622-B14D-C5622192A1DB}"/>
    <hyperlink ref="F149" tooltip="See details" display="See details" xr:uid="{6D9A2688-4E91-4196-ADA8-8C3167022284}"/>
    <hyperlink ref="F156" tooltip="See details" display="See details" xr:uid="{100705C4-2955-4C5C-BE94-D818E0E490A8}"/>
    <hyperlink ref="F189" tooltip="See details" display="See details" xr:uid="{AAF03B8C-31FF-49DC-944C-4A02241D0114}"/>
    <hyperlink ref="F198" tooltip="See details" display="See details" xr:uid="{420A9FF9-40CF-4BAD-BBC8-276E6BBAF60A}"/>
    <hyperlink ref="F213" tooltip="See details" display="See details" xr:uid="{F24FBAC4-F00A-4C3C-A93A-CDDB696D32BD}"/>
    <hyperlink ref="F218" tooltip="See details" display="See details" xr:uid="{75D489A2-E1D9-43D7-AEF2-E7456D7FA842}"/>
    <hyperlink ref="F223" tooltip="See details" display="See details" xr:uid="{CED26055-3070-4C6E-9D2A-949171A66F89}"/>
    <hyperlink ref="F242" tooltip="See details" display="See details" xr:uid="{6CB3CB30-DFB3-4C54-982A-5BEFFF20372E}"/>
    <hyperlink ref="F249" tooltip="See details" display="See details" xr:uid="{E7AEA470-03EF-4BB0-A1D1-4777DD564E2B}"/>
    <hyperlink ref="F291" tooltip="See details" display="See details" xr:uid="{BCFDFA78-DE0E-4471-B0BE-528A33A1741B}"/>
    <hyperlink ref="F300" tooltip="See details" display="See details" xr:uid="{DB6CCEFE-A36C-46BC-AD53-7C21B6756D0C}"/>
    <hyperlink ref="F309" tooltip="See details" display="See details" xr:uid="{19EFA821-6D8C-47E3-8340-84545F89E38B}"/>
    <hyperlink ref="F341" tooltip="See details" display="See details" xr:uid="{FFBDBB3C-2363-4247-A177-52F6FA2F0E5A}"/>
    <hyperlink ref="F356" tooltip="See details" display="See details" xr:uid="{AE3B7BBF-567C-4788-A072-7769A223CDAE}"/>
    <hyperlink ref="F403" tooltip="See details" display="See details" xr:uid="{A9ED5DA1-E0D8-481A-B8A0-1996276B4C50}"/>
    <hyperlink ref="F412" tooltip="See details" display="See details" xr:uid="{7A5FD41E-C3FD-4C0D-B440-0EAEAF2890E5}"/>
    <hyperlink ref="F421" tooltip="See details" display="See details" xr:uid="{52B9041E-50CC-40D5-A908-DDEA78B163E2}"/>
    <hyperlink ref="F457" tooltip="See details" display="See details" xr:uid="{11BA7965-90E8-4EFA-A47C-91DAEA95E6F0}"/>
    <hyperlink ref="F472" tooltip="See details" display="See details" xr:uid="{5C3C4BC4-87DA-4F1A-830A-EBC9B41B4C4E}"/>
  </hyperlinks>
  <pageMargins left="0.7" right="0.7" top="0.75" bottom="0.75" header="0.3" footer="0.3"/>
  <drawing r:id="rId1"/>
  <legacyDrawing r:id="rId2"/>
  <controls>
    <mc:AlternateContent xmlns:mc="http://schemas.openxmlformats.org/markup-compatibility/2006">
      <mc:Choice Requires="x14">
        <control shapeId="16389"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16389" r:id="rId3" name="HomeBtn"/>
      </mc:Fallback>
    </mc:AlternateContent>
    <mc:AlternateContent xmlns:mc="http://schemas.openxmlformats.org/markup-compatibility/2006">
      <mc:Choice Requires="x14">
        <control shapeId="16390"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16390" r:id="rId5" name="ToolboxBtn"/>
      </mc:Fallback>
    </mc:AlternateContent>
    <mc:AlternateContent xmlns:mc="http://schemas.openxmlformats.org/markup-compatibility/2006">
      <mc:Choice Requires="x14">
        <control shapeId="16391"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16391" r:id="rId7" name="HelpBtn"/>
      </mc:Fallback>
    </mc:AlternateContent>
    <mc:AlternateContent xmlns:mc="http://schemas.openxmlformats.org/markup-compatibility/2006">
      <mc:Choice Requires="x14">
        <control shapeId="16392"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16392" r:id="rId9" name="LegendBtn"/>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6BD9-4F9E-4A70-9338-7076F123EF26}">
  <sheetPr codeName="Sheet11"/>
  <dimension ref="A1:DZ63"/>
  <sheetViews>
    <sheetView showGridLines="0" workbookViewId="0">
      <pane ySplit="2" topLeftCell="A58" activePane="bottomLeft" state="frozen"/>
      <selection pane="bottomLeft" activeCell="E32" sqref="E32"/>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1779</v>
      </c>
      <c r="B1" s="19"/>
      <c r="C1" s="19"/>
      <c r="D1" s="19"/>
      <c r="E1" s="19"/>
      <c r="F1" s="19"/>
      <c r="G1" s="19"/>
    </row>
    <row r="2" spans="1:130" ht="24.95" customHeight="1">
      <c r="A2" s="40"/>
      <c r="B2" s="40"/>
      <c r="C2" s="40"/>
      <c r="D2" s="42" t="s">
        <v>1858</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30" t="s">
        <v>1780</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c r="A9" s="29"/>
      <c r="B9" s="29"/>
      <c r="C9" s="29" t="s">
        <v>506</v>
      </c>
      <c r="D9" s="31"/>
      <c r="E9" s="19"/>
      <c r="F9" s="19"/>
      <c r="G9" s="29"/>
    </row>
    <row r="10" spans="1:130">
      <c r="A10" s="29" t="s">
        <v>1781</v>
      </c>
      <c r="B10" s="29"/>
      <c r="C10" s="29"/>
      <c r="D10" s="32" t="s">
        <v>1782</v>
      </c>
      <c r="E10" s="32"/>
      <c r="F10" s="19"/>
      <c r="G10" s="29"/>
    </row>
    <row r="11" spans="1:130" hidden="1">
      <c r="A11" s="29"/>
      <c r="B11" s="29"/>
      <c r="C11" s="29" t="s">
        <v>506</v>
      </c>
      <c r="D11" s="19"/>
      <c r="E11" s="19"/>
      <c r="F11" s="19"/>
      <c r="G11" s="29"/>
    </row>
    <row r="12" spans="1:130" hidden="1">
      <c r="A12" s="29"/>
      <c r="B12" s="29"/>
      <c r="C12" s="29" t="s">
        <v>509</v>
      </c>
      <c r="D12" s="29"/>
      <c r="E12" s="29"/>
      <c r="F12" s="29"/>
      <c r="G12" s="29" t="s">
        <v>510</v>
      </c>
    </row>
    <row r="13" spans="1:130">
      <c r="A13" s="19"/>
      <c r="B13" s="19"/>
      <c r="C13" s="19"/>
      <c r="D13" s="19"/>
      <c r="E13" s="19"/>
      <c r="F13" s="19"/>
      <c r="G13" s="19"/>
    </row>
    <row r="14" spans="1:130">
      <c r="A14" s="19"/>
      <c r="B14" s="19"/>
      <c r="C14" s="19"/>
      <c r="D14" s="19"/>
      <c r="E14" s="19"/>
      <c r="F14" s="19"/>
      <c r="G14" s="19"/>
    </row>
    <row r="15" spans="1:130" ht="15" hidden="1" customHeight="1">
      <c r="A15" s="29"/>
      <c r="B15" s="29"/>
      <c r="C15" s="30" t="s">
        <v>1783</v>
      </c>
      <c r="D15" s="29"/>
      <c r="E15" s="29"/>
      <c r="F15" s="29"/>
      <c r="G15" s="29"/>
    </row>
    <row r="16" spans="1:130" hidden="1">
      <c r="A16" s="29"/>
      <c r="B16" s="29"/>
      <c r="C16" s="29"/>
      <c r="D16" s="29"/>
      <c r="E16" s="29"/>
      <c r="F16" s="29"/>
      <c r="G16" s="29"/>
    </row>
    <row r="17" spans="1:7" hidden="1">
      <c r="A17" s="29"/>
      <c r="B17" s="29"/>
      <c r="C17" s="29"/>
      <c r="D17" s="29"/>
      <c r="E17" s="29"/>
      <c r="F17" s="29"/>
      <c r="G17" s="29"/>
    </row>
    <row r="18" spans="1:7" hidden="1">
      <c r="A18" s="29"/>
      <c r="B18" s="29"/>
      <c r="C18" s="29" t="s">
        <v>507</v>
      </c>
      <c r="D18" s="29" t="s">
        <v>505</v>
      </c>
      <c r="E18" s="29"/>
      <c r="F18" s="29" t="s">
        <v>506</v>
      </c>
      <c r="G18" s="29" t="s">
        <v>508</v>
      </c>
    </row>
    <row r="19" spans="1:7" ht="24.75">
      <c r="A19" s="29"/>
      <c r="B19" s="29"/>
      <c r="C19" s="29" t="s">
        <v>574</v>
      </c>
      <c r="D19" s="44"/>
      <c r="E19" s="20" t="str">
        <f>TEXT(DATE(MID(E21,7,4),MID(E21,4,2),MID(E21,1,2)),"dd/MM/yyyy")&amp;" - "&amp;TEXT(DATE(MID(E22,7,4),MID(E22,4,2),MID(E22,1,2)),"dd/MM/yyyy")</f>
        <v>09/11/2022 - 31/03/2024</v>
      </c>
      <c r="F19" s="19"/>
      <c r="G19" s="29"/>
    </row>
    <row r="20" spans="1:7" ht="20.100000000000001" customHeight="1">
      <c r="A20" s="29"/>
      <c r="B20" s="29"/>
      <c r="C20" s="29" t="s">
        <v>575</v>
      </c>
      <c r="D20" s="44"/>
      <c r="E20" s="20" t="str">
        <f>StartUp!$E$8</f>
        <v>MYR'Actuals</v>
      </c>
      <c r="F20" s="19"/>
      <c r="G20" s="29"/>
    </row>
    <row r="21" spans="1:7" ht="20.100000000000001" hidden="1" customHeight="1">
      <c r="A21" s="29"/>
      <c r="B21" s="29"/>
      <c r="C21" s="29" t="s">
        <v>576</v>
      </c>
      <c r="D21" s="44"/>
      <c r="E21" s="45" t="str">
        <f>StartUp!$D$8</f>
        <v>09/11/2022</v>
      </c>
      <c r="F21" s="19"/>
      <c r="G21" s="29"/>
    </row>
    <row r="22" spans="1:7" ht="20.100000000000001" hidden="1" customHeight="1">
      <c r="A22" s="29"/>
      <c r="B22" s="29"/>
      <c r="C22" s="29" t="s">
        <v>577</v>
      </c>
      <c r="D22" s="44"/>
      <c r="E22" s="45" t="str">
        <f>StartUp!$D$9</f>
        <v>31/03/2024</v>
      </c>
      <c r="F22" s="19"/>
      <c r="G22" s="29"/>
    </row>
    <row r="23" spans="1:7">
      <c r="A23" s="29"/>
      <c r="B23" s="29"/>
      <c r="C23" s="29" t="s">
        <v>506</v>
      </c>
      <c r="D23" s="31"/>
      <c r="E23" s="19"/>
      <c r="F23" s="19"/>
      <c r="G23" s="29"/>
    </row>
    <row r="24" spans="1:7">
      <c r="A24" s="29" t="s">
        <v>1784</v>
      </c>
      <c r="B24" s="29"/>
      <c r="C24" s="29"/>
      <c r="D24" s="32" t="s">
        <v>1821</v>
      </c>
      <c r="E24" s="32"/>
      <c r="F24" s="19"/>
      <c r="G24" s="29"/>
    </row>
    <row r="25" spans="1:7">
      <c r="A25" s="29" t="s">
        <v>1785</v>
      </c>
      <c r="B25" s="29"/>
      <c r="C25" s="29"/>
      <c r="D25" s="33" t="s">
        <v>1822</v>
      </c>
      <c r="E25" s="32"/>
      <c r="F25" s="19"/>
      <c r="G25" s="29"/>
    </row>
    <row r="26" spans="1:7">
      <c r="A26" s="29" t="s">
        <v>1786</v>
      </c>
      <c r="B26" s="29"/>
      <c r="C26" s="29"/>
      <c r="D26" s="58" t="s">
        <v>1823</v>
      </c>
      <c r="E26" s="59"/>
      <c r="F26" s="19"/>
      <c r="G26" s="29"/>
    </row>
    <row r="27" spans="1:7">
      <c r="A27" s="29" t="s">
        <v>1787</v>
      </c>
      <c r="B27" s="29"/>
      <c r="C27" s="29"/>
      <c r="D27" s="81" t="s">
        <v>1845</v>
      </c>
      <c r="E27" s="72">
        <f>'SOPL-Analysis-Function'!E60</f>
        <v>0</v>
      </c>
      <c r="F27" s="63" t="s">
        <v>863</v>
      </c>
      <c r="G27" s="29"/>
    </row>
    <row r="28" spans="1:7">
      <c r="A28" s="29" t="s">
        <v>1788</v>
      </c>
      <c r="B28" s="29"/>
      <c r="C28" s="29"/>
      <c r="D28" s="81" t="s">
        <v>1846</v>
      </c>
      <c r="E28" s="72">
        <f>'SOPL-Analysis-Function'!E67</f>
        <v>0</v>
      </c>
      <c r="F28" s="63" t="s">
        <v>863</v>
      </c>
      <c r="G28" s="29"/>
    </row>
    <row r="29" spans="1:7">
      <c r="A29" s="29" t="s">
        <v>1789</v>
      </c>
      <c r="B29" s="29"/>
      <c r="C29" s="29"/>
      <c r="D29" s="71" t="s">
        <v>1847</v>
      </c>
      <c r="E29" s="70">
        <f>1*E27+-1*E28</f>
        <v>0</v>
      </c>
      <c r="F29" s="19"/>
      <c r="G29" s="29"/>
    </row>
    <row r="30" spans="1:7">
      <c r="A30" s="29" t="s">
        <v>1790</v>
      </c>
      <c r="B30" s="29"/>
      <c r="C30" s="29"/>
      <c r="D30" s="81" t="s">
        <v>1848</v>
      </c>
      <c r="E30" s="72">
        <f>'SOPL-Analysis-Function'!E110</f>
        <v>0</v>
      </c>
      <c r="F30" s="63" t="s">
        <v>863</v>
      </c>
      <c r="G30" s="29"/>
    </row>
    <row r="31" spans="1:7">
      <c r="A31" s="29" t="s">
        <v>1791</v>
      </c>
      <c r="B31" s="29"/>
      <c r="C31" s="29"/>
      <c r="D31" s="39" t="s">
        <v>1824</v>
      </c>
      <c r="E31" s="62"/>
      <c r="F31" s="19"/>
      <c r="G31" s="29"/>
    </row>
    <row r="32" spans="1:7">
      <c r="A32" s="29" t="s">
        <v>1792</v>
      </c>
      <c r="B32" s="29"/>
      <c r="C32" s="29"/>
      <c r="D32" s="81" t="s">
        <v>1849</v>
      </c>
      <c r="E32" s="62">
        <v>92418</v>
      </c>
      <c r="F32" s="19"/>
      <c r="G32" s="29"/>
    </row>
    <row r="33" spans="1:7">
      <c r="A33" s="29" t="s">
        <v>1793</v>
      </c>
      <c r="B33" s="29"/>
      <c r="C33" s="29"/>
      <c r="D33" s="39" t="s">
        <v>1825</v>
      </c>
      <c r="E33" s="62"/>
      <c r="F33" s="19"/>
      <c r="G33" s="29"/>
    </row>
    <row r="34" spans="1:7">
      <c r="A34" s="29" t="s">
        <v>1794</v>
      </c>
      <c r="B34" s="29"/>
      <c r="C34" s="29"/>
      <c r="D34" s="81" t="s">
        <v>1850</v>
      </c>
      <c r="E34" s="72">
        <f>'SOPL-Analysis-Function'!E154</f>
        <v>326570</v>
      </c>
      <c r="F34" s="63" t="s">
        <v>863</v>
      </c>
      <c r="G34" s="29"/>
    </row>
    <row r="35" spans="1:7">
      <c r="A35" s="29" t="s">
        <v>1795</v>
      </c>
      <c r="B35" s="29"/>
      <c r="C35" s="29"/>
      <c r="D35" s="82" t="s">
        <v>1826</v>
      </c>
      <c r="E35" s="70">
        <f>1*E27+-1*E28+1*E30+-1*E31+-1*E32+-1*E33+-1*E34</f>
        <v>-418988</v>
      </c>
      <c r="F35" s="19"/>
      <c r="G35" s="29"/>
    </row>
    <row r="36" spans="1:7">
      <c r="A36" s="29" t="s">
        <v>1796</v>
      </c>
      <c r="B36" s="29"/>
      <c r="C36" s="29"/>
      <c r="D36" s="81" t="s">
        <v>1851</v>
      </c>
      <c r="E36" s="72">
        <f>'SOPL-Analysis-Function'!E158</f>
        <v>0</v>
      </c>
      <c r="F36" s="63" t="s">
        <v>863</v>
      </c>
      <c r="G36" s="29"/>
    </row>
    <row r="37" spans="1:7">
      <c r="A37" s="29" t="s">
        <v>1797</v>
      </c>
      <c r="B37" s="29"/>
      <c r="C37" s="29"/>
      <c r="D37" s="81" t="s">
        <v>1852</v>
      </c>
      <c r="E37" s="62">
        <v>0</v>
      </c>
      <c r="F37" s="19"/>
      <c r="G37" s="29"/>
    </row>
    <row r="38" spans="1:7" ht="24.75">
      <c r="A38" s="29" t="s">
        <v>1798</v>
      </c>
      <c r="B38" s="29"/>
      <c r="C38" s="29"/>
      <c r="D38" s="39" t="s">
        <v>1827</v>
      </c>
      <c r="E38" s="62"/>
      <c r="F38" s="19"/>
      <c r="G38" s="29"/>
    </row>
    <row r="39" spans="1:7" ht="24.75">
      <c r="A39" s="29" t="s">
        <v>1799</v>
      </c>
      <c r="B39" s="29"/>
      <c r="C39" s="29"/>
      <c r="D39" s="39" t="s">
        <v>1828</v>
      </c>
      <c r="E39" s="62"/>
      <c r="F39" s="19"/>
      <c r="G39" s="29"/>
    </row>
    <row r="40" spans="1:7">
      <c r="A40" s="29" t="s">
        <v>1800</v>
      </c>
      <c r="B40" s="29"/>
      <c r="C40" s="29"/>
      <c r="D40" s="71" t="s">
        <v>1853</v>
      </c>
      <c r="E40" s="72">
        <f>1*E27+-1*E28+1*E30+-1*E31+-1*E32+-1*E33+-1*E34+1*E36+-1*E37+1*E38+1*E39</f>
        <v>-418988</v>
      </c>
      <c r="F40" s="19"/>
      <c r="G40" s="29"/>
    </row>
    <row r="41" spans="1:7">
      <c r="A41" s="29" t="s">
        <v>1801</v>
      </c>
      <c r="B41" s="29"/>
      <c r="C41" s="29"/>
      <c r="D41" s="81" t="s">
        <v>1854</v>
      </c>
      <c r="E41" s="62">
        <v>0</v>
      </c>
      <c r="F41" s="19"/>
      <c r="G41" s="29"/>
    </row>
    <row r="42" spans="1:7">
      <c r="A42" s="29" t="s">
        <v>1802</v>
      </c>
      <c r="B42" s="29"/>
      <c r="C42" s="29"/>
      <c r="D42" s="39" t="s">
        <v>1829</v>
      </c>
      <c r="E42" s="62"/>
      <c r="F42" s="19"/>
      <c r="G42" s="29"/>
    </row>
    <row r="43" spans="1:7">
      <c r="A43" s="29" t="s">
        <v>1803</v>
      </c>
      <c r="B43" s="29"/>
      <c r="C43" s="29"/>
      <c r="D43" s="71" t="s">
        <v>1855</v>
      </c>
      <c r="E43" s="72">
        <f>1*E40+-1*E41+-1*E42</f>
        <v>-418988</v>
      </c>
      <c r="F43" s="19"/>
      <c r="G43" s="29"/>
    </row>
    <row r="44" spans="1:7">
      <c r="A44" s="29" t="s">
        <v>1804</v>
      </c>
      <c r="B44" s="29"/>
      <c r="C44" s="29"/>
      <c r="D44" s="58" t="s">
        <v>1830</v>
      </c>
      <c r="E44" s="59"/>
      <c r="F44" s="19"/>
      <c r="G44" s="29"/>
    </row>
    <row r="45" spans="1:7" ht="24.75">
      <c r="A45" s="29" t="s">
        <v>1805</v>
      </c>
      <c r="B45" s="29"/>
      <c r="C45" s="29"/>
      <c r="D45" s="39" t="s">
        <v>1831</v>
      </c>
      <c r="E45" s="62"/>
      <c r="F45" s="19"/>
      <c r="G45" s="29"/>
    </row>
    <row r="46" spans="1:7" ht="14.65" thickBot="1">
      <c r="A46" s="29" t="s">
        <v>1806</v>
      </c>
      <c r="B46" s="29"/>
      <c r="C46" s="29"/>
      <c r="D46" s="83" t="s">
        <v>1856</v>
      </c>
      <c r="E46" s="66">
        <f>1*E43+1*E45</f>
        <v>-418988</v>
      </c>
      <c r="F46" s="63" t="s">
        <v>863</v>
      </c>
      <c r="G46" s="29"/>
    </row>
    <row r="47" spans="1:7" ht="14.65" thickTop="1">
      <c r="A47" s="29" t="s">
        <v>1807</v>
      </c>
      <c r="B47" s="29"/>
      <c r="C47" s="29"/>
      <c r="D47" s="58" t="s">
        <v>1832</v>
      </c>
      <c r="E47" s="67"/>
      <c r="F47" s="19"/>
      <c r="G47" s="29"/>
    </row>
    <row r="48" spans="1:7">
      <c r="A48" s="29" t="s">
        <v>1808</v>
      </c>
      <c r="B48" s="29"/>
      <c r="C48" s="29"/>
      <c r="D48" s="39" t="s">
        <v>1833</v>
      </c>
      <c r="E48" s="62">
        <v>-418988</v>
      </c>
      <c r="F48" s="19"/>
      <c r="G48" s="29"/>
    </row>
    <row r="49" spans="1:7" ht="24.75">
      <c r="A49" s="29" t="s">
        <v>1809</v>
      </c>
      <c r="B49" s="29"/>
      <c r="C49" s="29"/>
      <c r="D49" s="39" t="s">
        <v>1834</v>
      </c>
      <c r="E49" s="62"/>
      <c r="F49" s="19"/>
      <c r="G49" s="29"/>
    </row>
    <row r="50" spans="1:7" ht="24.75">
      <c r="A50" s="29" t="s">
        <v>1810</v>
      </c>
      <c r="B50" s="29"/>
      <c r="C50" s="29"/>
      <c r="D50" s="39" t="s">
        <v>1835</v>
      </c>
      <c r="E50" s="62"/>
      <c r="F50" s="19"/>
      <c r="G50" s="29"/>
    </row>
    <row r="51" spans="1:7" ht="14.65" thickBot="1">
      <c r="A51" s="29" t="s">
        <v>1811</v>
      </c>
      <c r="B51" s="29"/>
      <c r="C51" s="29"/>
      <c r="D51" s="71" t="s">
        <v>1857</v>
      </c>
      <c r="E51" s="66">
        <f>1*E48+1*E49+1*E50</f>
        <v>-418988</v>
      </c>
      <c r="F51" s="63" t="s">
        <v>863</v>
      </c>
      <c r="G51" s="29"/>
    </row>
    <row r="52" spans="1:7" ht="14.65" thickTop="1">
      <c r="A52" s="29" t="s">
        <v>1812</v>
      </c>
      <c r="B52" s="29"/>
      <c r="C52" s="29"/>
      <c r="D52" s="58" t="s">
        <v>1836</v>
      </c>
      <c r="E52" s="67"/>
      <c r="F52" s="19"/>
      <c r="G52" s="29"/>
    </row>
    <row r="53" spans="1:7">
      <c r="A53" s="29" t="s">
        <v>1813</v>
      </c>
      <c r="B53" s="29"/>
      <c r="C53" s="29"/>
      <c r="D53" s="60" t="s">
        <v>1837</v>
      </c>
      <c r="E53" s="59"/>
      <c r="F53" s="19"/>
      <c r="G53" s="29"/>
    </row>
    <row r="54" spans="1:7" ht="24.75">
      <c r="A54" s="29" t="s">
        <v>1814</v>
      </c>
      <c r="B54" s="29"/>
      <c r="C54" s="29"/>
      <c r="D54" s="64" t="s">
        <v>1838</v>
      </c>
      <c r="E54" s="62"/>
      <c r="F54" s="19"/>
      <c r="G54" s="29"/>
    </row>
    <row r="55" spans="1:7" ht="24.75">
      <c r="A55" s="29" t="s">
        <v>1815</v>
      </c>
      <c r="B55" s="29"/>
      <c r="C55" s="29"/>
      <c r="D55" s="64" t="s">
        <v>1839</v>
      </c>
      <c r="E55" s="62"/>
      <c r="F55" s="19"/>
      <c r="G55" s="29"/>
    </row>
    <row r="56" spans="1:7" ht="14.65" thickBot="1">
      <c r="A56" s="29" t="s">
        <v>1816</v>
      </c>
      <c r="B56" s="29"/>
      <c r="C56" s="29"/>
      <c r="D56" s="68" t="s">
        <v>1840</v>
      </c>
      <c r="E56" s="66">
        <f>1*E54+1*E55</f>
        <v>0</v>
      </c>
      <c r="F56" s="19"/>
      <c r="G56" s="29"/>
    </row>
    <row r="57" spans="1:7" ht="14.65" thickTop="1">
      <c r="A57" s="29" t="s">
        <v>1817</v>
      </c>
      <c r="B57" s="29"/>
      <c r="C57" s="29"/>
      <c r="D57" s="60" t="s">
        <v>1841</v>
      </c>
      <c r="E57" s="67"/>
      <c r="F57" s="19"/>
      <c r="G57" s="29"/>
    </row>
    <row r="58" spans="1:7" ht="24.75">
      <c r="A58" s="29" t="s">
        <v>1818</v>
      </c>
      <c r="B58" s="29"/>
      <c r="C58" s="29"/>
      <c r="D58" s="64" t="s">
        <v>1842</v>
      </c>
      <c r="E58" s="62"/>
      <c r="F58" s="19"/>
      <c r="G58" s="29"/>
    </row>
    <row r="59" spans="1:7" ht="24.75">
      <c r="A59" s="29" t="s">
        <v>1819</v>
      </c>
      <c r="B59" s="29"/>
      <c r="C59" s="29"/>
      <c r="D59" s="64" t="s">
        <v>1843</v>
      </c>
      <c r="E59" s="62"/>
      <c r="F59" s="19"/>
      <c r="G59" s="29"/>
    </row>
    <row r="60" spans="1:7" ht="25.15" thickBot="1">
      <c r="A60" s="29" t="s">
        <v>1820</v>
      </c>
      <c r="B60" s="29"/>
      <c r="C60" s="29"/>
      <c r="D60" s="68" t="s">
        <v>1844</v>
      </c>
      <c r="E60" s="66">
        <f>1*E58+1*E59</f>
        <v>0</v>
      </c>
      <c r="F60" s="19"/>
      <c r="G60" s="29"/>
    </row>
    <row r="61" spans="1:7" ht="14.65" hidden="1" thickTop="1">
      <c r="A61" s="29"/>
      <c r="B61" s="29"/>
      <c r="C61" s="29" t="s">
        <v>506</v>
      </c>
      <c r="D61" s="19"/>
      <c r="E61" s="19"/>
      <c r="F61" s="19"/>
      <c r="G61" s="29"/>
    </row>
    <row r="62" spans="1:7" hidden="1">
      <c r="A62" s="29"/>
      <c r="B62" s="29"/>
      <c r="C62" s="29" t="s">
        <v>509</v>
      </c>
      <c r="D62" s="29"/>
      <c r="E62" s="29"/>
      <c r="F62" s="29"/>
      <c r="G62" s="29" t="s">
        <v>510</v>
      </c>
    </row>
    <row r="63" spans="1:7" ht="14.65" thickTop="1">
      <c r="A63" s="19"/>
      <c r="B63" s="19"/>
      <c r="C63" s="19"/>
      <c r="D63" s="19"/>
      <c r="E63" s="19"/>
      <c r="F63" s="19"/>
      <c r="G63" s="19"/>
    </row>
  </sheetData>
  <sheetProtection algorithmName="SHA-512" hashValue="hbCOwYFXSN5HP1a/7x2wsvx1Dl2fwm8dM1Syo/tnHGMdjWj6IA+1qnzlwJ6tISC3L8ArRNtuZhtOS/njW7FDSw==" saltValue="PDjxMz7xIyCZp4feUg3opA==" spinCount="100000" sheet="1" objects="1" scenarios="1" formatColumns="0" formatRows="0"/>
  <dataValidations count="1">
    <dataValidation type="decimal" allowBlank="1" showInputMessage="1" showErrorMessage="1" error="Please enter a numeric value upto 2 decimal places only" sqref="E58:E59 E54:E55 E48:E50 E45 E41:E42 E37:E39 E31:E33" xr:uid="{3BC51586-CBBB-4692-9BA0-0A1BCA35BDA2}">
      <formula1>-999999999999999</formula1>
      <formula2>999999999999999</formula2>
    </dataValidation>
  </dataValidations>
  <hyperlinks>
    <hyperlink ref="F27" tooltip="See details" display="See details" xr:uid="{8678646B-992E-462A-8682-45EF28A7ADD9}"/>
    <hyperlink ref="F28" tooltip="See details" display="See details" xr:uid="{B1866999-906B-4F93-BA33-FF3DA243CB5B}"/>
    <hyperlink ref="F30" tooltip="See details" display="See details" xr:uid="{2C7352CA-C396-4EF3-B2A0-39C4F1BBF49B}"/>
    <hyperlink ref="F34" tooltip="See details" display="See details" xr:uid="{466F8461-C85D-4EB7-8D24-3F66F73FCB41}"/>
    <hyperlink ref="F36" tooltip="See details" display="See details" xr:uid="{5EC5B855-75BB-4AF4-95D6-EEBE590A4516}"/>
    <hyperlink ref="F46" tooltip="See details" display="See details" xr:uid="{58BDCB1E-93FE-40C6-B439-6996EFE46FE6}"/>
    <hyperlink ref="F51" tooltip="See details" display="See details" xr:uid="{52920B98-209B-4A0B-9438-D7C90B8BA18D}"/>
  </hyperlinks>
  <pageMargins left="0.7" right="0.7" top="0.75" bottom="0.75" header="0.3" footer="0.3"/>
  <drawing r:id="rId1"/>
  <legacyDrawing r:id="rId2"/>
  <controls>
    <mc:AlternateContent xmlns:mc="http://schemas.openxmlformats.org/markup-compatibility/2006">
      <mc:Choice Requires="x14">
        <control shapeId="17421"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17421" r:id="rId3" name="HomeBtn"/>
      </mc:Fallback>
    </mc:AlternateContent>
    <mc:AlternateContent xmlns:mc="http://schemas.openxmlformats.org/markup-compatibility/2006">
      <mc:Choice Requires="x14">
        <control shapeId="17422"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17422" r:id="rId5" name="ToolboxBtn"/>
      </mc:Fallback>
    </mc:AlternateContent>
    <mc:AlternateContent xmlns:mc="http://schemas.openxmlformats.org/markup-compatibility/2006">
      <mc:Choice Requires="x14">
        <control shapeId="17423"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17423" r:id="rId7" name="HelpBtn"/>
      </mc:Fallback>
    </mc:AlternateContent>
    <mc:AlternateContent xmlns:mc="http://schemas.openxmlformats.org/markup-compatibility/2006">
      <mc:Choice Requires="x14">
        <control shapeId="17424"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17424" r:id="rId9" name="LegendBtn"/>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AE9DD-3F7A-490A-B3B3-BB55B495AE43}">
  <sheetPr codeName="Sheet12"/>
  <dimension ref="A1:DZ161"/>
  <sheetViews>
    <sheetView showGridLines="0" topLeftCell="D1" workbookViewId="0">
      <pane ySplit="2" topLeftCell="A150" activePane="bottomLeft" state="frozen"/>
      <selection pane="bottomLeft" activeCell="E153" sqref="E153"/>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1859</v>
      </c>
      <c r="B1" s="19"/>
      <c r="C1" s="19"/>
      <c r="D1" s="19"/>
      <c r="E1" s="19"/>
      <c r="F1" s="19"/>
      <c r="G1" s="19"/>
    </row>
    <row r="2" spans="1:130" ht="24.95" customHeight="1">
      <c r="A2" s="40"/>
      <c r="B2" s="40"/>
      <c r="C2" s="40"/>
      <c r="D2" s="42" t="s">
        <v>2124</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30" t="s">
        <v>1860</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c r="A9" s="29"/>
      <c r="B9" s="29"/>
      <c r="C9" s="29" t="s">
        <v>506</v>
      </c>
      <c r="D9" s="31"/>
      <c r="E9" s="19"/>
      <c r="F9" s="19"/>
      <c r="G9" s="29"/>
    </row>
    <row r="10" spans="1:130">
      <c r="A10" s="29" t="s">
        <v>1861</v>
      </c>
      <c r="B10" s="29"/>
      <c r="C10" s="29"/>
      <c r="D10" s="32" t="s">
        <v>1782</v>
      </c>
      <c r="E10" s="32"/>
      <c r="F10" s="19"/>
      <c r="G10" s="29"/>
    </row>
    <row r="11" spans="1:130" hidden="1">
      <c r="A11" s="29"/>
      <c r="B11" s="29"/>
      <c r="C11" s="29" t="s">
        <v>506</v>
      </c>
      <c r="D11" s="19"/>
      <c r="E11" s="19"/>
      <c r="F11" s="19"/>
      <c r="G11" s="29"/>
    </row>
    <row r="12" spans="1:130" hidden="1">
      <c r="A12" s="29"/>
      <c r="B12" s="29"/>
      <c r="C12" s="29" t="s">
        <v>509</v>
      </c>
      <c r="D12" s="29"/>
      <c r="E12" s="29"/>
      <c r="F12" s="29"/>
      <c r="G12" s="29" t="s">
        <v>510</v>
      </c>
    </row>
    <row r="13" spans="1:130">
      <c r="A13" s="19"/>
      <c r="B13" s="19"/>
      <c r="C13" s="19"/>
      <c r="D13" s="19"/>
      <c r="E13" s="19"/>
      <c r="F13" s="19"/>
      <c r="G13" s="19"/>
    </row>
    <row r="14" spans="1:130">
      <c r="A14" s="19"/>
      <c r="B14" s="19"/>
      <c r="C14" s="19"/>
      <c r="D14" s="19"/>
      <c r="E14" s="19"/>
      <c r="F14" s="19"/>
      <c r="G14" s="19"/>
    </row>
    <row r="15" spans="1:130" ht="15" hidden="1" customHeight="1">
      <c r="A15" s="29"/>
      <c r="B15" s="29"/>
      <c r="C15" s="30" t="s">
        <v>1862</v>
      </c>
      <c r="D15" s="29"/>
      <c r="E15" s="29"/>
      <c r="F15" s="29"/>
      <c r="G15" s="29"/>
    </row>
    <row r="16" spans="1:130" hidden="1">
      <c r="A16" s="29"/>
      <c r="B16" s="29"/>
      <c r="C16" s="29"/>
      <c r="D16" s="29"/>
      <c r="E16" s="29"/>
      <c r="F16" s="29"/>
      <c r="G16" s="29"/>
    </row>
    <row r="17" spans="1:7" hidden="1">
      <c r="A17" s="29"/>
      <c r="B17" s="29"/>
      <c r="C17" s="29"/>
      <c r="D17" s="29"/>
      <c r="E17" s="29"/>
      <c r="F17" s="29"/>
      <c r="G17" s="29"/>
    </row>
    <row r="18" spans="1:7" hidden="1">
      <c r="A18" s="29"/>
      <c r="B18" s="29"/>
      <c r="C18" s="29" t="s">
        <v>507</v>
      </c>
      <c r="D18" s="29" t="s">
        <v>505</v>
      </c>
      <c r="E18" s="29"/>
      <c r="F18" s="29" t="s">
        <v>506</v>
      </c>
      <c r="G18" s="29" t="s">
        <v>508</v>
      </c>
    </row>
    <row r="19" spans="1:7" ht="24.75">
      <c r="A19" s="29"/>
      <c r="B19" s="29"/>
      <c r="C19" s="29" t="s">
        <v>574</v>
      </c>
      <c r="D19" s="44"/>
      <c r="E19" s="20" t="str">
        <f>TEXT(DATE(MID(E21,7,4),MID(E21,4,2),MID(E21,1,2)),"dd/MM/yyyy")&amp;" - "&amp;TEXT(DATE(MID(E22,7,4),MID(E22,4,2),MID(E22,1,2)),"dd/MM/yyyy")</f>
        <v>09/11/2022 - 31/03/2024</v>
      </c>
      <c r="F19" s="19"/>
      <c r="G19" s="29"/>
    </row>
    <row r="20" spans="1:7" ht="20.100000000000001" customHeight="1">
      <c r="A20" s="29"/>
      <c r="B20" s="29"/>
      <c r="C20" s="29" t="s">
        <v>575</v>
      </c>
      <c r="D20" s="44"/>
      <c r="E20" s="20" t="str">
        <f>StartUp!$E$8</f>
        <v>MYR'Actuals</v>
      </c>
      <c r="F20" s="19"/>
      <c r="G20" s="29"/>
    </row>
    <row r="21" spans="1:7" ht="20.100000000000001" hidden="1" customHeight="1">
      <c r="A21" s="29"/>
      <c r="B21" s="29"/>
      <c r="C21" s="29" t="s">
        <v>576</v>
      </c>
      <c r="D21" s="44"/>
      <c r="E21" s="45" t="str">
        <f>StartUp!$D$8</f>
        <v>09/11/2022</v>
      </c>
      <c r="F21" s="19"/>
      <c r="G21" s="29"/>
    </row>
    <row r="22" spans="1:7" ht="20.100000000000001" hidden="1" customHeight="1">
      <c r="A22" s="29"/>
      <c r="B22" s="29"/>
      <c r="C22" s="29" t="s">
        <v>577</v>
      </c>
      <c r="D22" s="44"/>
      <c r="E22" s="45" t="str">
        <f>StartUp!$D$9</f>
        <v>31/03/2024</v>
      </c>
      <c r="F22" s="19"/>
      <c r="G22" s="29"/>
    </row>
    <row r="23" spans="1:7">
      <c r="A23" s="29"/>
      <c r="B23" s="29"/>
      <c r="C23" s="29" t="s">
        <v>506</v>
      </c>
      <c r="D23" s="31"/>
      <c r="E23" s="19"/>
      <c r="F23" s="19"/>
      <c r="G23" s="29"/>
    </row>
    <row r="24" spans="1:7">
      <c r="A24" s="29" t="s">
        <v>1863</v>
      </c>
      <c r="B24" s="29"/>
      <c r="C24" s="29"/>
      <c r="D24" s="32" t="s">
        <v>1998</v>
      </c>
      <c r="E24" s="32"/>
      <c r="F24" s="19"/>
      <c r="G24" s="29"/>
    </row>
    <row r="25" spans="1:7">
      <c r="A25" s="29" t="s">
        <v>1864</v>
      </c>
      <c r="B25" s="29"/>
      <c r="C25" s="29"/>
      <c r="D25" s="33" t="s">
        <v>1822</v>
      </c>
      <c r="E25" s="32"/>
      <c r="F25" s="19"/>
      <c r="G25" s="29"/>
    </row>
    <row r="26" spans="1:7">
      <c r="A26" s="29" t="s">
        <v>1865</v>
      </c>
      <c r="B26" s="29"/>
      <c r="C26" s="29"/>
      <c r="D26" s="58" t="s">
        <v>1999</v>
      </c>
      <c r="E26" s="59"/>
      <c r="F26" s="19"/>
      <c r="G26" s="29"/>
    </row>
    <row r="27" spans="1:7">
      <c r="A27" s="29" t="s">
        <v>1866</v>
      </c>
      <c r="B27" s="29"/>
      <c r="C27" s="29"/>
      <c r="D27" s="60" t="s">
        <v>2000</v>
      </c>
      <c r="E27" s="59"/>
      <c r="F27" s="19"/>
      <c r="G27" s="29"/>
    </row>
    <row r="28" spans="1:7" ht="24.75">
      <c r="A28" s="29" t="s">
        <v>1867</v>
      </c>
      <c r="B28" s="29"/>
      <c r="C28" s="29"/>
      <c r="D28" s="64" t="s">
        <v>2001</v>
      </c>
      <c r="E28" s="62"/>
      <c r="F28" s="19"/>
      <c r="G28" s="29"/>
    </row>
    <row r="29" spans="1:7">
      <c r="A29" s="29" t="s">
        <v>1868</v>
      </c>
      <c r="B29" s="29"/>
      <c r="C29" s="29"/>
      <c r="D29" s="64" t="s">
        <v>2002</v>
      </c>
      <c r="E29" s="62"/>
      <c r="F29" s="19"/>
      <c r="G29" s="29"/>
    </row>
    <row r="30" spans="1:7">
      <c r="A30" s="29" t="s">
        <v>1869</v>
      </c>
      <c r="B30" s="29"/>
      <c r="C30" s="29"/>
      <c r="D30" s="64" t="s">
        <v>2003</v>
      </c>
      <c r="E30" s="62"/>
      <c r="F30" s="19"/>
      <c r="G30" s="29"/>
    </row>
    <row r="31" spans="1:7" ht="24.75">
      <c r="A31" s="29" t="s">
        <v>1870</v>
      </c>
      <c r="B31" s="29"/>
      <c r="C31" s="29"/>
      <c r="D31" s="64" t="s">
        <v>2004</v>
      </c>
      <c r="E31" s="62"/>
      <c r="F31" s="19"/>
      <c r="G31" s="29"/>
    </row>
    <row r="32" spans="1:7">
      <c r="A32" s="29" t="s">
        <v>1871</v>
      </c>
      <c r="B32" s="29"/>
      <c r="C32" s="29"/>
      <c r="D32" s="64" t="s">
        <v>2005</v>
      </c>
      <c r="E32" s="62"/>
      <c r="F32" s="19"/>
      <c r="G32" s="29"/>
    </row>
    <row r="33" spans="1:7">
      <c r="A33" s="29" t="s">
        <v>1872</v>
      </c>
      <c r="B33" s="29"/>
      <c r="C33" s="29"/>
      <c r="D33" s="64" t="s">
        <v>2006</v>
      </c>
      <c r="E33" s="62"/>
      <c r="F33" s="19"/>
      <c r="G33" s="29"/>
    </row>
    <row r="34" spans="1:7" ht="24.75">
      <c r="A34" s="29" t="s">
        <v>1873</v>
      </c>
      <c r="B34" s="29"/>
      <c r="C34" s="29"/>
      <c r="D34" s="64" t="s">
        <v>2007</v>
      </c>
      <c r="E34" s="62"/>
      <c r="F34" s="19"/>
      <c r="G34" s="29"/>
    </row>
    <row r="35" spans="1:7">
      <c r="A35" s="29" t="s">
        <v>1874</v>
      </c>
      <c r="B35" s="29"/>
      <c r="C35" s="29"/>
      <c r="D35" s="64" t="s">
        <v>2008</v>
      </c>
      <c r="E35" s="62"/>
      <c r="F35" s="19"/>
      <c r="G35" s="29"/>
    </row>
    <row r="36" spans="1:7">
      <c r="A36" s="29" t="s">
        <v>1875</v>
      </c>
      <c r="B36" s="29"/>
      <c r="C36" s="29"/>
      <c r="D36" s="68" t="s">
        <v>2009</v>
      </c>
      <c r="E36" s="72">
        <f>1*E28+1*E29+1*E30+1*E31+1*E32+1*E33+1*E34+1*E35</f>
        <v>0</v>
      </c>
      <c r="F36" s="19"/>
      <c r="G36" s="29"/>
    </row>
    <row r="37" spans="1:7">
      <c r="A37" s="29" t="s">
        <v>1876</v>
      </c>
      <c r="B37" s="29"/>
      <c r="C37" s="29"/>
      <c r="D37" s="60" t="s">
        <v>2010</v>
      </c>
      <c r="E37" s="59"/>
      <c r="F37" s="19"/>
      <c r="G37" s="29"/>
    </row>
    <row r="38" spans="1:7" ht="24.75">
      <c r="A38" s="29" t="s">
        <v>1877</v>
      </c>
      <c r="B38" s="29"/>
      <c r="C38" s="29"/>
      <c r="D38" s="64" t="s">
        <v>2011</v>
      </c>
      <c r="E38" s="62"/>
      <c r="F38" s="19"/>
      <c r="G38" s="29"/>
    </row>
    <row r="39" spans="1:7" ht="24.75">
      <c r="A39" s="29" t="s">
        <v>1878</v>
      </c>
      <c r="B39" s="29"/>
      <c r="C39" s="29"/>
      <c r="D39" s="64" t="s">
        <v>2012</v>
      </c>
      <c r="E39" s="62"/>
      <c r="F39" s="19"/>
      <c r="G39" s="29"/>
    </row>
    <row r="40" spans="1:7" ht="24.75">
      <c r="A40" s="29" t="s">
        <v>1879</v>
      </c>
      <c r="B40" s="29"/>
      <c r="C40" s="29"/>
      <c r="D40" s="64" t="s">
        <v>2013</v>
      </c>
      <c r="E40" s="62"/>
      <c r="F40" s="19"/>
      <c r="G40" s="29"/>
    </row>
    <row r="41" spans="1:7" ht="24.75">
      <c r="A41" s="29" t="s">
        <v>1880</v>
      </c>
      <c r="B41" s="29"/>
      <c r="C41" s="29"/>
      <c r="D41" s="64" t="s">
        <v>2014</v>
      </c>
      <c r="E41" s="62"/>
      <c r="F41" s="19"/>
      <c r="G41" s="29"/>
    </row>
    <row r="42" spans="1:7" ht="24.75">
      <c r="A42" s="29" t="s">
        <v>1881</v>
      </c>
      <c r="B42" s="29"/>
      <c r="C42" s="29"/>
      <c r="D42" s="64" t="s">
        <v>2015</v>
      </c>
      <c r="E42" s="62"/>
      <c r="F42" s="19"/>
      <c r="G42" s="29"/>
    </row>
    <row r="43" spans="1:7" ht="24.75">
      <c r="A43" s="29" t="s">
        <v>1882</v>
      </c>
      <c r="B43" s="29"/>
      <c r="C43" s="29"/>
      <c r="D43" s="64" t="s">
        <v>2016</v>
      </c>
      <c r="E43" s="62"/>
      <c r="F43" s="19"/>
      <c r="G43" s="29"/>
    </row>
    <row r="44" spans="1:7" ht="24.75">
      <c r="A44" s="29" t="s">
        <v>1883</v>
      </c>
      <c r="B44" s="29"/>
      <c r="C44" s="29"/>
      <c r="D44" s="64" t="s">
        <v>2017</v>
      </c>
      <c r="E44" s="62"/>
      <c r="F44" s="19"/>
      <c r="G44" s="29"/>
    </row>
    <row r="45" spans="1:7">
      <c r="A45" s="29" t="s">
        <v>1884</v>
      </c>
      <c r="B45" s="29"/>
      <c r="C45" s="29"/>
      <c r="D45" s="64" t="s">
        <v>2018</v>
      </c>
      <c r="E45" s="62"/>
      <c r="F45" s="19"/>
      <c r="G45" s="29"/>
    </row>
    <row r="46" spans="1:7" ht="24.75">
      <c r="A46" s="29" t="s">
        <v>1885</v>
      </c>
      <c r="B46" s="29"/>
      <c r="C46" s="29"/>
      <c r="D46" s="68" t="s">
        <v>2019</v>
      </c>
      <c r="E46" s="72">
        <f>1*E38+1*E39+1*E40+1*E41+1*E42+1*E43+1*E44+1*E45</f>
        <v>0</v>
      </c>
      <c r="F46" s="19"/>
      <c r="G46" s="29"/>
    </row>
    <row r="47" spans="1:7">
      <c r="A47" s="29" t="s">
        <v>1886</v>
      </c>
      <c r="B47" s="29"/>
      <c r="C47" s="29"/>
      <c r="D47" s="60" t="s">
        <v>2020</v>
      </c>
      <c r="E47" s="59"/>
      <c r="F47" s="19"/>
      <c r="G47" s="29"/>
    </row>
    <row r="48" spans="1:7" ht="24.75">
      <c r="A48" s="29" t="s">
        <v>1887</v>
      </c>
      <c r="B48" s="29"/>
      <c r="C48" s="29"/>
      <c r="D48" s="64" t="s">
        <v>2021</v>
      </c>
      <c r="E48" s="62"/>
      <c r="F48" s="19"/>
      <c r="G48" s="29"/>
    </row>
    <row r="49" spans="1:7">
      <c r="A49" s="29" t="s">
        <v>1888</v>
      </c>
      <c r="B49" s="29"/>
      <c r="C49" s="29"/>
      <c r="D49" s="64" t="s">
        <v>2022</v>
      </c>
      <c r="E49" s="62"/>
      <c r="F49" s="19"/>
      <c r="G49" s="29"/>
    </row>
    <row r="50" spans="1:7">
      <c r="A50" s="29" t="s">
        <v>1889</v>
      </c>
      <c r="B50" s="29"/>
      <c r="C50" s="29"/>
      <c r="D50" s="68" t="s">
        <v>2023</v>
      </c>
      <c r="E50" s="72">
        <f>1*E48+1*E49</f>
        <v>0</v>
      </c>
      <c r="F50" s="19"/>
      <c r="G50" s="29"/>
    </row>
    <row r="51" spans="1:7">
      <c r="A51" s="29" t="s">
        <v>1890</v>
      </c>
      <c r="B51" s="29"/>
      <c r="C51" s="29"/>
      <c r="D51" s="60" t="s">
        <v>2024</v>
      </c>
      <c r="E51" s="59"/>
      <c r="F51" s="19"/>
      <c r="G51" s="29"/>
    </row>
    <row r="52" spans="1:7">
      <c r="A52" s="29" t="s">
        <v>1891</v>
      </c>
      <c r="B52" s="29"/>
      <c r="C52" s="29"/>
      <c r="D52" s="64" t="s">
        <v>2025</v>
      </c>
      <c r="E52" s="62"/>
      <c r="F52" s="19"/>
      <c r="G52" s="29"/>
    </row>
    <row r="53" spans="1:7" ht="24.75">
      <c r="A53" s="29" t="s">
        <v>1892</v>
      </c>
      <c r="B53" s="29"/>
      <c r="C53" s="29"/>
      <c r="D53" s="64" t="s">
        <v>2026</v>
      </c>
      <c r="E53" s="62"/>
      <c r="F53" s="19"/>
      <c r="G53" s="29"/>
    </row>
    <row r="54" spans="1:7">
      <c r="A54" s="29" t="s">
        <v>1893</v>
      </c>
      <c r="B54" s="29"/>
      <c r="C54" s="29"/>
      <c r="D54" s="64" t="s">
        <v>2024</v>
      </c>
      <c r="E54" s="62"/>
      <c r="F54" s="19"/>
      <c r="G54" s="29"/>
    </row>
    <row r="55" spans="1:7" ht="24.75">
      <c r="A55" s="29" t="s">
        <v>1894</v>
      </c>
      <c r="B55" s="29"/>
      <c r="C55" s="29"/>
      <c r="D55" s="68" t="s">
        <v>2027</v>
      </c>
      <c r="E55" s="72">
        <f>1*E52+1*E53+1*E54</f>
        <v>0</v>
      </c>
      <c r="F55" s="19"/>
      <c r="G55" s="29"/>
    </row>
    <row r="56" spans="1:7">
      <c r="A56" s="29" t="s">
        <v>1895</v>
      </c>
      <c r="B56" s="29"/>
      <c r="C56" s="29"/>
      <c r="D56" s="39" t="s">
        <v>2028</v>
      </c>
      <c r="E56" s="62"/>
      <c r="F56" s="19"/>
      <c r="G56" s="29"/>
    </row>
    <row r="57" spans="1:7">
      <c r="A57" s="29" t="s">
        <v>1896</v>
      </c>
      <c r="B57" s="29"/>
      <c r="C57" s="29"/>
      <c r="D57" s="39" t="s">
        <v>2029</v>
      </c>
      <c r="E57" s="62"/>
      <c r="F57" s="19"/>
      <c r="G57" s="29"/>
    </row>
    <row r="58" spans="1:7">
      <c r="A58" s="29" t="s">
        <v>1897</v>
      </c>
      <c r="B58" s="29"/>
      <c r="C58" s="29"/>
      <c r="D58" s="39" t="s">
        <v>2030</v>
      </c>
      <c r="E58" s="62"/>
      <c r="F58" s="19"/>
      <c r="G58" s="29"/>
    </row>
    <row r="59" spans="1:7">
      <c r="A59" s="29" t="s">
        <v>1898</v>
      </c>
      <c r="B59" s="29"/>
      <c r="C59" s="29"/>
      <c r="D59" s="39" t="s">
        <v>2031</v>
      </c>
      <c r="E59" s="62"/>
      <c r="F59" s="19"/>
      <c r="G59" s="29"/>
    </row>
    <row r="60" spans="1:7" ht="14.65" thickBot="1">
      <c r="A60" s="29" t="s">
        <v>1899</v>
      </c>
      <c r="B60" s="29"/>
      <c r="C60" s="29"/>
      <c r="D60" s="71" t="s">
        <v>2119</v>
      </c>
      <c r="E60" s="66">
        <f>1*E36+1*E46+1*E50+1*E55+1*E56+1*E57+1*E58+1*E59</f>
        <v>0</v>
      </c>
      <c r="F60" s="63" t="s">
        <v>863</v>
      </c>
      <c r="G60" s="29"/>
    </row>
    <row r="61" spans="1:7" ht="14.65" thickTop="1">
      <c r="A61" s="29" t="s">
        <v>1900</v>
      </c>
      <c r="B61" s="29"/>
      <c r="C61" s="29"/>
      <c r="D61" s="58" t="s">
        <v>2032</v>
      </c>
      <c r="E61" s="67"/>
      <c r="F61" s="19"/>
      <c r="G61" s="29"/>
    </row>
    <row r="62" spans="1:7">
      <c r="A62" s="29" t="s">
        <v>1901</v>
      </c>
      <c r="B62" s="29"/>
      <c r="C62" s="29"/>
      <c r="D62" s="39" t="s">
        <v>2033</v>
      </c>
      <c r="E62" s="62"/>
      <c r="F62" s="19"/>
      <c r="G62" s="29"/>
    </row>
    <row r="63" spans="1:7">
      <c r="A63" s="29" t="s">
        <v>1902</v>
      </c>
      <c r="B63" s="29"/>
      <c r="C63" s="29"/>
      <c r="D63" s="39" t="s">
        <v>2034</v>
      </c>
      <c r="E63" s="62"/>
      <c r="F63" s="19"/>
      <c r="G63" s="29"/>
    </row>
    <row r="64" spans="1:7">
      <c r="A64" s="29" t="s">
        <v>1903</v>
      </c>
      <c r="B64" s="29"/>
      <c r="C64" s="29"/>
      <c r="D64" s="39" t="s">
        <v>2035</v>
      </c>
      <c r="E64" s="62"/>
      <c r="F64" s="19"/>
      <c r="G64" s="29"/>
    </row>
    <row r="65" spans="1:7">
      <c r="A65" s="29" t="s">
        <v>1904</v>
      </c>
      <c r="B65" s="29"/>
      <c r="C65" s="29"/>
      <c r="D65" s="39" t="s">
        <v>2036</v>
      </c>
      <c r="E65" s="62"/>
      <c r="F65" s="19"/>
      <c r="G65" s="29"/>
    </row>
    <row r="66" spans="1:7">
      <c r="A66" s="29" t="s">
        <v>1905</v>
      </c>
      <c r="B66" s="29"/>
      <c r="C66" s="29"/>
      <c r="D66" s="39" t="s">
        <v>2037</v>
      </c>
      <c r="E66" s="62"/>
      <c r="F66" s="19"/>
      <c r="G66" s="29"/>
    </row>
    <row r="67" spans="1:7" ht="14.65" thickBot="1">
      <c r="A67" s="29" t="s">
        <v>1906</v>
      </c>
      <c r="B67" s="29"/>
      <c r="C67" s="29"/>
      <c r="D67" s="71" t="s">
        <v>2120</v>
      </c>
      <c r="E67" s="66">
        <f>1*E62+1*E63+1*E64+1*E65+1*E66</f>
        <v>0</v>
      </c>
      <c r="F67" s="63" t="s">
        <v>863</v>
      </c>
      <c r="G67" s="29"/>
    </row>
    <row r="68" spans="1:7" ht="14.65" thickTop="1">
      <c r="A68" s="29" t="s">
        <v>1907</v>
      </c>
      <c r="B68" s="29"/>
      <c r="C68" s="29"/>
      <c r="D68" s="58" t="s">
        <v>2038</v>
      </c>
      <c r="E68" s="67"/>
      <c r="F68" s="19"/>
      <c r="G68" s="29"/>
    </row>
    <row r="69" spans="1:7">
      <c r="A69" s="29" t="s">
        <v>1908</v>
      </c>
      <c r="B69" s="29"/>
      <c r="C69" s="29"/>
      <c r="D69" s="39" t="s">
        <v>1699</v>
      </c>
      <c r="E69" s="62"/>
      <c r="F69" s="19"/>
      <c r="G69" s="29"/>
    </row>
    <row r="70" spans="1:7">
      <c r="A70" s="29" t="s">
        <v>1909</v>
      </c>
      <c r="B70" s="29"/>
      <c r="C70" s="29"/>
      <c r="D70" s="39" t="s">
        <v>2039</v>
      </c>
      <c r="E70" s="62"/>
      <c r="F70" s="19"/>
      <c r="G70" s="29"/>
    </row>
    <row r="71" spans="1:7">
      <c r="A71" s="29" t="s">
        <v>1910</v>
      </c>
      <c r="B71" s="29"/>
      <c r="C71" s="29"/>
      <c r="D71" s="39" t="s">
        <v>2028</v>
      </c>
      <c r="E71" s="62"/>
      <c r="F71" s="19"/>
      <c r="G71" s="29"/>
    </row>
    <row r="72" spans="1:7">
      <c r="A72" s="29" t="s">
        <v>1911</v>
      </c>
      <c r="B72" s="29"/>
      <c r="C72" s="29"/>
      <c r="D72" s="39" t="s">
        <v>2040</v>
      </c>
      <c r="E72" s="62"/>
      <c r="F72" s="19"/>
      <c r="G72" s="29"/>
    </row>
    <row r="73" spans="1:7">
      <c r="A73" s="29" t="s">
        <v>1912</v>
      </c>
      <c r="B73" s="29"/>
      <c r="C73" s="29"/>
      <c r="D73" s="39" t="s">
        <v>2041</v>
      </c>
      <c r="E73" s="62"/>
      <c r="F73" s="19"/>
      <c r="G73" s="29"/>
    </row>
    <row r="74" spans="1:7" ht="24.75">
      <c r="A74" s="29" t="s">
        <v>1913</v>
      </c>
      <c r="B74" s="29"/>
      <c r="C74" s="29"/>
      <c r="D74" s="39" t="s">
        <v>2042</v>
      </c>
      <c r="E74" s="62"/>
      <c r="F74" s="19"/>
      <c r="G74" s="29"/>
    </row>
    <row r="75" spans="1:7" ht="24.75">
      <c r="A75" s="29" t="s">
        <v>1914</v>
      </c>
      <c r="B75" s="29"/>
      <c r="C75" s="29"/>
      <c r="D75" s="39" t="s">
        <v>2043</v>
      </c>
      <c r="E75" s="62"/>
      <c r="F75" s="19"/>
      <c r="G75" s="29"/>
    </row>
    <row r="76" spans="1:7" ht="24.75">
      <c r="A76" s="29" t="s">
        <v>1915</v>
      </c>
      <c r="B76" s="29"/>
      <c r="C76" s="29"/>
      <c r="D76" s="39" t="s">
        <v>2044</v>
      </c>
      <c r="E76" s="62"/>
      <c r="F76" s="19"/>
      <c r="G76" s="29"/>
    </row>
    <row r="77" spans="1:7" ht="24.75">
      <c r="A77" s="29" t="s">
        <v>1916</v>
      </c>
      <c r="B77" s="29"/>
      <c r="C77" s="29"/>
      <c r="D77" s="39" t="s">
        <v>2045</v>
      </c>
      <c r="E77" s="62"/>
      <c r="F77" s="19"/>
      <c r="G77" s="29"/>
    </row>
    <row r="78" spans="1:7" ht="24.75">
      <c r="A78" s="29" t="s">
        <v>1917</v>
      </c>
      <c r="B78" s="29"/>
      <c r="C78" s="29"/>
      <c r="D78" s="39" t="s">
        <v>2046</v>
      </c>
      <c r="E78" s="62"/>
      <c r="F78" s="19"/>
      <c r="G78" s="29"/>
    </row>
    <row r="79" spans="1:7" ht="24.75">
      <c r="A79" s="29" t="s">
        <v>1918</v>
      </c>
      <c r="B79" s="29"/>
      <c r="C79" s="29"/>
      <c r="D79" s="39" t="s">
        <v>2047</v>
      </c>
      <c r="E79" s="62"/>
      <c r="F79" s="19"/>
      <c r="G79" s="29"/>
    </row>
    <row r="80" spans="1:7">
      <c r="A80" s="29" t="s">
        <v>1919</v>
      </c>
      <c r="B80" s="29"/>
      <c r="C80" s="29"/>
      <c r="D80" s="60" t="s">
        <v>2048</v>
      </c>
      <c r="E80" s="59"/>
      <c r="F80" s="19"/>
      <c r="G80" s="29"/>
    </row>
    <row r="81" spans="1:7">
      <c r="A81" s="29" t="s">
        <v>1920</v>
      </c>
      <c r="B81" s="29"/>
      <c r="C81" s="29"/>
      <c r="D81" s="64" t="s">
        <v>2049</v>
      </c>
      <c r="E81" s="62"/>
      <c r="F81" s="19"/>
      <c r="G81" s="29"/>
    </row>
    <row r="82" spans="1:7">
      <c r="A82" s="29" t="s">
        <v>1921</v>
      </c>
      <c r="B82" s="29"/>
      <c r="C82" s="29"/>
      <c r="D82" s="64" t="s">
        <v>2050</v>
      </c>
      <c r="E82" s="62"/>
      <c r="F82" s="19"/>
      <c r="G82" s="29"/>
    </row>
    <row r="83" spans="1:7">
      <c r="A83" s="29" t="s">
        <v>1922</v>
      </c>
      <c r="B83" s="29"/>
      <c r="C83" s="29"/>
      <c r="D83" s="68" t="s">
        <v>2051</v>
      </c>
      <c r="E83" s="72">
        <f>1*E81+1*E82</f>
        <v>0</v>
      </c>
      <c r="F83" s="19"/>
      <c r="G83" s="29"/>
    </row>
    <row r="84" spans="1:7" ht="24.75">
      <c r="A84" s="29" t="s">
        <v>1923</v>
      </c>
      <c r="B84" s="29"/>
      <c r="C84" s="29"/>
      <c r="D84" s="60" t="s">
        <v>2052</v>
      </c>
      <c r="E84" s="59"/>
      <c r="F84" s="19"/>
      <c r="G84" s="29"/>
    </row>
    <row r="85" spans="1:7">
      <c r="A85" s="29" t="s">
        <v>1924</v>
      </c>
      <c r="B85" s="29"/>
      <c r="C85" s="29"/>
      <c r="D85" s="64" t="s">
        <v>2053</v>
      </c>
      <c r="E85" s="62"/>
      <c r="F85" s="19"/>
      <c r="G85" s="29"/>
    </row>
    <row r="86" spans="1:7">
      <c r="A86" s="29" t="s">
        <v>1925</v>
      </c>
      <c r="B86" s="29"/>
      <c r="C86" s="29"/>
      <c r="D86" s="64" t="s">
        <v>2054</v>
      </c>
      <c r="E86" s="62"/>
      <c r="F86" s="19"/>
      <c r="G86" s="29"/>
    </row>
    <row r="87" spans="1:7">
      <c r="A87" s="29" t="s">
        <v>1926</v>
      </c>
      <c r="B87" s="29"/>
      <c r="C87" s="29"/>
      <c r="D87" s="64" t="s">
        <v>2055</v>
      </c>
      <c r="E87" s="62"/>
      <c r="F87" s="19"/>
      <c r="G87" s="29"/>
    </row>
    <row r="88" spans="1:7" ht="24.75">
      <c r="A88" s="29" t="s">
        <v>1927</v>
      </c>
      <c r="B88" s="29"/>
      <c r="C88" s="29"/>
      <c r="D88" s="68" t="s">
        <v>2056</v>
      </c>
      <c r="E88" s="72">
        <f>1*E85+1*E86+1*E87</f>
        <v>0</v>
      </c>
      <c r="F88" s="19"/>
      <c r="G88" s="29"/>
    </row>
    <row r="89" spans="1:7">
      <c r="A89" s="29" t="s">
        <v>1928</v>
      </c>
      <c r="B89" s="29"/>
      <c r="C89" s="29"/>
      <c r="D89" s="39" t="s">
        <v>2057</v>
      </c>
      <c r="E89" s="62"/>
      <c r="F89" s="19"/>
      <c r="G89" s="29"/>
    </row>
    <row r="90" spans="1:7" ht="24.75">
      <c r="A90" s="29" t="s">
        <v>1929</v>
      </c>
      <c r="B90" s="29"/>
      <c r="C90" s="29"/>
      <c r="D90" s="39" t="s">
        <v>2058</v>
      </c>
      <c r="E90" s="62"/>
      <c r="F90" s="19"/>
      <c r="G90" s="29"/>
    </row>
    <row r="91" spans="1:7" ht="24.75">
      <c r="A91" s="29" t="s">
        <v>1930</v>
      </c>
      <c r="B91" s="29"/>
      <c r="C91" s="29"/>
      <c r="D91" s="39" t="s">
        <v>2059</v>
      </c>
      <c r="E91" s="62"/>
      <c r="F91" s="19"/>
      <c r="G91" s="29"/>
    </row>
    <row r="92" spans="1:7" ht="24.75">
      <c r="A92" s="29" t="s">
        <v>1931</v>
      </c>
      <c r="B92" s="29"/>
      <c r="C92" s="29"/>
      <c r="D92" s="39" t="s">
        <v>2060</v>
      </c>
      <c r="E92" s="62"/>
      <c r="F92" s="19"/>
      <c r="G92" s="29"/>
    </row>
    <row r="93" spans="1:7" ht="24.75">
      <c r="A93" s="29" t="s">
        <v>1932</v>
      </c>
      <c r="B93" s="29"/>
      <c r="C93" s="29"/>
      <c r="D93" s="60" t="s">
        <v>2061</v>
      </c>
      <c r="E93" s="59"/>
      <c r="F93" s="19"/>
      <c r="G93" s="29"/>
    </row>
    <row r="94" spans="1:7" ht="24.75">
      <c r="A94" s="29" t="s">
        <v>1933</v>
      </c>
      <c r="B94" s="29"/>
      <c r="C94" s="29"/>
      <c r="D94" s="64" t="s">
        <v>2062</v>
      </c>
      <c r="E94" s="62"/>
      <c r="F94" s="19"/>
      <c r="G94" s="29"/>
    </row>
    <row r="95" spans="1:7" ht="24.75">
      <c r="A95" s="29" t="s">
        <v>1934</v>
      </c>
      <c r="B95" s="29"/>
      <c r="C95" s="29"/>
      <c r="D95" s="64" t="s">
        <v>2063</v>
      </c>
      <c r="E95" s="62"/>
      <c r="F95" s="19"/>
      <c r="G95" s="29"/>
    </row>
    <row r="96" spans="1:7" ht="24.75">
      <c r="A96" s="29" t="s">
        <v>1935</v>
      </c>
      <c r="B96" s="29"/>
      <c r="C96" s="29"/>
      <c r="D96" s="64" t="s">
        <v>2064</v>
      </c>
      <c r="E96" s="62"/>
      <c r="F96" s="19"/>
      <c r="G96" s="29"/>
    </row>
    <row r="97" spans="1:7" ht="24.75">
      <c r="A97" s="29" t="s">
        <v>1936</v>
      </c>
      <c r="B97" s="29"/>
      <c r="C97" s="29"/>
      <c r="D97" s="64" t="s">
        <v>2065</v>
      </c>
      <c r="E97" s="62"/>
      <c r="F97" s="19"/>
      <c r="G97" s="29"/>
    </row>
    <row r="98" spans="1:7">
      <c r="A98" s="29" t="s">
        <v>1937</v>
      </c>
      <c r="B98" s="29"/>
      <c r="C98" s="29"/>
      <c r="D98" s="64" t="s">
        <v>2066</v>
      </c>
      <c r="E98" s="62"/>
      <c r="F98" s="19"/>
      <c r="G98" s="29"/>
    </row>
    <row r="99" spans="1:7" ht="24.75">
      <c r="A99" s="29" t="s">
        <v>1938</v>
      </c>
      <c r="B99" s="29"/>
      <c r="C99" s="29"/>
      <c r="D99" s="68" t="s">
        <v>2067</v>
      </c>
      <c r="E99" s="72">
        <f>1*E94+1*E95+1*E96+1*E97+1*E98</f>
        <v>0</v>
      </c>
      <c r="F99" s="19"/>
      <c r="G99" s="29"/>
    </row>
    <row r="100" spans="1:7" ht="24.75">
      <c r="A100" s="29" t="s">
        <v>1939</v>
      </c>
      <c r="B100" s="29"/>
      <c r="C100" s="29"/>
      <c r="D100" s="39" t="s">
        <v>2068</v>
      </c>
      <c r="E100" s="62"/>
      <c r="F100" s="19"/>
      <c r="G100" s="29"/>
    </row>
    <row r="101" spans="1:7">
      <c r="A101" s="29" t="s">
        <v>1940</v>
      </c>
      <c r="B101" s="29"/>
      <c r="C101" s="29"/>
      <c r="D101" s="39" t="s">
        <v>2020</v>
      </c>
      <c r="E101" s="62"/>
      <c r="F101" s="19"/>
      <c r="G101" s="29"/>
    </row>
    <row r="102" spans="1:7">
      <c r="A102" s="29" t="s">
        <v>1941</v>
      </c>
      <c r="B102" s="29"/>
      <c r="C102" s="29"/>
      <c r="D102" s="39" t="s">
        <v>2069</v>
      </c>
      <c r="E102" s="62"/>
      <c r="F102" s="19"/>
      <c r="G102" s="29"/>
    </row>
    <row r="103" spans="1:7">
      <c r="A103" s="29" t="s">
        <v>1942</v>
      </c>
      <c r="B103" s="29"/>
      <c r="C103" s="29"/>
      <c r="D103" s="39" t="s">
        <v>2070</v>
      </c>
      <c r="E103" s="62"/>
      <c r="F103" s="19"/>
      <c r="G103" s="29"/>
    </row>
    <row r="104" spans="1:7">
      <c r="A104" s="29" t="s">
        <v>1943</v>
      </c>
      <c r="B104" s="29"/>
      <c r="C104" s="29"/>
      <c r="D104" s="39" t="s">
        <v>2071</v>
      </c>
      <c r="E104" s="62"/>
      <c r="F104" s="19"/>
      <c r="G104" s="29"/>
    </row>
    <row r="105" spans="1:7" ht="24.75">
      <c r="A105" s="29" t="s">
        <v>1944</v>
      </c>
      <c r="B105" s="29"/>
      <c r="C105" s="29"/>
      <c r="D105" s="39" t="s">
        <v>2072</v>
      </c>
      <c r="E105" s="62"/>
      <c r="F105" s="19"/>
      <c r="G105" s="29"/>
    </row>
    <row r="106" spans="1:7">
      <c r="A106" s="29" t="s">
        <v>1945</v>
      </c>
      <c r="B106" s="29"/>
      <c r="C106" s="29"/>
      <c r="D106" s="39" t="s">
        <v>2073</v>
      </c>
      <c r="E106" s="62"/>
      <c r="F106" s="19"/>
      <c r="G106" s="29"/>
    </row>
    <row r="107" spans="1:7">
      <c r="A107" s="29" t="s">
        <v>1946</v>
      </c>
      <c r="B107" s="29"/>
      <c r="C107" s="29"/>
      <c r="D107" s="39" t="s">
        <v>2074</v>
      </c>
      <c r="E107" s="62"/>
      <c r="F107" s="19"/>
      <c r="G107" s="29"/>
    </row>
    <row r="108" spans="1:7">
      <c r="A108" s="29" t="s">
        <v>1947</v>
      </c>
      <c r="B108" s="29"/>
      <c r="C108" s="29"/>
      <c r="D108" s="39" t="s">
        <v>2075</v>
      </c>
      <c r="E108" s="62"/>
      <c r="F108" s="19"/>
      <c r="G108" s="29"/>
    </row>
    <row r="109" spans="1:7">
      <c r="A109" s="29" t="s">
        <v>1948</v>
      </c>
      <c r="B109" s="29"/>
      <c r="C109" s="29"/>
      <c r="D109" s="39" t="s">
        <v>2076</v>
      </c>
      <c r="E109" s="62"/>
      <c r="F109" s="19"/>
      <c r="G109" s="29"/>
    </row>
    <row r="110" spans="1:7" ht="14.65" thickBot="1">
      <c r="A110" s="29" t="s">
        <v>1949</v>
      </c>
      <c r="B110" s="29"/>
      <c r="C110" s="29"/>
      <c r="D110" s="71" t="s">
        <v>2121</v>
      </c>
      <c r="E110" s="66">
        <f>1*E69+1*E70+1*E71+1*E72+1*E73+1*E74+1*E75+1*E76+1*E77+1*E78+1*E79+1*E83+1*E88+1*E89+1*E90+1*E91+1*E92+1*E99+1*E100+1*E101+1*E102+1*E105+1*E106+1*E107+1*E108+1*E109+1*E104+1*E103</f>
        <v>0</v>
      </c>
      <c r="F110" s="63" t="s">
        <v>863</v>
      </c>
      <c r="G110" s="29"/>
    </row>
    <row r="111" spans="1:7" ht="14.65" thickTop="1">
      <c r="A111" s="29" t="s">
        <v>1950</v>
      </c>
      <c r="B111" s="29"/>
      <c r="C111" s="29"/>
      <c r="D111" s="58" t="s">
        <v>2077</v>
      </c>
      <c r="E111" s="67"/>
      <c r="F111" s="19"/>
      <c r="G111" s="29"/>
    </row>
    <row r="112" spans="1:7">
      <c r="A112" s="29" t="s">
        <v>1951</v>
      </c>
      <c r="B112" s="29"/>
      <c r="C112" s="29"/>
      <c r="D112" s="60" t="s">
        <v>2078</v>
      </c>
      <c r="E112" s="59"/>
      <c r="F112" s="19"/>
      <c r="G112" s="29"/>
    </row>
    <row r="113" spans="1:7">
      <c r="A113" s="29" t="s">
        <v>1952</v>
      </c>
      <c r="B113" s="29"/>
      <c r="C113" s="29"/>
      <c r="D113" s="64" t="s">
        <v>2079</v>
      </c>
      <c r="E113" s="62"/>
      <c r="F113" s="19"/>
      <c r="G113" s="29"/>
    </row>
    <row r="114" spans="1:7">
      <c r="A114" s="29" t="s">
        <v>1953</v>
      </c>
      <c r="B114" s="29"/>
      <c r="C114" s="29"/>
      <c r="D114" s="64" t="s">
        <v>2080</v>
      </c>
      <c r="E114" s="62"/>
      <c r="F114" s="19"/>
      <c r="G114" s="29"/>
    </row>
    <row r="115" spans="1:7">
      <c r="A115" s="29" t="s">
        <v>1954</v>
      </c>
      <c r="B115" s="29"/>
      <c r="C115" s="29"/>
      <c r="D115" s="68" t="s">
        <v>2081</v>
      </c>
      <c r="E115" s="72">
        <f>1*E113+1*E114</f>
        <v>0</v>
      </c>
      <c r="F115" s="19"/>
      <c r="G115" s="29"/>
    </row>
    <row r="116" spans="1:7">
      <c r="A116" s="29" t="s">
        <v>1955</v>
      </c>
      <c r="B116" s="29"/>
      <c r="C116" s="29"/>
      <c r="D116" s="39" t="s">
        <v>2082</v>
      </c>
      <c r="E116" s="62"/>
      <c r="F116" s="19"/>
      <c r="G116" s="29"/>
    </row>
    <row r="117" spans="1:7">
      <c r="A117" s="29" t="s">
        <v>1956</v>
      </c>
      <c r="B117" s="29"/>
      <c r="C117" s="29"/>
      <c r="D117" s="39" t="s">
        <v>2083</v>
      </c>
      <c r="E117" s="62"/>
      <c r="F117" s="19"/>
      <c r="G117" s="29"/>
    </row>
    <row r="118" spans="1:7">
      <c r="A118" s="29" t="s">
        <v>1957</v>
      </c>
      <c r="B118" s="29"/>
      <c r="C118" s="29"/>
      <c r="D118" s="39" t="s">
        <v>2084</v>
      </c>
      <c r="E118" s="62"/>
      <c r="F118" s="19"/>
      <c r="G118" s="29"/>
    </row>
    <row r="119" spans="1:7" ht="24.75">
      <c r="A119" s="29" t="s">
        <v>1958</v>
      </c>
      <c r="B119" s="29"/>
      <c r="C119" s="29"/>
      <c r="D119" s="60" t="s">
        <v>2085</v>
      </c>
      <c r="E119" s="59"/>
      <c r="F119" s="19"/>
      <c r="G119" s="29"/>
    </row>
    <row r="120" spans="1:7">
      <c r="A120" s="29" t="s">
        <v>1959</v>
      </c>
      <c r="B120" s="29"/>
      <c r="C120" s="29"/>
      <c r="D120" s="64" t="s">
        <v>2086</v>
      </c>
      <c r="E120" s="62"/>
      <c r="F120" s="19"/>
      <c r="G120" s="29"/>
    </row>
    <row r="121" spans="1:7">
      <c r="A121" s="29" t="s">
        <v>1960</v>
      </c>
      <c r="B121" s="29"/>
      <c r="C121" s="29"/>
      <c r="D121" s="64" t="s">
        <v>2087</v>
      </c>
      <c r="E121" s="62"/>
      <c r="F121" s="19"/>
      <c r="G121" s="29"/>
    </row>
    <row r="122" spans="1:7">
      <c r="A122" s="29" t="s">
        <v>1961</v>
      </c>
      <c r="B122" s="29"/>
      <c r="C122" s="29"/>
      <c r="D122" s="64" t="s">
        <v>2088</v>
      </c>
      <c r="E122" s="62"/>
      <c r="F122" s="19"/>
      <c r="G122" s="29"/>
    </row>
    <row r="123" spans="1:7" ht="24.75">
      <c r="A123" s="29" t="s">
        <v>1962</v>
      </c>
      <c r="B123" s="29"/>
      <c r="C123" s="29"/>
      <c r="D123" s="68" t="s">
        <v>2089</v>
      </c>
      <c r="E123" s="72">
        <f>1*E120+1*E121+1*E122</f>
        <v>0</v>
      </c>
      <c r="F123" s="19"/>
      <c r="G123" s="29"/>
    </row>
    <row r="124" spans="1:7">
      <c r="A124" s="29" t="s">
        <v>1963</v>
      </c>
      <c r="B124" s="29"/>
      <c r="C124" s="29"/>
      <c r="D124" s="39" t="s">
        <v>2090</v>
      </c>
      <c r="E124" s="62"/>
      <c r="F124" s="19"/>
      <c r="G124" s="29"/>
    </row>
    <row r="125" spans="1:7" ht="24.75">
      <c r="A125" s="29" t="s">
        <v>1964</v>
      </c>
      <c r="B125" s="29"/>
      <c r="C125" s="29"/>
      <c r="D125" s="39" t="s">
        <v>2091</v>
      </c>
      <c r="E125" s="62"/>
      <c r="F125" s="19"/>
      <c r="G125" s="29"/>
    </row>
    <row r="126" spans="1:7">
      <c r="A126" s="29" t="s">
        <v>1965</v>
      </c>
      <c r="B126" s="29"/>
      <c r="C126" s="29"/>
      <c r="D126" s="39" t="s">
        <v>2092</v>
      </c>
      <c r="E126" s="62"/>
      <c r="F126" s="19"/>
      <c r="G126" s="29"/>
    </row>
    <row r="127" spans="1:7" ht="24.75">
      <c r="A127" s="29" t="s">
        <v>1966</v>
      </c>
      <c r="B127" s="29"/>
      <c r="C127" s="29"/>
      <c r="D127" s="39" t="s">
        <v>2093</v>
      </c>
      <c r="E127" s="62"/>
      <c r="F127" s="19"/>
      <c r="G127" s="29"/>
    </row>
    <row r="128" spans="1:7">
      <c r="A128" s="29" t="s">
        <v>1967</v>
      </c>
      <c r="B128" s="29"/>
      <c r="C128" s="29"/>
      <c r="D128" s="39" t="s">
        <v>2094</v>
      </c>
      <c r="E128" s="62"/>
      <c r="F128" s="19"/>
      <c r="G128" s="29"/>
    </row>
    <row r="129" spans="1:7">
      <c r="A129" s="29" t="s">
        <v>1968</v>
      </c>
      <c r="B129" s="29"/>
      <c r="C129" s="29"/>
      <c r="D129" s="39" t="s">
        <v>2095</v>
      </c>
      <c r="E129" s="62"/>
      <c r="F129" s="19"/>
      <c r="G129" s="29"/>
    </row>
    <row r="130" spans="1:7">
      <c r="A130" s="29" t="s">
        <v>1969</v>
      </c>
      <c r="B130" s="29"/>
      <c r="C130" s="29"/>
      <c r="D130" s="60" t="s">
        <v>2096</v>
      </c>
      <c r="E130" s="59"/>
      <c r="F130" s="19"/>
      <c r="G130" s="29"/>
    </row>
    <row r="131" spans="1:7">
      <c r="A131" s="29" t="s">
        <v>1970</v>
      </c>
      <c r="B131" s="29"/>
      <c r="C131" s="29"/>
      <c r="D131" s="64" t="s">
        <v>2097</v>
      </c>
      <c r="E131" s="62"/>
      <c r="F131" s="19"/>
      <c r="G131" s="29"/>
    </row>
    <row r="132" spans="1:7">
      <c r="A132" s="29" t="s">
        <v>1971</v>
      </c>
      <c r="B132" s="29"/>
      <c r="C132" s="29"/>
      <c r="D132" s="64" t="s">
        <v>2098</v>
      </c>
      <c r="E132" s="62"/>
      <c r="F132" s="19"/>
      <c r="G132" s="29"/>
    </row>
    <row r="133" spans="1:7">
      <c r="A133" s="29" t="s">
        <v>1972</v>
      </c>
      <c r="B133" s="29"/>
      <c r="C133" s="29"/>
      <c r="D133" s="64" t="s">
        <v>2099</v>
      </c>
      <c r="E133" s="62"/>
      <c r="F133" s="19"/>
      <c r="G133" s="29"/>
    </row>
    <row r="134" spans="1:7">
      <c r="A134" s="29" t="s">
        <v>1973</v>
      </c>
      <c r="B134" s="29"/>
      <c r="C134" s="29"/>
      <c r="D134" s="64" t="s">
        <v>2100</v>
      </c>
      <c r="E134" s="62"/>
      <c r="F134" s="19"/>
      <c r="G134" s="29"/>
    </row>
    <row r="135" spans="1:7">
      <c r="A135" s="29" t="s">
        <v>1974</v>
      </c>
      <c r="B135" s="29"/>
      <c r="C135" s="29"/>
      <c r="D135" s="64" t="s">
        <v>2101</v>
      </c>
      <c r="E135" s="62"/>
      <c r="F135" s="19"/>
      <c r="G135" s="29"/>
    </row>
    <row r="136" spans="1:7">
      <c r="A136" s="29" t="s">
        <v>1975</v>
      </c>
      <c r="B136" s="29"/>
      <c r="C136" s="29"/>
      <c r="D136" s="64" t="s">
        <v>2102</v>
      </c>
      <c r="E136" s="62"/>
      <c r="F136" s="19"/>
      <c r="G136" s="29"/>
    </row>
    <row r="137" spans="1:7">
      <c r="A137" s="29" t="s">
        <v>1976</v>
      </c>
      <c r="B137" s="29"/>
      <c r="C137" s="29"/>
      <c r="D137" s="64" t="s">
        <v>2103</v>
      </c>
      <c r="E137" s="62"/>
      <c r="F137" s="19"/>
      <c r="G137" s="29"/>
    </row>
    <row r="138" spans="1:7">
      <c r="A138" s="29" t="s">
        <v>1977</v>
      </c>
      <c r="B138" s="29"/>
      <c r="C138" s="29"/>
      <c r="D138" s="64" t="s">
        <v>2104</v>
      </c>
      <c r="E138" s="62"/>
      <c r="F138" s="19"/>
      <c r="G138" s="29"/>
    </row>
    <row r="139" spans="1:7">
      <c r="A139" s="29" t="s">
        <v>1978</v>
      </c>
      <c r="B139" s="29"/>
      <c r="C139" s="29"/>
      <c r="D139" s="64" t="s">
        <v>2105</v>
      </c>
      <c r="E139" s="62"/>
      <c r="F139" s="19"/>
      <c r="G139" s="29"/>
    </row>
    <row r="140" spans="1:7">
      <c r="A140" s="29" t="s">
        <v>1979</v>
      </c>
      <c r="B140" s="29"/>
      <c r="C140" s="29"/>
      <c r="D140" s="64" t="s">
        <v>2106</v>
      </c>
      <c r="E140" s="62"/>
      <c r="F140" s="19"/>
      <c r="G140" s="29"/>
    </row>
    <row r="141" spans="1:7" ht="14.65" thickBot="1">
      <c r="A141" s="29" t="s">
        <v>1980</v>
      </c>
      <c r="B141" s="29"/>
      <c r="C141" s="29"/>
      <c r="D141" s="68" t="s">
        <v>2107</v>
      </c>
      <c r="E141" s="66">
        <f>1*E131+1*E132+1*E133+1*E134+1*E135+1*E136+1*E137+1*E138+1*E139+1*E140</f>
        <v>0</v>
      </c>
      <c r="F141" s="19"/>
      <c r="G141" s="29"/>
    </row>
    <row r="142" spans="1:7" ht="14.65" thickTop="1">
      <c r="A142" s="29" t="s">
        <v>1981</v>
      </c>
      <c r="B142" s="29"/>
      <c r="C142" s="29"/>
      <c r="D142" s="60" t="s">
        <v>2108</v>
      </c>
      <c r="E142" s="67"/>
      <c r="F142" s="19"/>
      <c r="G142" s="29"/>
    </row>
    <row r="143" spans="1:7">
      <c r="A143" s="29" t="s">
        <v>1982</v>
      </c>
      <c r="B143" s="29"/>
      <c r="C143" s="29"/>
      <c r="D143" s="64" t="s">
        <v>2109</v>
      </c>
      <c r="E143" s="62"/>
      <c r="F143" s="19"/>
      <c r="G143" s="29"/>
    </row>
    <row r="144" spans="1:7">
      <c r="A144" s="29" t="s">
        <v>1983</v>
      </c>
      <c r="B144" s="29"/>
      <c r="C144" s="29"/>
      <c r="D144" s="64" t="s">
        <v>2098</v>
      </c>
      <c r="E144" s="62"/>
      <c r="F144" s="19"/>
      <c r="G144" s="29"/>
    </row>
    <row r="145" spans="1:7">
      <c r="A145" s="29" t="s">
        <v>1984</v>
      </c>
      <c r="B145" s="29"/>
      <c r="C145" s="29"/>
      <c r="D145" s="64" t="s">
        <v>2110</v>
      </c>
      <c r="E145" s="62"/>
      <c r="F145" s="19"/>
      <c r="G145" s="29"/>
    </row>
    <row r="146" spans="1:7">
      <c r="A146" s="29" t="s">
        <v>1985</v>
      </c>
      <c r="B146" s="29"/>
      <c r="C146" s="29"/>
      <c r="D146" s="64" t="s">
        <v>2111</v>
      </c>
      <c r="E146" s="62"/>
      <c r="F146" s="19"/>
      <c r="G146" s="29"/>
    </row>
    <row r="147" spans="1:7">
      <c r="A147" s="29" t="s">
        <v>1986</v>
      </c>
      <c r="B147" s="29"/>
      <c r="C147" s="29"/>
      <c r="D147" s="64" t="s">
        <v>2112</v>
      </c>
      <c r="E147" s="62"/>
      <c r="F147" s="19"/>
      <c r="G147" s="29"/>
    </row>
    <row r="148" spans="1:7">
      <c r="A148" s="29" t="s">
        <v>1987</v>
      </c>
      <c r="B148" s="29"/>
      <c r="C148" s="29"/>
      <c r="D148" s="64" t="s">
        <v>2102</v>
      </c>
      <c r="E148" s="62"/>
      <c r="F148" s="19"/>
      <c r="G148" s="29"/>
    </row>
    <row r="149" spans="1:7">
      <c r="A149" s="29" t="s">
        <v>1988</v>
      </c>
      <c r="B149" s="29"/>
      <c r="C149" s="29"/>
      <c r="D149" s="64" t="s">
        <v>2103</v>
      </c>
      <c r="E149" s="62"/>
      <c r="F149" s="19"/>
      <c r="G149" s="29"/>
    </row>
    <row r="150" spans="1:7">
      <c r="A150" s="29" t="s">
        <v>1989</v>
      </c>
      <c r="B150" s="29"/>
      <c r="C150" s="29"/>
      <c r="D150" s="64" t="s">
        <v>2100</v>
      </c>
      <c r="E150" s="62"/>
      <c r="F150" s="19"/>
      <c r="G150" s="29"/>
    </row>
    <row r="151" spans="1:7">
      <c r="A151" s="29" t="s">
        <v>1990</v>
      </c>
      <c r="B151" s="29"/>
      <c r="C151" s="29"/>
      <c r="D151" s="64" t="s">
        <v>2113</v>
      </c>
      <c r="E151" s="62"/>
      <c r="F151" s="19"/>
      <c r="G151" s="29"/>
    </row>
    <row r="152" spans="1:7">
      <c r="A152" s="29" t="s">
        <v>1991</v>
      </c>
      <c r="B152" s="29"/>
      <c r="C152" s="29"/>
      <c r="D152" s="68" t="s">
        <v>2114</v>
      </c>
      <c r="E152" s="72">
        <f>1*E143+1*E144+1*E145+1*E146+1*E147+1*E148+1*E149+1*E150+1*E151</f>
        <v>0</v>
      </c>
      <c r="F152" s="19"/>
      <c r="G152" s="29"/>
    </row>
    <row r="153" spans="1:7">
      <c r="A153" s="29" t="s">
        <v>1992</v>
      </c>
      <c r="B153" s="29"/>
      <c r="C153" s="29"/>
      <c r="D153" s="39" t="s">
        <v>2115</v>
      </c>
      <c r="E153" s="62">
        <v>326570</v>
      </c>
      <c r="F153" s="19"/>
      <c r="G153" s="29"/>
    </row>
    <row r="154" spans="1:7" ht="14.65" thickBot="1">
      <c r="A154" s="29" t="s">
        <v>1993</v>
      </c>
      <c r="B154" s="29"/>
      <c r="C154" s="29"/>
      <c r="D154" s="71" t="s">
        <v>2122</v>
      </c>
      <c r="E154" s="66">
        <f>1*E115+1*E116+1*E117+1*E118+1*E123+1*E124+1*E125+1*E126+1*E127+1*E128+1*E129+1*E141+1*E152+1*E153</f>
        <v>326570</v>
      </c>
      <c r="F154" s="63" t="s">
        <v>863</v>
      </c>
      <c r="G154" s="29"/>
    </row>
    <row r="155" spans="1:7" ht="14.65" thickTop="1">
      <c r="A155" s="29" t="s">
        <v>1994</v>
      </c>
      <c r="B155" s="29"/>
      <c r="C155" s="29"/>
      <c r="D155" s="58" t="s">
        <v>2116</v>
      </c>
      <c r="E155" s="67"/>
      <c r="F155" s="19"/>
      <c r="G155" s="29"/>
    </row>
    <row r="156" spans="1:7">
      <c r="A156" s="29" t="s">
        <v>1995</v>
      </c>
      <c r="B156" s="29"/>
      <c r="C156" s="29"/>
      <c r="D156" s="39" t="s">
        <v>2117</v>
      </c>
      <c r="E156" s="62"/>
      <c r="F156" s="19"/>
      <c r="G156" s="29"/>
    </row>
    <row r="157" spans="1:7">
      <c r="A157" s="29" t="s">
        <v>1996</v>
      </c>
      <c r="B157" s="29"/>
      <c r="C157" s="29"/>
      <c r="D157" s="39" t="s">
        <v>2118</v>
      </c>
      <c r="E157" s="62"/>
      <c r="F157" s="19"/>
      <c r="G157" s="29"/>
    </row>
    <row r="158" spans="1:7" ht="14.65" thickBot="1">
      <c r="A158" s="29" t="s">
        <v>1997</v>
      </c>
      <c r="B158" s="29"/>
      <c r="C158" s="29"/>
      <c r="D158" s="71" t="s">
        <v>2123</v>
      </c>
      <c r="E158" s="66">
        <f>1*E156+1*E157</f>
        <v>0</v>
      </c>
      <c r="F158" s="63" t="s">
        <v>863</v>
      </c>
      <c r="G158" s="29"/>
    </row>
    <row r="159" spans="1:7" ht="14.65" hidden="1" thickTop="1">
      <c r="A159" s="29"/>
      <c r="B159" s="29"/>
      <c r="C159" s="29" t="s">
        <v>506</v>
      </c>
      <c r="D159" s="19"/>
      <c r="E159" s="19"/>
      <c r="F159" s="19"/>
      <c r="G159" s="29"/>
    </row>
    <row r="160" spans="1:7" hidden="1">
      <c r="A160" s="29"/>
      <c r="B160" s="29"/>
      <c r="C160" s="29" t="s">
        <v>509</v>
      </c>
      <c r="D160" s="29"/>
      <c r="E160" s="29"/>
      <c r="F160" s="29"/>
      <c r="G160" s="29" t="s">
        <v>510</v>
      </c>
    </row>
    <row r="161" spans="1:7" ht="14.65" thickTop="1">
      <c r="A161" s="19"/>
      <c r="B161" s="19"/>
      <c r="C161" s="19"/>
      <c r="D161" s="19"/>
      <c r="E161" s="19"/>
      <c r="F161" s="19"/>
      <c r="G161" s="19"/>
    </row>
  </sheetData>
  <sheetProtection algorithmName="SHA-512" hashValue="p6W7U4zOd99NEhciI0679E4go1i7xkvdShUvrSPNAG/ubkoJ4n0fnLZCNjOy4ZHCc7np4prmVU7au9eHityunQ==" saltValue="J7YaUR6TISfnekgm6pFNFQ==" spinCount="100000" sheet="1" objects="1" scenarios="1" formatColumns="0" formatRows="0"/>
  <dataValidations count="1">
    <dataValidation type="decimal" allowBlank="1" showInputMessage="1" showErrorMessage="1" error="Please enter a numeric value upto 2 decimal places only" sqref="E156:E157 E153 E143:E151 E131:E140 E124:E129 E120:E122 E116:E118 E113:E114 E100:E109 E94:E98 E89:E92 E85:E87 E81:E82 E69:E79 E62:E66 E56:E59 E52:E54 E48:E49 E38:E45 E28:E35" xr:uid="{C8742DCF-6174-40C9-91B6-9210296C11D4}">
      <formula1>-999999999999999</formula1>
      <formula2>999999999999999</formula2>
    </dataValidation>
  </dataValidations>
  <hyperlinks>
    <hyperlink ref="F60" tooltip="See details" display="See details" xr:uid="{8C8212DA-AB50-4B8C-8607-99D1BF1289BB}"/>
    <hyperlink ref="F67" tooltip="See details" display="See details" xr:uid="{EBF4E9AF-8B0A-4412-A6AC-7351F2C006D5}"/>
    <hyperlink ref="F110" tooltip="See details" display="See details" xr:uid="{0F854D79-C0A7-4A65-B6EB-D119313E754F}"/>
    <hyperlink ref="F154" tooltip="See details" display="See details" xr:uid="{7029A761-BA0D-45EB-8B57-32CECC8C1400}"/>
    <hyperlink ref="F158" tooltip="See details" display="See details" xr:uid="{1E1EE7FB-769B-4347-9061-18F18A8006AE}"/>
  </hyperlinks>
  <pageMargins left="0.7" right="0.7" top="0.75" bottom="0.75" header="0.3" footer="0.3"/>
  <drawing r:id="rId1"/>
  <legacyDrawing r:id="rId2"/>
  <controls>
    <mc:AlternateContent xmlns:mc="http://schemas.openxmlformats.org/markup-compatibility/2006">
      <mc:Choice Requires="x14">
        <control shapeId="18437"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18437" r:id="rId3" name="HomeBtn"/>
      </mc:Fallback>
    </mc:AlternateContent>
    <mc:AlternateContent xmlns:mc="http://schemas.openxmlformats.org/markup-compatibility/2006">
      <mc:Choice Requires="x14">
        <control shapeId="18438"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18438" r:id="rId5" name="ToolboxBtn"/>
      </mc:Fallback>
    </mc:AlternateContent>
    <mc:AlternateContent xmlns:mc="http://schemas.openxmlformats.org/markup-compatibility/2006">
      <mc:Choice Requires="x14">
        <control shapeId="18439"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18439" r:id="rId7" name="HelpBtn"/>
      </mc:Fallback>
    </mc:AlternateContent>
    <mc:AlternateContent xmlns:mc="http://schemas.openxmlformats.org/markup-compatibility/2006">
      <mc:Choice Requires="x14">
        <control shapeId="18440"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18440" r:id="rId9" name="LegendBtn"/>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A343-13E7-4E26-AB0C-33CDFC10E75B}">
  <sheetPr codeName="Sheet13"/>
  <dimension ref="A1:DZ65"/>
  <sheetViews>
    <sheetView showGridLines="0" workbookViewId="0">
      <pane ySplit="2" topLeftCell="A56" activePane="bottomLeft" state="frozen"/>
      <selection pane="bottomLeft" activeCell="E61" sqref="E61"/>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2125</v>
      </c>
      <c r="B1" s="19"/>
      <c r="C1" s="19"/>
      <c r="D1" s="19"/>
      <c r="E1" s="19"/>
      <c r="F1" s="19"/>
      <c r="G1" s="19"/>
    </row>
    <row r="2" spans="1:130" ht="24.95" customHeight="1">
      <c r="A2" s="40"/>
      <c r="B2" s="40"/>
      <c r="C2" s="40"/>
      <c r="D2" s="42" t="s">
        <v>2206</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84" t="s">
        <v>2126</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c r="A9" s="29"/>
      <c r="B9" s="29"/>
      <c r="C9" s="29" t="s">
        <v>506</v>
      </c>
      <c r="D9" s="31"/>
      <c r="E9" s="19"/>
      <c r="F9" s="19"/>
      <c r="G9" s="29"/>
    </row>
    <row r="10" spans="1:130" ht="24.75">
      <c r="A10" s="29" t="s">
        <v>2127</v>
      </c>
      <c r="B10" s="29"/>
      <c r="C10" s="29"/>
      <c r="D10" s="32" t="s">
        <v>2128</v>
      </c>
      <c r="E10" s="32"/>
      <c r="F10" s="19"/>
      <c r="G10" s="29"/>
    </row>
    <row r="11" spans="1:130" hidden="1">
      <c r="A11" s="29"/>
      <c r="B11" s="29"/>
      <c r="C11" s="29" t="s">
        <v>506</v>
      </c>
      <c r="D11" s="19"/>
      <c r="E11" s="19"/>
      <c r="F11" s="19"/>
      <c r="G11" s="29"/>
    </row>
    <row r="12" spans="1:130" hidden="1">
      <c r="A12" s="29"/>
      <c r="B12" s="29"/>
      <c r="C12" s="29" t="s">
        <v>509</v>
      </c>
      <c r="D12" s="29"/>
      <c r="E12" s="29"/>
      <c r="F12" s="29"/>
      <c r="G12" s="29" t="s">
        <v>510</v>
      </c>
    </row>
    <row r="13" spans="1:130">
      <c r="A13" s="19"/>
      <c r="B13" s="19"/>
      <c r="C13" s="19"/>
      <c r="D13" s="19"/>
      <c r="E13" s="19"/>
      <c r="F13" s="19"/>
      <c r="G13" s="19"/>
    </row>
    <row r="14" spans="1:130">
      <c r="A14" s="19"/>
      <c r="B14" s="19"/>
      <c r="C14" s="19"/>
      <c r="D14" s="19"/>
      <c r="E14" s="19"/>
      <c r="F14" s="19"/>
      <c r="G14" s="19"/>
    </row>
    <row r="15" spans="1:130" ht="15" hidden="1" customHeight="1">
      <c r="A15" s="29"/>
      <c r="B15" s="29"/>
      <c r="C15" s="30" t="s">
        <v>2129</v>
      </c>
      <c r="D15" s="29"/>
      <c r="E15" s="29"/>
      <c r="F15" s="29"/>
      <c r="G15" s="29"/>
    </row>
    <row r="16" spans="1:130" hidden="1">
      <c r="A16" s="29"/>
      <c r="B16" s="29"/>
      <c r="C16" s="29"/>
      <c r="D16" s="29"/>
      <c r="E16" s="29"/>
      <c r="F16" s="29"/>
      <c r="G16" s="29"/>
    </row>
    <row r="17" spans="1:7" hidden="1">
      <c r="A17" s="29"/>
      <c r="B17" s="29"/>
      <c r="C17" s="29"/>
      <c r="D17" s="29"/>
      <c r="E17" s="29"/>
      <c r="F17" s="29"/>
      <c r="G17" s="29"/>
    </row>
    <row r="18" spans="1:7" hidden="1">
      <c r="A18" s="29"/>
      <c r="B18" s="29"/>
      <c r="C18" s="29" t="s">
        <v>507</v>
      </c>
      <c r="D18" s="29" t="s">
        <v>505</v>
      </c>
      <c r="E18" s="29"/>
      <c r="F18" s="29" t="s">
        <v>506</v>
      </c>
      <c r="G18" s="29" t="s">
        <v>508</v>
      </c>
    </row>
    <row r="19" spans="1:7" ht="24.75">
      <c r="A19" s="29"/>
      <c r="B19" s="29"/>
      <c r="C19" s="29" t="s">
        <v>574</v>
      </c>
      <c r="D19" s="44"/>
      <c r="E19" s="20" t="str">
        <f>TEXT(DATE(MID(E21,7,4),MID(E21,4,2),MID(E21,1,2)),"dd/MM/yyyy")&amp;" - "&amp;TEXT(DATE(MID(E22,7,4),MID(E22,4,2),MID(E22,1,2)),"dd/MM/yyyy")</f>
        <v>09/11/2022 - 31/03/2024</v>
      </c>
      <c r="F19" s="19"/>
      <c r="G19" s="29"/>
    </row>
    <row r="20" spans="1:7" ht="20.100000000000001" customHeight="1">
      <c r="A20" s="29"/>
      <c r="B20" s="29"/>
      <c r="C20" s="29" t="s">
        <v>575</v>
      </c>
      <c r="D20" s="44"/>
      <c r="E20" s="20" t="str">
        <f>StartUp!$E$8</f>
        <v>MYR'Actuals</v>
      </c>
      <c r="F20" s="19"/>
      <c r="G20" s="29"/>
    </row>
    <row r="21" spans="1:7" ht="20.100000000000001" hidden="1" customHeight="1">
      <c r="A21" s="29"/>
      <c r="B21" s="29"/>
      <c r="C21" s="29" t="s">
        <v>576</v>
      </c>
      <c r="D21" s="44"/>
      <c r="E21" s="45" t="str">
        <f>StartUp!$D$8</f>
        <v>09/11/2022</v>
      </c>
      <c r="F21" s="19"/>
      <c r="G21" s="29"/>
    </row>
    <row r="22" spans="1:7" ht="20.100000000000001" hidden="1" customHeight="1">
      <c r="A22" s="29"/>
      <c r="B22" s="29"/>
      <c r="C22" s="29" t="s">
        <v>577</v>
      </c>
      <c r="D22" s="44"/>
      <c r="E22" s="45" t="str">
        <f>StartUp!$D$9</f>
        <v>31/03/2024</v>
      </c>
      <c r="F22" s="19"/>
      <c r="G22" s="29"/>
    </row>
    <row r="23" spans="1:7">
      <c r="A23" s="29"/>
      <c r="B23" s="29"/>
      <c r="C23" s="29" t="s">
        <v>506</v>
      </c>
      <c r="D23" s="31"/>
      <c r="E23" s="19"/>
      <c r="F23" s="19"/>
      <c r="G23" s="29"/>
    </row>
    <row r="24" spans="1:7">
      <c r="A24" s="29" t="s">
        <v>2130</v>
      </c>
      <c r="B24" s="29"/>
      <c r="C24" s="29"/>
      <c r="D24" s="32" t="s">
        <v>2168</v>
      </c>
      <c r="E24" s="32"/>
      <c r="F24" s="19"/>
      <c r="G24" s="29"/>
    </row>
    <row r="25" spans="1:7" ht="24.75">
      <c r="A25" s="29" t="s">
        <v>2131</v>
      </c>
      <c r="B25" s="29"/>
      <c r="C25" s="29"/>
      <c r="D25" s="33" t="s">
        <v>2169</v>
      </c>
      <c r="E25" s="32"/>
      <c r="F25" s="19"/>
      <c r="G25" s="29"/>
    </row>
    <row r="26" spans="1:7">
      <c r="A26" s="29" t="s">
        <v>2132</v>
      </c>
      <c r="B26" s="29"/>
      <c r="C26" s="29"/>
      <c r="D26" s="58" t="s">
        <v>2170</v>
      </c>
      <c r="E26" s="59"/>
      <c r="F26" s="19"/>
      <c r="G26" s="29"/>
    </row>
    <row r="27" spans="1:7">
      <c r="A27" s="29" t="s">
        <v>2133</v>
      </c>
      <c r="B27" s="29"/>
      <c r="C27" s="29"/>
      <c r="D27" s="81" t="s">
        <v>2203</v>
      </c>
      <c r="E27" s="72">
        <f>'SOPL-Function'!E46</f>
        <v>-418988</v>
      </c>
      <c r="F27" s="63" t="s">
        <v>863</v>
      </c>
      <c r="G27" s="29"/>
    </row>
    <row r="28" spans="1:7" ht="24.75">
      <c r="A28" s="29" t="s">
        <v>2134</v>
      </c>
      <c r="B28" s="29"/>
      <c r="C28" s="29"/>
      <c r="D28" s="60" t="s">
        <v>2171</v>
      </c>
      <c r="E28" s="59"/>
      <c r="F28" s="19"/>
      <c r="G28" s="29"/>
    </row>
    <row r="29" spans="1:7" ht="37.15">
      <c r="A29" s="29" t="s">
        <v>2135</v>
      </c>
      <c r="B29" s="29"/>
      <c r="C29" s="29"/>
      <c r="D29" s="73" t="s">
        <v>2172</v>
      </c>
      <c r="E29" s="59"/>
      <c r="F29" s="19"/>
      <c r="G29" s="29"/>
    </row>
    <row r="30" spans="1:7" ht="49.5">
      <c r="A30" s="29" t="s">
        <v>2136</v>
      </c>
      <c r="B30" s="29"/>
      <c r="C30" s="29"/>
      <c r="D30" s="74" t="s">
        <v>2173</v>
      </c>
      <c r="E30" s="62"/>
      <c r="F30" s="19"/>
      <c r="G30" s="29"/>
    </row>
    <row r="31" spans="1:7" ht="24.75">
      <c r="A31" s="29" t="s">
        <v>2137</v>
      </c>
      <c r="B31" s="29"/>
      <c r="C31" s="29"/>
      <c r="D31" s="74" t="s">
        <v>2174</v>
      </c>
      <c r="E31" s="62"/>
      <c r="F31" s="19"/>
      <c r="G31" s="29"/>
    </row>
    <row r="32" spans="1:7" ht="37.15">
      <c r="A32" s="29" t="s">
        <v>2138</v>
      </c>
      <c r="B32" s="29"/>
      <c r="C32" s="29"/>
      <c r="D32" s="74" t="s">
        <v>2175</v>
      </c>
      <c r="E32" s="62"/>
      <c r="F32" s="19"/>
      <c r="G32" s="29"/>
    </row>
    <row r="33" spans="1:7" ht="37.15">
      <c r="A33" s="29" t="s">
        <v>2139</v>
      </c>
      <c r="B33" s="29"/>
      <c r="C33" s="29"/>
      <c r="D33" s="76" t="s">
        <v>2176</v>
      </c>
      <c r="E33" s="72">
        <f>1*E30+1*E31+1*E32</f>
        <v>0</v>
      </c>
      <c r="F33" s="19"/>
      <c r="G33" s="29"/>
    </row>
    <row r="34" spans="1:7" ht="49.5">
      <c r="A34" s="29" t="s">
        <v>2140</v>
      </c>
      <c r="B34" s="29"/>
      <c r="C34" s="29"/>
      <c r="D34" s="64" t="s">
        <v>2177</v>
      </c>
      <c r="E34" s="62"/>
      <c r="F34" s="19"/>
      <c r="G34" s="29"/>
    </row>
    <row r="35" spans="1:7" ht="37.15">
      <c r="A35" s="29" t="s">
        <v>2141</v>
      </c>
      <c r="B35" s="29"/>
      <c r="C35" s="29"/>
      <c r="D35" s="68" t="s">
        <v>2178</v>
      </c>
      <c r="E35" s="72">
        <f>1*E33+1*E34</f>
        <v>0</v>
      </c>
      <c r="F35" s="19"/>
      <c r="G35" s="29"/>
    </row>
    <row r="36" spans="1:7" ht="37.15">
      <c r="A36" s="29" t="s">
        <v>2142</v>
      </c>
      <c r="B36" s="29"/>
      <c r="C36" s="29"/>
      <c r="D36" s="73" t="s">
        <v>2179</v>
      </c>
      <c r="E36" s="59"/>
      <c r="F36" s="19"/>
      <c r="G36" s="29"/>
    </row>
    <row r="37" spans="1:7">
      <c r="A37" s="29" t="s">
        <v>2143</v>
      </c>
      <c r="B37" s="29"/>
      <c r="C37" s="29"/>
      <c r="D37" s="78" t="s">
        <v>2180</v>
      </c>
      <c r="E37" s="59"/>
      <c r="F37" s="19"/>
      <c r="G37" s="29"/>
    </row>
    <row r="38" spans="1:7" ht="24.75">
      <c r="A38" s="29" t="s">
        <v>2144</v>
      </c>
      <c r="B38" s="29"/>
      <c r="C38" s="29"/>
      <c r="D38" s="79" t="s">
        <v>2181</v>
      </c>
      <c r="E38" s="62"/>
      <c r="F38" s="19"/>
      <c r="G38" s="29"/>
    </row>
    <row r="39" spans="1:7" ht="24.75">
      <c r="A39" s="29" t="s">
        <v>2145</v>
      </c>
      <c r="B39" s="29"/>
      <c r="C39" s="29"/>
      <c r="D39" s="79" t="s">
        <v>2182</v>
      </c>
      <c r="E39" s="62"/>
      <c r="F39" s="19"/>
      <c r="G39" s="29"/>
    </row>
    <row r="40" spans="1:7" ht="24.75">
      <c r="A40" s="29" t="s">
        <v>2146</v>
      </c>
      <c r="B40" s="29"/>
      <c r="C40" s="29"/>
      <c r="D40" s="80" t="s">
        <v>2183</v>
      </c>
      <c r="E40" s="72">
        <f>1*E38+-1*E39</f>
        <v>0</v>
      </c>
      <c r="F40" s="19"/>
      <c r="G40" s="29"/>
    </row>
    <row r="41" spans="1:7" ht="24.75">
      <c r="A41" s="29" t="s">
        <v>2147</v>
      </c>
      <c r="B41" s="29"/>
      <c r="C41" s="29"/>
      <c r="D41" s="78" t="s">
        <v>2184</v>
      </c>
      <c r="E41" s="59"/>
      <c r="F41" s="19"/>
      <c r="G41" s="29"/>
    </row>
    <row r="42" spans="1:7" ht="37.15">
      <c r="A42" s="29" t="s">
        <v>2148</v>
      </c>
      <c r="B42" s="29"/>
      <c r="C42" s="29"/>
      <c r="D42" s="79" t="s">
        <v>2185</v>
      </c>
      <c r="E42" s="62"/>
      <c r="F42" s="19"/>
      <c r="G42" s="29"/>
    </row>
    <row r="43" spans="1:7" ht="37.15">
      <c r="A43" s="29" t="s">
        <v>2149</v>
      </c>
      <c r="B43" s="29"/>
      <c r="C43" s="29"/>
      <c r="D43" s="79" t="s">
        <v>2186</v>
      </c>
      <c r="E43" s="62"/>
      <c r="F43" s="19"/>
      <c r="G43" s="29"/>
    </row>
    <row r="44" spans="1:7" ht="49.5">
      <c r="A44" s="29" t="s">
        <v>2150</v>
      </c>
      <c r="B44" s="29"/>
      <c r="C44" s="29"/>
      <c r="D44" s="80" t="s">
        <v>2187</v>
      </c>
      <c r="E44" s="72">
        <f>1*E42+-1*E43</f>
        <v>0</v>
      </c>
      <c r="F44" s="19"/>
      <c r="G44" s="29"/>
    </row>
    <row r="45" spans="1:7" ht="24.75">
      <c r="A45" s="29" t="s">
        <v>2151</v>
      </c>
      <c r="B45" s="29"/>
      <c r="C45" s="29"/>
      <c r="D45" s="78" t="s">
        <v>2188</v>
      </c>
      <c r="E45" s="59"/>
      <c r="F45" s="19"/>
      <c r="G45" s="29"/>
    </row>
    <row r="46" spans="1:7" ht="37.15">
      <c r="A46" s="29" t="s">
        <v>2152</v>
      </c>
      <c r="B46" s="29"/>
      <c r="C46" s="29"/>
      <c r="D46" s="79" t="s">
        <v>2189</v>
      </c>
      <c r="E46" s="62"/>
      <c r="F46" s="19"/>
      <c r="G46" s="29"/>
    </row>
    <row r="47" spans="1:7" ht="37.15">
      <c r="A47" s="29" t="s">
        <v>2153</v>
      </c>
      <c r="B47" s="29"/>
      <c r="C47" s="29"/>
      <c r="D47" s="79" t="s">
        <v>2190</v>
      </c>
      <c r="E47" s="62"/>
      <c r="F47" s="19"/>
      <c r="G47" s="29"/>
    </row>
    <row r="48" spans="1:7" ht="37.15">
      <c r="A48" s="29" t="s">
        <v>2154</v>
      </c>
      <c r="B48" s="29"/>
      <c r="C48" s="29"/>
      <c r="D48" s="80" t="s">
        <v>2191</v>
      </c>
      <c r="E48" s="72">
        <f>1*E46+-1*E47</f>
        <v>0</v>
      </c>
      <c r="F48" s="19"/>
      <c r="G48" s="29"/>
    </row>
    <row r="49" spans="1:7" ht="37.15">
      <c r="A49" s="29" t="s">
        <v>2155</v>
      </c>
      <c r="B49" s="29"/>
      <c r="C49" s="29"/>
      <c r="D49" s="78" t="s">
        <v>2192</v>
      </c>
      <c r="E49" s="59"/>
      <c r="F49" s="19"/>
      <c r="G49" s="29"/>
    </row>
    <row r="50" spans="1:7" ht="49.5">
      <c r="A50" s="29" t="s">
        <v>2156</v>
      </c>
      <c r="B50" s="29"/>
      <c r="C50" s="29"/>
      <c r="D50" s="79" t="s">
        <v>2193</v>
      </c>
      <c r="E50" s="62"/>
      <c r="F50" s="19"/>
      <c r="G50" s="29"/>
    </row>
    <row r="51" spans="1:7" ht="49.5">
      <c r="A51" s="29" t="s">
        <v>2157</v>
      </c>
      <c r="B51" s="29"/>
      <c r="C51" s="29"/>
      <c r="D51" s="79" t="s">
        <v>2194</v>
      </c>
      <c r="E51" s="62"/>
      <c r="F51" s="19"/>
      <c r="G51" s="29"/>
    </row>
    <row r="52" spans="1:7" ht="74.25">
      <c r="A52" s="29" t="s">
        <v>2158</v>
      </c>
      <c r="B52" s="29"/>
      <c r="C52" s="29"/>
      <c r="D52" s="79" t="s">
        <v>2195</v>
      </c>
      <c r="E52" s="62"/>
      <c r="F52" s="19"/>
      <c r="G52" s="29"/>
    </row>
    <row r="53" spans="1:7" ht="49.5">
      <c r="A53" s="29" t="s">
        <v>2159</v>
      </c>
      <c r="B53" s="29"/>
      <c r="C53" s="29"/>
      <c r="D53" s="80" t="s">
        <v>2196</v>
      </c>
      <c r="E53" s="72">
        <f>1*E50+-1*E51+-1*E52</f>
        <v>0</v>
      </c>
      <c r="F53" s="19"/>
      <c r="G53" s="29"/>
    </row>
    <row r="54" spans="1:7" ht="49.5">
      <c r="A54" s="29" t="s">
        <v>2160</v>
      </c>
      <c r="B54" s="29"/>
      <c r="C54" s="29"/>
      <c r="D54" s="64" t="s">
        <v>2197</v>
      </c>
      <c r="E54" s="62"/>
      <c r="F54" s="19"/>
      <c r="G54" s="29"/>
    </row>
    <row r="55" spans="1:7" ht="24.75">
      <c r="A55" s="29" t="s">
        <v>2161</v>
      </c>
      <c r="B55" s="29"/>
      <c r="C55" s="29"/>
      <c r="D55" s="64" t="s">
        <v>2198</v>
      </c>
      <c r="E55" s="62"/>
      <c r="F55" s="19"/>
      <c r="G55" s="29"/>
    </row>
    <row r="56" spans="1:7" ht="37.15">
      <c r="A56" s="29" t="s">
        <v>2162</v>
      </c>
      <c r="B56" s="29"/>
      <c r="C56" s="29"/>
      <c r="D56" s="68" t="s">
        <v>2199</v>
      </c>
      <c r="E56" s="72">
        <f>1*E48+1*E40+1*E44+1*E53+1*E54+1*E55</f>
        <v>0</v>
      </c>
      <c r="F56" s="19"/>
      <c r="G56" s="29"/>
    </row>
    <row r="57" spans="1:7">
      <c r="A57" s="29" t="s">
        <v>2163</v>
      </c>
      <c r="B57" s="29"/>
      <c r="C57" s="29"/>
      <c r="D57" s="65" t="s">
        <v>2204</v>
      </c>
      <c r="E57" s="72">
        <f>1*E35+1*E56</f>
        <v>0</v>
      </c>
      <c r="F57" s="19"/>
      <c r="G57" s="29"/>
    </row>
    <row r="58" spans="1:7" ht="14.65" thickBot="1">
      <c r="A58" s="29" t="s">
        <v>2164</v>
      </c>
      <c r="B58" s="29"/>
      <c r="C58" s="29"/>
      <c r="D58" s="71" t="s">
        <v>2205</v>
      </c>
      <c r="E58" s="66">
        <f>1*E27+1*E57</f>
        <v>-418988</v>
      </c>
      <c r="F58" s="19"/>
      <c r="G58" s="29"/>
    </row>
    <row r="59" spans="1:7" ht="14.65" thickTop="1">
      <c r="A59" s="29" t="s">
        <v>2165</v>
      </c>
      <c r="B59" s="29"/>
      <c r="C59" s="29"/>
      <c r="D59" s="60" t="s">
        <v>2200</v>
      </c>
      <c r="E59" s="67"/>
      <c r="F59" s="19"/>
      <c r="G59" s="29"/>
    </row>
    <row r="60" spans="1:7" ht="24.75">
      <c r="A60" s="29" t="s">
        <v>2166</v>
      </c>
      <c r="B60" s="29"/>
      <c r="C60" s="29"/>
      <c r="D60" s="64" t="s">
        <v>2201</v>
      </c>
      <c r="E60" s="62">
        <v>-418988</v>
      </c>
      <c r="F60" s="19"/>
      <c r="G60" s="29"/>
    </row>
    <row r="61" spans="1:7" ht="24.75">
      <c r="A61" s="29" t="s">
        <v>2167</v>
      </c>
      <c r="B61" s="29"/>
      <c r="C61" s="29"/>
      <c r="D61" s="64" t="s">
        <v>2202</v>
      </c>
      <c r="E61" s="62"/>
      <c r="F61" s="19"/>
      <c r="G61" s="29"/>
    </row>
    <row r="62" spans="1:7" ht="14.65" thickBot="1">
      <c r="A62" s="29" t="s">
        <v>2164</v>
      </c>
      <c r="B62" s="29"/>
      <c r="C62" s="29"/>
      <c r="D62" s="65" t="s">
        <v>2205</v>
      </c>
      <c r="E62" s="66">
        <f>1*E60+1*E61</f>
        <v>-418988</v>
      </c>
      <c r="F62" s="19"/>
      <c r="G62" s="29"/>
    </row>
    <row r="63" spans="1:7" ht="14.65" hidden="1" thickTop="1">
      <c r="A63" s="29"/>
      <c r="B63" s="29"/>
      <c r="C63" s="29" t="s">
        <v>506</v>
      </c>
      <c r="D63" s="19"/>
      <c r="E63" s="19"/>
      <c r="F63" s="19"/>
      <c r="G63" s="29"/>
    </row>
    <row r="64" spans="1:7" hidden="1">
      <c r="A64" s="29"/>
      <c r="B64" s="29"/>
      <c r="C64" s="29" t="s">
        <v>509</v>
      </c>
      <c r="D64" s="29"/>
      <c r="E64" s="29"/>
      <c r="F64" s="29"/>
      <c r="G64" s="29" t="s">
        <v>510</v>
      </c>
    </row>
    <row r="65" spans="1:7" ht="14.65" thickTop="1">
      <c r="A65" s="19"/>
      <c r="B65" s="19"/>
      <c r="C65" s="19"/>
      <c r="D65" s="19"/>
      <c r="E65" s="19"/>
      <c r="F65" s="19"/>
      <c r="G65" s="19"/>
    </row>
  </sheetData>
  <sheetProtection algorithmName="SHA-512" hashValue="TOXDnw6cjQ2W1hx+IkmraPlrAk3GMDfQlJCVKiVzaZEkRMY0R7JJ5kJh3BG5NLmY19UYLxohqKKJ31bS23WWsg==" saltValue="BbkeKY7yyTsclhOSwH0S/A==" spinCount="100000" sheet="1" objects="1" scenarios="1" formatColumns="0" formatRows="0"/>
  <dataValidations count="1">
    <dataValidation type="decimal" allowBlank="1" showInputMessage="1" showErrorMessage="1" error="Please enter a numeric value upto 2 decimal places only" sqref="E60:E61 E54:E55 E50:E52 E46:E47 E42:E43 E38:E39 E34 E30:E32" xr:uid="{4ACDFD8D-D6A0-4E5B-B2DF-80D9F84A81BD}">
      <formula1>-999999999999999</formula1>
      <formula2>999999999999999</formula2>
    </dataValidation>
  </dataValidations>
  <hyperlinks>
    <hyperlink ref="F27" tooltip="See details" display="See details" xr:uid="{06E4ABE4-C82F-4A7B-8796-327DA3C85C93}"/>
  </hyperlinks>
  <pageMargins left="0.7" right="0.7" top="0.75" bottom="0.75" header="0.3" footer="0.3"/>
  <drawing r:id="rId1"/>
  <legacyDrawing r:id="rId2"/>
  <controls>
    <mc:AlternateContent xmlns:mc="http://schemas.openxmlformats.org/markup-compatibility/2006">
      <mc:Choice Requires="x14">
        <control shapeId="19466"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19466" r:id="rId3" name="HomeBtn"/>
      </mc:Fallback>
    </mc:AlternateContent>
    <mc:AlternateContent xmlns:mc="http://schemas.openxmlformats.org/markup-compatibility/2006">
      <mc:Choice Requires="x14">
        <control shapeId="19467"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19467" r:id="rId5" name="ToolboxBtn"/>
      </mc:Fallback>
    </mc:AlternateContent>
    <mc:AlternateContent xmlns:mc="http://schemas.openxmlformats.org/markup-compatibility/2006">
      <mc:Choice Requires="x14">
        <control shapeId="19468"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19468" r:id="rId7" name="HelpBtn"/>
      </mc:Fallback>
    </mc:AlternateContent>
    <mc:AlternateContent xmlns:mc="http://schemas.openxmlformats.org/markup-compatibility/2006">
      <mc:Choice Requires="x14">
        <control shapeId="19469"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19469" r:id="rId9" name="LegendBtn"/>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DB8D9-5001-4C1D-9A83-2FA2BE22BC6C}">
  <sheetPr codeName="Sheet21"/>
  <dimension ref="A1:DZ160"/>
  <sheetViews>
    <sheetView showGridLines="0" workbookViewId="0">
      <pane ySplit="2" topLeftCell="A152" activePane="bottomLeft" state="frozen"/>
      <selection pane="bottomLeft" activeCell="E151" sqref="E151"/>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3051</v>
      </c>
      <c r="B1" s="19"/>
      <c r="C1" s="19"/>
      <c r="D1" s="19"/>
      <c r="E1" s="19"/>
      <c r="F1" s="19"/>
      <c r="G1" s="19"/>
    </row>
    <row r="2" spans="1:130" ht="24.95" customHeight="1">
      <c r="A2" s="40"/>
      <c r="B2" s="40"/>
      <c r="C2" s="40"/>
      <c r="D2" s="42" t="s">
        <v>3179</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30" t="s">
        <v>3052</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c r="A9" s="29"/>
      <c r="B9" s="29"/>
      <c r="C9" s="29" t="s">
        <v>506</v>
      </c>
      <c r="D9" s="31"/>
      <c r="E9" s="19"/>
      <c r="F9" s="19"/>
      <c r="G9" s="29"/>
    </row>
    <row r="10" spans="1:130">
      <c r="A10" s="29" t="s">
        <v>2207</v>
      </c>
      <c r="B10" s="29"/>
      <c r="C10" s="29"/>
      <c r="D10" s="32" t="s">
        <v>2208</v>
      </c>
      <c r="E10" s="32"/>
      <c r="F10" s="19"/>
      <c r="G10" s="29"/>
    </row>
    <row r="11" spans="1:130" hidden="1">
      <c r="A11" s="29"/>
      <c r="B11" s="29"/>
      <c r="C11" s="29" t="s">
        <v>506</v>
      </c>
      <c r="D11" s="19"/>
      <c r="E11" s="19"/>
      <c r="F11" s="19"/>
      <c r="G11" s="29"/>
    </row>
    <row r="12" spans="1:130" hidden="1">
      <c r="A12" s="29"/>
      <c r="B12" s="29"/>
      <c r="C12" s="29" t="s">
        <v>509</v>
      </c>
      <c r="D12" s="29"/>
      <c r="E12" s="29"/>
      <c r="F12" s="29"/>
      <c r="G12" s="29" t="s">
        <v>510</v>
      </c>
    </row>
    <row r="13" spans="1:130">
      <c r="A13" s="19"/>
      <c r="B13" s="19"/>
      <c r="C13" s="19"/>
      <c r="D13" s="19"/>
      <c r="E13" s="19"/>
      <c r="F13" s="19"/>
      <c r="G13" s="19"/>
    </row>
    <row r="14" spans="1:130">
      <c r="A14" s="19"/>
      <c r="B14" s="19"/>
      <c r="C14" s="19"/>
      <c r="D14" s="19"/>
      <c r="E14" s="19"/>
      <c r="F14" s="19"/>
      <c r="G14" s="19"/>
    </row>
    <row r="15" spans="1:130" ht="15" hidden="1" customHeight="1">
      <c r="A15" s="29"/>
      <c r="B15" s="29"/>
      <c r="C15" s="30" t="s">
        <v>3053</v>
      </c>
      <c r="D15" s="29"/>
      <c r="E15" s="29"/>
      <c r="F15" s="29"/>
      <c r="G15" s="29"/>
    </row>
    <row r="16" spans="1:130" hidden="1">
      <c r="A16" s="29"/>
      <c r="B16" s="29"/>
      <c r="C16" s="29"/>
      <c r="D16" s="29"/>
      <c r="E16" s="29"/>
      <c r="F16" s="29"/>
      <c r="G16" s="29"/>
    </row>
    <row r="17" spans="1:7" hidden="1">
      <c r="A17" s="29"/>
      <c r="B17" s="29"/>
      <c r="C17" s="29"/>
      <c r="D17" s="29"/>
      <c r="E17" s="29"/>
      <c r="F17" s="29"/>
      <c r="G17" s="29"/>
    </row>
    <row r="18" spans="1:7" hidden="1">
      <c r="A18" s="29"/>
      <c r="B18" s="29"/>
      <c r="C18" s="29" t="s">
        <v>507</v>
      </c>
      <c r="D18" s="29" t="s">
        <v>505</v>
      </c>
      <c r="E18" s="29"/>
      <c r="F18" s="29" t="s">
        <v>506</v>
      </c>
      <c r="G18" s="29" t="s">
        <v>508</v>
      </c>
    </row>
    <row r="19" spans="1:7" ht="24.75">
      <c r="A19" s="29"/>
      <c r="B19" s="29"/>
      <c r="C19" s="29" t="s">
        <v>574</v>
      </c>
      <c r="D19" s="44"/>
      <c r="E19" s="20" t="str">
        <f>TEXT(DATE(MID(E21,7,4),MID(E21,4,2),MID(E21,1,2)),"dd/MM/yyyy")&amp;" - "&amp;TEXT(DATE(MID(E22,7,4),MID(E22,4,2),MID(E22,1,2)),"dd/MM/yyyy")</f>
        <v>09/11/2022 - 31/03/2024</v>
      </c>
      <c r="F19" s="19"/>
      <c r="G19" s="29"/>
    </row>
    <row r="20" spans="1:7" ht="20.100000000000001" customHeight="1">
      <c r="A20" s="29"/>
      <c r="B20" s="29"/>
      <c r="C20" s="29" t="s">
        <v>575</v>
      </c>
      <c r="D20" s="44"/>
      <c r="E20" s="20" t="str">
        <f>StartUp!$E$8</f>
        <v>MYR'Actuals</v>
      </c>
      <c r="F20" s="19"/>
      <c r="G20" s="29"/>
    </row>
    <row r="21" spans="1:7" ht="20.100000000000001" hidden="1" customHeight="1">
      <c r="A21" s="29"/>
      <c r="B21" s="29"/>
      <c r="C21" s="29" t="s">
        <v>576</v>
      </c>
      <c r="D21" s="44"/>
      <c r="E21" s="45" t="str">
        <f>StartUp!$D$8</f>
        <v>09/11/2022</v>
      </c>
      <c r="F21" s="19"/>
      <c r="G21" s="29"/>
    </row>
    <row r="22" spans="1:7" ht="20.100000000000001" hidden="1" customHeight="1">
      <c r="A22" s="29"/>
      <c r="B22" s="29"/>
      <c r="C22" s="29" t="s">
        <v>577</v>
      </c>
      <c r="D22" s="44"/>
      <c r="E22" s="45" t="str">
        <f>StartUp!$D$9</f>
        <v>31/03/2024</v>
      </c>
      <c r="F22" s="19"/>
      <c r="G22" s="29"/>
    </row>
    <row r="23" spans="1:7">
      <c r="A23" s="29"/>
      <c r="B23" s="29"/>
      <c r="C23" s="29" t="s">
        <v>506</v>
      </c>
      <c r="D23" s="31"/>
      <c r="E23" s="19"/>
      <c r="F23" s="19"/>
      <c r="G23" s="29"/>
    </row>
    <row r="24" spans="1:7">
      <c r="A24" s="29" t="s">
        <v>2209</v>
      </c>
      <c r="B24" s="29"/>
      <c r="C24" s="29"/>
      <c r="D24" s="32" t="s">
        <v>2278</v>
      </c>
      <c r="E24" s="32"/>
      <c r="F24" s="19"/>
      <c r="G24" s="29"/>
    </row>
    <row r="25" spans="1:7">
      <c r="A25" s="29" t="s">
        <v>2210</v>
      </c>
      <c r="B25" s="29"/>
      <c r="C25" s="29"/>
      <c r="D25" s="33" t="s">
        <v>2278</v>
      </c>
      <c r="E25" s="32"/>
      <c r="F25" s="19"/>
      <c r="G25" s="29"/>
    </row>
    <row r="26" spans="1:7">
      <c r="A26" s="29" t="s">
        <v>2211</v>
      </c>
      <c r="B26" s="29"/>
      <c r="C26" s="29"/>
      <c r="D26" s="58" t="s">
        <v>2278</v>
      </c>
      <c r="E26" s="59"/>
      <c r="F26" s="19"/>
      <c r="G26" s="29"/>
    </row>
    <row r="27" spans="1:7" ht="24.75">
      <c r="A27" s="29" t="s">
        <v>2212</v>
      </c>
      <c r="B27" s="29"/>
      <c r="C27" s="29"/>
      <c r="D27" s="60" t="s">
        <v>2279</v>
      </c>
      <c r="E27" s="59"/>
      <c r="F27" s="19"/>
      <c r="G27" s="29"/>
    </row>
    <row r="28" spans="1:7">
      <c r="A28" s="29" t="s">
        <v>3054</v>
      </c>
      <c r="B28" s="29"/>
      <c r="C28" s="29"/>
      <c r="D28" s="61" t="s">
        <v>3173</v>
      </c>
      <c r="E28" s="62">
        <v>-418988</v>
      </c>
      <c r="F28" s="19"/>
      <c r="G28" s="29"/>
    </row>
    <row r="29" spans="1:7">
      <c r="A29" s="29" t="s">
        <v>3055</v>
      </c>
      <c r="B29" s="29"/>
      <c r="C29" s="29"/>
      <c r="D29" s="65" t="s">
        <v>3174</v>
      </c>
      <c r="E29" s="72">
        <f>1*E28</f>
        <v>-418988</v>
      </c>
      <c r="F29" s="19"/>
      <c r="G29" s="29"/>
    </row>
    <row r="30" spans="1:7">
      <c r="A30" s="29" t="s">
        <v>3056</v>
      </c>
      <c r="B30" s="29"/>
      <c r="C30" s="29"/>
      <c r="D30" s="73" t="s">
        <v>3119</v>
      </c>
      <c r="E30" s="59"/>
      <c r="F30" s="19"/>
      <c r="G30" s="29"/>
    </row>
    <row r="31" spans="1:7">
      <c r="A31" s="29" t="s">
        <v>3057</v>
      </c>
      <c r="B31" s="29"/>
      <c r="C31" s="29"/>
      <c r="D31" s="74" t="s">
        <v>3120</v>
      </c>
      <c r="E31" s="62"/>
      <c r="F31" s="19"/>
      <c r="G31" s="29"/>
    </row>
    <row r="32" spans="1:7">
      <c r="A32" s="29" t="s">
        <v>3058</v>
      </c>
      <c r="B32" s="29"/>
      <c r="C32" s="29"/>
      <c r="D32" s="74" t="s">
        <v>3121</v>
      </c>
      <c r="E32" s="62"/>
      <c r="F32" s="19"/>
      <c r="G32" s="29"/>
    </row>
    <row r="33" spans="1:7">
      <c r="A33" s="29" t="s">
        <v>3059</v>
      </c>
      <c r="B33" s="29"/>
      <c r="C33" s="29"/>
      <c r="D33" s="74" t="s">
        <v>3122</v>
      </c>
      <c r="E33" s="62"/>
      <c r="F33" s="19"/>
      <c r="G33" s="29"/>
    </row>
    <row r="34" spans="1:7" ht="24.75">
      <c r="A34" s="29" t="s">
        <v>3060</v>
      </c>
      <c r="B34" s="29"/>
      <c r="C34" s="29"/>
      <c r="D34" s="74" t="s">
        <v>3123</v>
      </c>
      <c r="E34" s="62"/>
      <c r="F34" s="19"/>
      <c r="G34" s="29"/>
    </row>
    <row r="35" spans="1:7" ht="24.75">
      <c r="A35" s="29" t="s">
        <v>3061</v>
      </c>
      <c r="B35" s="29"/>
      <c r="C35" s="29"/>
      <c r="D35" s="74" t="s">
        <v>3124</v>
      </c>
      <c r="E35" s="62"/>
      <c r="F35" s="19"/>
      <c r="G35" s="29"/>
    </row>
    <row r="36" spans="1:7" ht="24.75">
      <c r="A36" s="29" t="s">
        <v>3062</v>
      </c>
      <c r="B36" s="29"/>
      <c r="C36" s="29"/>
      <c r="D36" s="74" t="s">
        <v>3125</v>
      </c>
      <c r="E36" s="62"/>
      <c r="F36" s="19"/>
      <c r="G36" s="29"/>
    </row>
    <row r="37" spans="1:7">
      <c r="A37" s="29" t="s">
        <v>3063</v>
      </c>
      <c r="B37" s="29"/>
      <c r="C37" s="29"/>
      <c r="D37" s="74" t="s">
        <v>3126</v>
      </c>
      <c r="E37" s="62"/>
      <c r="F37" s="19"/>
      <c r="G37" s="29"/>
    </row>
    <row r="38" spans="1:7" ht="37.15">
      <c r="A38" s="29" t="s">
        <v>3064</v>
      </c>
      <c r="B38" s="29"/>
      <c r="C38" s="29"/>
      <c r="D38" s="74" t="s">
        <v>3127</v>
      </c>
      <c r="E38" s="62"/>
      <c r="F38" s="19"/>
      <c r="G38" s="29"/>
    </row>
    <row r="39" spans="1:7" ht="24.75">
      <c r="A39" s="29" t="s">
        <v>3065</v>
      </c>
      <c r="B39" s="29"/>
      <c r="C39" s="29"/>
      <c r="D39" s="74" t="s">
        <v>3128</v>
      </c>
      <c r="E39" s="62"/>
      <c r="F39" s="19"/>
      <c r="G39" s="29"/>
    </row>
    <row r="40" spans="1:7" ht="24.75">
      <c r="A40" s="29" t="s">
        <v>3066</v>
      </c>
      <c r="B40" s="29"/>
      <c r="C40" s="29"/>
      <c r="D40" s="74" t="s">
        <v>3129</v>
      </c>
      <c r="E40" s="62"/>
      <c r="F40" s="19"/>
      <c r="G40" s="29"/>
    </row>
    <row r="41" spans="1:7" ht="24.75">
      <c r="A41" s="29" t="s">
        <v>3067</v>
      </c>
      <c r="B41" s="29"/>
      <c r="C41" s="29"/>
      <c r="D41" s="74" t="s">
        <v>3130</v>
      </c>
      <c r="E41" s="62"/>
      <c r="F41" s="19"/>
      <c r="G41" s="29"/>
    </row>
    <row r="42" spans="1:7">
      <c r="A42" s="29" t="s">
        <v>3068</v>
      </c>
      <c r="B42" s="29"/>
      <c r="C42" s="29"/>
      <c r="D42" s="74" t="s">
        <v>3131</v>
      </c>
      <c r="E42" s="62"/>
      <c r="F42" s="19"/>
      <c r="G42" s="29"/>
    </row>
    <row r="43" spans="1:7">
      <c r="A43" s="29" t="s">
        <v>3069</v>
      </c>
      <c r="B43" s="29"/>
      <c r="C43" s="29"/>
      <c r="D43" s="74" t="s">
        <v>3132</v>
      </c>
      <c r="E43" s="62"/>
      <c r="F43" s="19"/>
      <c r="G43" s="29"/>
    </row>
    <row r="44" spans="1:7" ht="61.9">
      <c r="A44" s="29" t="s">
        <v>2213</v>
      </c>
      <c r="B44" s="29"/>
      <c r="C44" s="29"/>
      <c r="D44" s="74" t="s">
        <v>2280</v>
      </c>
      <c r="E44" s="62"/>
      <c r="F44" s="19"/>
      <c r="G44" s="29"/>
    </row>
    <row r="45" spans="1:7" ht="24.75">
      <c r="A45" s="29" t="s">
        <v>3070</v>
      </c>
      <c r="B45" s="29"/>
      <c r="C45" s="29"/>
      <c r="D45" s="74" t="s">
        <v>3133</v>
      </c>
      <c r="E45" s="62">
        <v>-78</v>
      </c>
      <c r="F45" s="19"/>
      <c r="G45" s="29"/>
    </row>
    <row r="46" spans="1:7" ht="37.15">
      <c r="A46" s="29" t="s">
        <v>3071</v>
      </c>
      <c r="B46" s="29"/>
      <c r="C46" s="29"/>
      <c r="D46" s="78" t="s">
        <v>3134</v>
      </c>
      <c r="E46" s="59"/>
      <c r="F46" s="19"/>
      <c r="G46" s="29"/>
    </row>
    <row r="47" spans="1:7" ht="37.15">
      <c r="A47" s="29" t="s">
        <v>3072</v>
      </c>
      <c r="B47" s="29"/>
      <c r="C47" s="29"/>
      <c r="D47" s="79" t="s">
        <v>3135</v>
      </c>
      <c r="E47" s="62"/>
      <c r="F47" s="19"/>
      <c r="G47" s="29"/>
    </row>
    <row r="48" spans="1:7" ht="37.15">
      <c r="A48" s="29" t="s">
        <v>3073</v>
      </c>
      <c r="B48" s="29"/>
      <c r="C48" s="29"/>
      <c r="D48" s="79" t="s">
        <v>3136</v>
      </c>
      <c r="E48" s="62"/>
      <c r="F48" s="19"/>
      <c r="G48" s="29"/>
    </row>
    <row r="49" spans="1:7" ht="37.15">
      <c r="A49" s="29" t="s">
        <v>3074</v>
      </c>
      <c r="B49" s="29"/>
      <c r="C49" s="29"/>
      <c r="D49" s="79" t="s">
        <v>3137</v>
      </c>
      <c r="E49" s="62"/>
      <c r="F49" s="19"/>
      <c r="G49" s="29"/>
    </row>
    <row r="50" spans="1:7" ht="24.75">
      <c r="A50" s="29" t="s">
        <v>3075</v>
      </c>
      <c r="B50" s="29"/>
      <c r="C50" s="29"/>
      <c r="D50" s="79" t="s">
        <v>3138</v>
      </c>
      <c r="E50" s="62"/>
      <c r="F50" s="19"/>
      <c r="G50" s="29"/>
    </row>
    <row r="51" spans="1:7" ht="37.15">
      <c r="A51" s="29" t="s">
        <v>3076</v>
      </c>
      <c r="B51" s="29"/>
      <c r="C51" s="29"/>
      <c r="D51" s="79" t="s">
        <v>3139</v>
      </c>
      <c r="E51" s="62"/>
      <c r="F51" s="19"/>
      <c r="G51" s="29"/>
    </row>
    <row r="52" spans="1:7" ht="37.15">
      <c r="A52" s="29" t="s">
        <v>3077</v>
      </c>
      <c r="B52" s="29"/>
      <c r="C52" s="29"/>
      <c r="D52" s="79" t="s">
        <v>3140</v>
      </c>
      <c r="E52" s="62"/>
      <c r="F52" s="19"/>
      <c r="G52" s="29"/>
    </row>
    <row r="53" spans="1:7" ht="37.15">
      <c r="A53" s="29" t="s">
        <v>3078</v>
      </c>
      <c r="B53" s="29"/>
      <c r="C53" s="29"/>
      <c r="D53" s="79" t="s">
        <v>3141</v>
      </c>
      <c r="E53" s="62"/>
      <c r="F53" s="19"/>
      <c r="G53" s="29"/>
    </row>
    <row r="54" spans="1:7" ht="24.75">
      <c r="A54" s="29" t="s">
        <v>3079</v>
      </c>
      <c r="B54" s="29"/>
      <c r="C54" s="29"/>
      <c r="D54" s="79" t="s">
        <v>3142</v>
      </c>
      <c r="E54" s="62"/>
      <c r="F54" s="19"/>
      <c r="G54" s="29"/>
    </row>
    <row r="55" spans="1:7" ht="37.15">
      <c r="A55" s="29" t="s">
        <v>3080</v>
      </c>
      <c r="B55" s="29"/>
      <c r="C55" s="29"/>
      <c r="D55" s="79" t="s">
        <v>3143</v>
      </c>
      <c r="E55" s="62"/>
      <c r="F55" s="19"/>
      <c r="G55" s="29"/>
    </row>
    <row r="56" spans="1:7" ht="37.15">
      <c r="A56" s="29" t="s">
        <v>3081</v>
      </c>
      <c r="B56" s="29"/>
      <c r="C56" s="29"/>
      <c r="D56" s="80" t="s">
        <v>3144</v>
      </c>
      <c r="E56" s="72">
        <f>1*E47+1*E48+1*E49+1*E50+1*E51+1*E52+1*E53+1*E54+1*E55</f>
        <v>0</v>
      </c>
      <c r="F56" s="19"/>
      <c r="G56" s="29"/>
    </row>
    <row r="57" spans="1:7" ht="24.75">
      <c r="A57" s="29" t="s">
        <v>3082</v>
      </c>
      <c r="B57" s="29"/>
      <c r="C57" s="29"/>
      <c r="D57" s="78" t="s">
        <v>3145</v>
      </c>
      <c r="E57" s="59"/>
      <c r="F57" s="19"/>
      <c r="G57" s="29"/>
    </row>
    <row r="58" spans="1:7" ht="24.75">
      <c r="A58" s="29" t="s">
        <v>3083</v>
      </c>
      <c r="B58" s="29"/>
      <c r="C58" s="29"/>
      <c r="D58" s="79" t="s">
        <v>3146</v>
      </c>
      <c r="E58" s="62"/>
      <c r="F58" s="19"/>
      <c r="G58" s="29"/>
    </row>
    <row r="59" spans="1:7" ht="24.75">
      <c r="A59" s="29" t="s">
        <v>3084</v>
      </c>
      <c r="B59" s="29"/>
      <c r="C59" s="29"/>
      <c r="D59" s="79" t="s">
        <v>3147</v>
      </c>
      <c r="E59" s="62"/>
      <c r="F59" s="19"/>
      <c r="G59" s="29"/>
    </row>
    <row r="60" spans="1:7" ht="24.75">
      <c r="A60" s="29" t="s">
        <v>3085</v>
      </c>
      <c r="B60" s="29"/>
      <c r="C60" s="29"/>
      <c r="D60" s="80" t="s">
        <v>3148</v>
      </c>
      <c r="E60" s="72">
        <f>1*E58+1*E59</f>
        <v>0</v>
      </c>
      <c r="F60" s="19"/>
      <c r="G60" s="29"/>
    </row>
    <row r="61" spans="1:7">
      <c r="A61" s="29" t="s">
        <v>3086</v>
      </c>
      <c r="B61" s="29"/>
      <c r="C61" s="29"/>
      <c r="D61" s="74" t="s">
        <v>3149</v>
      </c>
      <c r="E61" s="62"/>
      <c r="F61" s="19"/>
      <c r="G61" s="29"/>
    </row>
    <row r="62" spans="1:7">
      <c r="A62" s="29" t="s">
        <v>3087</v>
      </c>
      <c r="B62" s="29"/>
      <c r="C62" s="29"/>
      <c r="D62" s="74" t="s">
        <v>3150</v>
      </c>
      <c r="E62" s="62"/>
      <c r="F62" s="19"/>
      <c r="G62" s="29"/>
    </row>
    <row r="63" spans="1:7" ht="24.75">
      <c r="A63" s="29" t="s">
        <v>3088</v>
      </c>
      <c r="B63" s="29"/>
      <c r="C63" s="29"/>
      <c r="D63" s="74" t="s">
        <v>3151</v>
      </c>
      <c r="E63" s="62"/>
      <c r="F63" s="19"/>
      <c r="G63" s="29"/>
    </row>
    <row r="64" spans="1:7">
      <c r="A64" s="29" t="s">
        <v>3089</v>
      </c>
      <c r="B64" s="29"/>
      <c r="C64" s="29"/>
      <c r="D64" s="74" t="s">
        <v>3152</v>
      </c>
      <c r="E64" s="62"/>
      <c r="F64" s="19"/>
      <c r="G64" s="29"/>
    </row>
    <row r="65" spans="1:7" ht="24.75">
      <c r="A65" s="29" t="s">
        <v>3090</v>
      </c>
      <c r="B65" s="29"/>
      <c r="C65" s="29"/>
      <c r="D65" s="74" t="s">
        <v>3153</v>
      </c>
      <c r="E65" s="62"/>
      <c r="F65" s="19"/>
      <c r="G65" s="29"/>
    </row>
    <row r="66" spans="1:7">
      <c r="A66" s="29" t="s">
        <v>3091</v>
      </c>
      <c r="B66" s="29"/>
      <c r="C66" s="29"/>
      <c r="D66" s="74" t="s">
        <v>3154</v>
      </c>
      <c r="E66" s="62"/>
      <c r="F66" s="19"/>
      <c r="G66" s="29"/>
    </row>
    <row r="67" spans="1:7">
      <c r="A67" s="29" t="s">
        <v>3092</v>
      </c>
      <c r="B67" s="29"/>
      <c r="C67" s="29"/>
      <c r="D67" s="78" t="s">
        <v>3155</v>
      </c>
      <c r="E67" s="59"/>
      <c r="F67" s="19"/>
      <c r="G67" s="29"/>
    </row>
    <row r="68" spans="1:7" ht="24.75">
      <c r="A68" s="29" t="s">
        <v>3093</v>
      </c>
      <c r="B68" s="29"/>
      <c r="C68" s="29"/>
      <c r="D68" s="79" t="s">
        <v>3156</v>
      </c>
      <c r="E68" s="62"/>
      <c r="F68" s="19"/>
      <c r="G68" s="29"/>
    </row>
    <row r="69" spans="1:7">
      <c r="A69" s="29" t="s">
        <v>3094</v>
      </c>
      <c r="B69" s="29"/>
      <c r="C69" s="29"/>
      <c r="D69" s="79" t="s">
        <v>3157</v>
      </c>
      <c r="E69" s="62"/>
      <c r="F69" s="19"/>
      <c r="G69" s="29"/>
    </row>
    <row r="70" spans="1:7">
      <c r="A70" s="29" t="s">
        <v>3095</v>
      </c>
      <c r="B70" s="29"/>
      <c r="C70" s="29"/>
      <c r="D70" s="79" t="s">
        <v>3158</v>
      </c>
      <c r="E70" s="62"/>
      <c r="F70" s="19"/>
      <c r="G70" s="29"/>
    </row>
    <row r="71" spans="1:7">
      <c r="A71" s="29" t="s">
        <v>3096</v>
      </c>
      <c r="B71" s="29"/>
      <c r="C71" s="29"/>
      <c r="D71" s="79" t="s">
        <v>3159</v>
      </c>
      <c r="E71" s="62"/>
      <c r="F71" s="19"/>
      <c r="G71" s="29"/>
    </row>
    <row r="72" spans="1:7" ht="24.75">
      <c r="A72" s="29" t="s">
        <v>3097</v>
      </c>
      <c r="B72" s="29"/>
      <c r="C72" s="29"/>
      <c r="D72" s="79" t="s">
        <v>3160</v>
      </c>
      <c r="E72" s="62"/>
      <c r="F72" s="19"/>
      <c r="G72" s="29"/>
    </row>
    <row r="73" spans="1:7">
      <c r="A73" s="29" t="s">
        <v>3098</v>
      </c>
      <c r="B73" s="29"/>
      <c r="C73" s="29"/>
      <c r="D73" s="79" t="s">
        <v>3161</v>
      </c>
      <c r="E73" s="62"/>
      <c r="F73" s="19"/>
      <c r="G73" s="29"/>
    </row>
    <row r="74" spans="1:7">
      <c r="A74" s="29" t="s">
        <v>3099</v>
      </c>
      <c r="B74" s="29"/>
      <c r="C74" s="29"/>
      <c r="D74" s="80" t="s">
        <v>3162</v>
      </c>
      <c r="E74" s="72">
        <f>1*E68+1*E69+1*E70+1*E71+1*E72+1*E73</f>
        <v>0</v>
      </c>
      <c r="F74" s="19"/>
      <c r="G74" s="29"/>
    </row>
    <row r="75" spans="1:7">
      <c r="A75" s="29" t="s">
        <v>3100</v>
      </c>
      <c r="B75" s="29"/>
      <c r="C75" s="29"/>
      <c r="D75" s="74" t="s">
        <v>3163</v>
      </c>
      <c r="E75" s="62"/>
      <c r="F75" s="19"/>
      <c r="G75" s="29"/>
    </row>
    <row r="76" spans="1:7" ht="24.75">
      <c r="A76" s="29" t="s">
        <v>3101</v>
      </c>
      <c r="B76" s="29"/>
      <c r="C76" s="29"/>
      <c r="D76" s="74" t="s">
        <v>3164</v>
      </c>
      <c r="E76" s="62"/>
      <c r="F76" s="19"/>
      <c r="G76" s="29"/>
    </row>
    <row r="77" spans="1:7" ht="24.75">
      <c r="A77" s="29" t="s">
        <v>3102</v>
      </c>
      <c r="B77" s="29"/>
      <c r="C77" s="29"/>
      <c r="D77" s="77" t="s">
        <v>3175</v>
      </c>
      <c r="E77" s="72">
        <f>1*E31+1*E32+-1*E33+1*E34+-1*E35+1*E36+-1*E37+1*E38+1*E39+1*E40+-1*E41+1*E42+-1*E43+-1*E44+1*E45+1*E56+-1*E60+-1*E61+-1*E62+-1*E63+-1*E64+-1*E65+1*E66+1*E74+1*E75+1*E76</f>
        <v>-78</v>
      </c>
      <c r="F77" s="19"/>
      <c r="G77" s="29"/>
    </row>
    <row r="78" spans="1:7" ht="24.75">
      <c r="A78" s="29" t="s">
        <v>3103</v>
      </c>
      <c r="B78" s="29"/>
      <c r="C78" s="29"/>
      <c r="D78" s="65" t="s">
        <v>3176</v>
      </c>
      <c r="E78" s="72">
        <f>1*E29+1*E77</f>
        <v>-419066</v>
      </c>
      <c r="F78" s="19"/>
      <c r="G78" s="29"/>
    </row>
    <row r="79" spans="1:7">
      <c r="A79" s="29" t="s">
        <v>3104</v>
      </c>
      <c r="B79" s="29"/>
      <c r="C79" s="29"/>
      <c r="D79" s="73" t="s">
        <v>3165</v>
      </c>
      <c r="E79" s="59"/>
      <c r="F79" s="19"/>
      <c r="G79" s="29"/>
    </row>
    <row r="80" spans="1:7" ht="24.75">
      <c r="A80" s="29" t="s">
        <v>3105</v>
      </c>
      <c r="B80" s="29"/>
      <c r="C80" s="29"/>
      <c r="D80" s="74" t="s">
        <v>3166</v>
      </c>
      <c r="E80" s="62"/>
      <c r="F80" s="19"/>
      <c r="G80" s="29"/>
    </row>
    <row r="81" spans="1:7" ht="24.75">
      <c r="A81" s="29" t="s">
        <v>3106</v>
      </c>
      <c r="B81" s="29"/>
      <c r="C81" s="29"/>
      <c r="D81" s="74" t="s">
        <v>3167</v>
      </c>
      <c r="E81" s="62"/>
      <c r="F81" s="19"/>
      <c r="G81" s="29"/>
    </row>
    <row r="82" spans="1:7" ht="24.75">
      <c r="A82" s="29" t="s">
        <v>3107</v>
      </c>
      <c r="B82" s="29"/>
      <c r="C82" s="29"/>
      <c r="D82" s="74" t="s">
        <v>3168</v>
      </c>
      <c r="E82" s="62">
        <v>-13949</v>
      </c>
      <c r="F82" s="19"/>
      <c r="G82" s="29"/>
    </row>
    <row r="83" spans="1:7" ht="24.75">
      <c r="A83" s="29" t="s">
        <v>3108</v>
      </c>
      <c r="B83" s="29"/>
      <c r="C83" s="29"/>
      <c r="D83" s="74" t="s">
        <v>3169</v>
      </c>
      <c r="E83" s="62"/>
      <c r="F83" s="19"/>
      <c r="G83" s="29"/>
    </row>
    <row r="84" spans="1:7" ht="24.75">
      <c r="A84" s="29" t="s">
        <v>3109</v>
      </c>
      <c r="B84" s="29"/>
      <c r="C84" s="29"/>
      <c r="D84" s="74" t="s">
        <v>3170</v>
      </c>
      <c r="E84" s="62"/>
      <c r="F84" s="19"/>
      <c r="G84" s="29"/>
    </row>
    <row r="85" spans="1:7" ht="24.75">
      <c r="A85" s="29" t="s">
        <v>3110</v>
      </c>
      <c r="B85" s="29"/>
      <c r="C85" s="29"/>
      <c r="D85" s="74" t="s">
        <v>3171</v>
      </c>
      <c r="E85" s="62"/>
      <c r="F85" s="19"/>
      <c r="G85" s="29"/>
    </row>
    <row r="86" spans="1:7">
      <c r="A86" s="29" t="s">
        <v>3111</v>
      </c>
      <c r="B86" s="29"/>
      <c r="C86" s="29"/>
      <c r="D86" s="77" t="s">
        <v>3177</v>
      </c>
      <c r="E86" s="72">
        <f>-1*E80+-1*E81+-1*E82+-1*E83+-1*E84+-1*E85</f>
        <v>13949</v>
      </c>
      <c r="F86" s="19"/>
      <c r="G86" s="29"/>
    </row>
    <row r="87" spans="1:7" ht="24.75">
      <c r="A87" s="29" t="s">
        <v>3112</v>
      </c>
      <c r="B87" s="29"/>
      <c r="C87" s="29"/>
      <c r="D87" s="65" t="s">
        <v>3178</v>
      </c>
      <c r="E87" s="72">
        <f>1*E78+1*E86</f>
        <v>-405117</v>
      </c>
      <c r="F87" s="19"/>
      <c r="G87" s="29"/>
    </row>
    <row r="88" spans="1:7">
      <c r="A88" s="29" t="s">
        <v>2214</v>
      </c>
      <c r="B88" s="29"/>
      <c r="C88" s="29"/>
      <c r="D88" s="64" t="s">
        <v>2281</v>
      </c>
      <c r="E88" s="62"/>
      <c r="F88" s="19"/>
      <c r="G88" s="29"/>
    </row>
    <row r="89" spans="1:7">
      <c r="A89" s="29" t="s">
        <v>2215</v>
      </c>
      <c r="B89" s="29"/>
      <c r="C89" s="29"/>
      <c r="D89" s="64" t="s">
        <v>2282</v>
      </c>
      <c r="E89" s="62"/>
      <c r="F89" s="19"/>
      <c r="G89" s="29"/>
    </row>
    <row r="90" spans="1:7">
      <c r="A90" s="29" t="s">
        <v>2216</v>
      </c>
      <c r="B90" s="29"/>
      <c r="C90" s="29"/>
      <c r="D90" s="64" t="s">
        <v>2283</v>
      </c>
      <c r="E90" s="62"/>
      <c r="F90" s="19"/>
      <c r="G90" s="29"/>
    </row>
    <row r="91" spans="1:7">
      <c r="A91" s="29" t="s">
        <v>2217</v>
      </c>
      <c r="B91" s="29"/>
      <c r="C91" s="29"/>
      <c r="D91" s="64" t="s">
        <v>2284</v>
      </c>
      <c r="E91" s="62"/>
      <c r="F91" s="19"/>
      <c r="G91" s="29"/>
    </row>
    <row r="92" spans="1:7">
      <c r="A92" s="29" t="s">
        <v>3113</v>
      </c>
      <c r="B92" s="29"/>
      <c r="C92" s="29"/>
      <c r="D92" s="64" t="s">
        <v>3172</v>
      </c>
      <c r="E92" s="62"/>
      <c r="F92" s="19"/>
      <c r="G92" s="29"/>
    </row>
    <row r="93" spans="1:7">
      <c r="A93" s="29" t="s">
        <v>2218</v>
      </c>
      <c r="B93" s="29"/>
      <c r="C93" s="29"/>
      <c r="D93" s="64" t="s">
        <v>2285</v>
      </c>
      <c r="E93" s="62"/>
      <c r="F93" s="19"/>
      <c r="G93" s="29"/>
    </row>
    <row r="94" spans="1:7" ht="24.75">
      <c r="A94" s="29" t="s">
        <v>2219</v>
      </c>
      <c r="B94" s="29"/>
      <c r="C94" s="29"/>
      <c r="D94" s="64" t="s">
        <v>2286</v>
      </c>
      <c r="E94" s="62"/>
      <c r="F94" s="19"/>
      <c r="G94" s="29"/>
    </row>
    <row r="95" spans="1:7" ht="24.75">
      <c r="A95" s="29" t="s">
        <v>2220</v>
      </c>
      <c r="B95" s="29"/>
      <c r="C95" s="29"/>
      <c r="D95" s="65" t="s">
        <v>2337</v>
      </c>
      <c r="E95" s="72">
        <f>1*E44+1*E88+1*E89+1*E90+1*E91+1*E92+1*E93+1*E94+1*E87</f>
        <v>-405117</v>
      </c>
      <c r="F95" s="19"/>
      <c r="G95" s="29"/>
    </row>
    <row r="96" spans="1:7" ht="24.75">
      <c r="A96" s="29" t="s">
        <v>2221</v>
      </c>
      <c r="B96" s="29"/>
      <c r="C96" s="29"/>
      <c r="D96" s="60" t="s">
        <v>2287</v>
      </c>
      <c r="E96" s="59"/>
      <c r="F96" s="19"/>
      <c r="G96" s="29"/>
    </row>
    <row r="97" spans="1:7">
      <c r="A97" s="29" t="s">
        <v>2222</v>
      </c>
      <c r="B97" s="29"/>
      <c r="C97" s="29"/>
      <c r="D97" s="64" t="s">
        <v>2288</v>
      </c>
      <c r="E97" s="62"/>
      <c r="F97" s="19"/>
      <c r="G97" s="29"/>
    </row>
    <row r="98" spans="1:7" ht="24.75">
      <c r="A98" s="29" t="s">
        <v>3114</v>
      </c>
      <c r="B98" s="29"/>
      <c r="C98" s="29"/>
      <c r="D98" s="64" t="s">
        <v>2289</v>
      </c>
      <c r="E98" s="62">
        <v>1</v>
      </c>
      <c r="F98" s="19"/>
      <c r="G98" s="29"/>
    </row>
    <row r="99" spans="1:7">
      <c r="A99" s="29" t="s">
        <v>2223</v>
      </c>
      <c r="B99" s="29"/>
      <c r="C99" s="29"/>
      <c r="D99" s="64" t="s">
        <v>2290</v>
      </c>
      <c r="E99" s="62"/>
      <c r="F99" s="19"/>
      <c r="G99" s="29"/>
    </row>
    <row r="100" spans="1:7" ht="24.75">
      <c r="A100" s="29" t="s">
        <v>3115</v>
      </c>
      <c r="B100" s="29"/>
      <c r="C100" s="29"/>
      <c r="D100" s="64" t="s">
        <v>2291</v>
      </c>
      <c r="E100" s="62"/>
      <c r="F100" s="19"/>
      <c r="G100" s="29"/>
    </row>
    <row r="101" spans="1:7">
      <c r="A101" s="29" t="s">
        <v>2224</v>
      </c>
      <c r="B101" s="29"/>
      <c r="C101" s="29"/>
      <c r="D101" s="64" t="s">
        <v>2292</v>
      </c>
      <c r="E101" s="62"/>
      <c r="F101" s="19"/>
      <c r="G101" s="29"/>
    </row>
    <row r="102" spans="1:7" ht="24.75">
      <c r="A102" s="29" t="s">
        <v>3116</v>
      </c>
      <c r="B102" s="29"/>
      <c r="C102" s="29"/>
      <c r="D102" s="64" t="s">
        <v>2293</v>
      </c>
      <c r="E102" s="62"/>
      <c r="F102" s="19"/>
      <c r="G102" s="29"/>
    </row>
    <row r="103" spans="1:7" ht="37.15">
      <c r="A103" s="29" t="s">
        <v>2225</v>
      </c>
      <c r="B103" s="29"/>
      <c r="C103" s="29"/>
      <c r="D103" s="64" t="s">
        <v>2294</v>
      </c>
      <c r="E103" s="62"/>
      <c r="F103" s="19"/>
      <c r="G103" s="29"/>
    </row>
    <row r="104" spans="1:7" ht="24.75">
      <c r="A104" s="29" t="s">
        <v>2226</v>
      </c>
      <c r="B104" s="29"/>
      <c r="C104" s="29"/>
      <c r="D104" s="64" t="s">
        <v>2295</v>
      </c>
      <c r="E104" s="62"/>
      <c r="F104" s="19"/>
      <c r="G104" s="29"/>
    </row>
    <row r="105" spans="1:7">
      <c r="A105" s="29" t="s">
        <v>2227</v>
      </c>
      <c r="B105" s="29"/>
      <c r="C105" s="29"/>
      <c r="D105" s="64" t="s">
        <v>2296</v>
      </c>
      <c r="E105" s="62"/>
      <c r="F105" s="19"/>
      <c r="G105" s="29"/>
    </row>
    <row r="106" spans="1:7" ht="24.75">
      <c r="A106" s="29" t="s">
        <v>3117</v>
      </c>
      <c r="B106" s="29"/>
      <c r="C106" s="29"/>
      <c r="D106" s="64" t="s">
        <v>2297</v>
      </c>
      <c r="E106" s="62"/>
      <c r="F106" s="19"/>
      <c r="G106" s="29"/>
    </row>
    <row r="107" spans="1:7" ht="24.75">
      <c r="A107" s="29" t="s">
        <v>2228</v>
      </c>
      <c r="B107" s="29"/>
      <c r="C107" s="29"/>
      <c r="D107" s="64" t="s">
        <v>2298</v>
      </c>
      <c r="E107" s="62"/>
      <c r="F107" s="19"/>
      <c r="G107" s="29"/>
    </row>
    <row r="108" spans="1:7" ht="37.15">
      <c r="A108" s="29" t="s">
        <v>2229</v>
      </c>
      <c r="B108" s="29"/>
      <c r="C108" s="29"/>
      <c r="D108" s="64" t="s">
        <v>2299</v>
      </c>
      <c r="E108" s="62"/>
      <c r="F108" s="19"/>
      <c r="G108" s="29"/>
    </row>
    <row r="109" spans="1:7" ht="24.75">
      <c r="A109" s="29" t="s">
        <v>2230</v>
      </c>
      <c r="B109" s="29"/>
      <c r="C109" s="29"/>
      <c r="D109" s="64" t="s">
        <v>2300</v>
      </c>
      <c r="E109" s="62"/>
      <c r="F109" s="19"/>
      <c r="G109" s="29"/>
    </row>
    <row r="110" spans="1:7">
      <c r="A110" s="29" t="s">
        <v>2231</v>
      </c>
      <c r="B110" s="29"/>
      <c r="C110" s="29"/>
      <c r="D110" s="64" t="s">
        <v>2301</v>
      </c>
      <c r="E110" s="62"/>
      <c r="F110" s="19"/>
      <c r="G110" s="29"/>
    </row>
    <row r="111" spans="1:7">
      <c r="A111" s="29" t="s">
        <v>2232</v>
      </c>
      <c r="B111" s="29"/>
      <c r="C111" s="29"/>
      <c r="D111" s="64" t="s">
        <v>2302</v>
      </c>
      <c r="E111" s="62"/>
      <c r="F111" s="19"/>
      <c r="G111" s="29"/>
    </row>
    <row r="112" spans="1:7" ht="24.75">
      <c r="A112" s="29" t="s">
        <v>2233</v>
      </c>
      <c r="B112" s="29"/>
      <c r="C112" s="29"/>
      <c r="D112" s="64" t="s">
        <v>2303</v>
      </c>
      <c r="E112" s="62"/>
      <c r="F112" s="19"/>
      <c r="G112" s="29"/>
    </row>
    <row r="113" spans="1:7" ht="24.75">
      <c r="A113" s="29" t="s">
        <v>3118</v>
      </c>
      <c r="B113" s="29"/>
      <c r="C113" s="29"/>
      <c r="D113" s="64" t="s">
        <v>2304</v>
      </c>
      <c r="E113" s="62"/>
      <c r="F113" s="19"/>
      <c r="G113" s="29"/>
    </row>
    <row r="114" spans="1:7" ht="24.75">
      <c r="A114" s="29" t="s">
        <v>2234</v>
      </c>
      <c r="B114" s="29"/>
      <c r="C114" s="29"/>
      <c r="D114" s="64" t="s">
        <v>2305</v>
      </c>
      <c r="E114" s="62"/>
      <c r="F114" s="19"/>
      <c r="G114" s="29"/>
    </row>
    <row r="115" spans="1:7">
      <c r="A115" s="29" t="s">
        <v>2235</v>
      </c>
      <c r="B115" s="29"/>
      <c r="C115" s="29"/>
      <c r="D115" s="64" t="s">
        <v>2306</v>
      </c>
      <c r="E115" s="62"/>
      <c r="F115" s="19"/>
      <c r="G115" s="29"/>
    </row>
    <row r="116" spans="1:7">
      <c r="A116" s="29" t="s">
        <v>2236</v>
      </c>
      <c r="B116" s="29"/>
      <c r="C116" s="29"/>
      <c r="D116" s="64" t="s">
        <v>2307</v>
      </c>
      <c r="E116" s="62"/>
      <c r="F116" s="19"/>
      <c r="G116" s="29"/>
    </row>
    <row r="117" spans="1:7" ht="24.75">
      <c r="A117" s="29" t="s">
        <v>2237</v>
      </c>
      <c r="B117" s="29"/>
      <c r="C117" s="29"/>
      <c r="D117" s="64" t="s">
        <v>2308</v>
      </c>
      <c r="E117" s="62"/>
      <c r="F117" s="19"/>
      <c r="G117" s="29"/>
    </row>
    <row r="118" spans="1:7">
      <c r="A118" s="29" t="s">
        <v>2238</v>
      </c>
      <c r="B118" s="29"/>
      <c r="C118" s="29"/>
      <c r="D118" s="64" t="s">
        <v>2281</v>
      </c>
      <c r="E118" s="62"/>
      <c r="F118" s="19"/>
      <c r="G118" s="29"/>
    </row>
    <row r="119" spans="1:7">
      <c r="A119" s="29" t="s">
        <v>2239</v>
      </c>
      <c r="B119" s="29"/>
      <c r="C119" s="29"/>
      <c r="D119" s="64" t="s">
        <v>2283</v>
      </c>
      <c r="E119" s="62"/>
      <c r="F119" s="19"/>
      <c r="G119" s="29"/>
    </row>
    <row r="120" spans="1:7">
      <c r="A120" s="29" t="s">
        <v>2240</v>
      </c>
      <c r="B120" s="29"/>
      <c r="C120" s="29"/>
      <c r="D120" s="64" t="s">
        <v>2309</v>
      </c>
      <c r="E120" s="62"/>
      <c r="F120" s="19"/>
      <c r="G120" s="29"/>
    </row>
    <row r="121" spans="1:7">
      <c r="A121" s="29" t="s">
        <v>2241</v>
      </c>
      <c r="B121" s="29"/>
      <c r="C121" s="29"/>
      <c r="D121" s="64" t="s">
        <v>2310</v>
      </c>
      <c r="E121" s="62"/>
      <c r="F121" s="19"/>
      <c r="G121" s="29"/>
    </row>
    <row r="122" spans="1:7">
      <c r="A122" s="29" t="s">
        <v>2242</v>
      </c>
      <c r="B122" s="29"/>
      <c r="C122" s="29"/>
      <c r="D122" s="64" t="s">
        <v>2311</v>
      </c>
      <c r="E122" s="62"/>
      <c r="F122" s="19"/>
      <c r="G122" s="29"/>
    </row>
    <row r="123" spans="1:7">
      <c r="A123" s="29" t="s">
        <v>2243</v>
      </c>
      <c r="B123" s="29"/>
      <c r="C123" s="29"/>
      <c r="D123" s="64" t="s">
        <v>2312</v>
      </c>
      <c r="E123" s="62"/>
      <c r="F123" s="19"/>
      <c r="G123" s="29"/>
    </row>
    <row r="124" spans="1:7">
      <c r="A124" s="29" t="s">
        <v>2244</v>
      </c>
      <c r="B124" s="29"/>
      <c r="C124" s="29"/>
      <c r="D124" s="64" t="s">
        <v>2313</v>
      </c>
      <c r="E124" s="62"/>
      <c r="F124" s="19"/>
      <c r="G124" s="29"/>
    </row>
    <row r="125" spans="1:7">
      <c r="A125" s="29" t="s">
        <v>2245</v>
      </c>
      <c r="B125" s="29"/>
      <c r="C125" s="29"/>
      <c r="D125" s="64" t="s">
        <v>2314</v>
      </c>
      <c r="E125" s="62"/>
      <c r="F125" s="19"/>
      <c r="G125" s="29"/>
    </row>
    <row r="126" spans="1:7" ht="24.75">
      <c r="A126" s="29" t="s">
        <v>2246</v>
      </c>
      <c r="B126" s="29"/>
      <c r="C126" s="29"/>
      <c r="D126" s="64" t="s">
        <v>2315</v>
      </c>
      <c r="E126" s="62">
        <v>405117</v>
      </c>
      <c r="F126" s="19"/>
      <c r="G126" s="29"/>
    </row>
    <row r="127" spans="1:7" ht="24.75">
      <c r="A127" s="29" t="s">
        <v>2247</v>
      </c>
      <c r="B127" s="29"/>
      <c r="C127" s="29"/>
      <c r="D127" s="65" t="s">
        <v>2338</v>
      </c>
      <c r="E127" s="72">
        <f>1*E97+-1*E98+1*E99+1*E101+-1*E102+1*E103+-1*E104+1*E105+-1*E106+1*E107+-1*E108+1*E109+1*E110+1*E111+1*E112+1*E113+-1*E115+-1*E116+-1*E117+1*E118+1*E119+1*E120+-1*E121+1*E126+1*E100+-1*E122+1*E114+-1*E123+-1*E124+1*E125</f>
        <v>405116</v>
      </c>
      <c r="F127" s="19"/>
      <c r="G127" s="29"/>
    </row>
    <row r="128" spans="1:7" ht="24.75">
      <c r="A128" s="29" t="s">
        <v>2248</v>
      </c>
      <c r="B128" s="29"/>
      <c r="C128" s="29"/>
      <c r="D128" s="60" t="s">
        <v>2316</v>
      </c>
      <c r="E128" s="59"/>
      <c r="F128" s="19"/>
      <c r="G128" s="29"/>
    </row>
    <row r="129" spans="1:7" ht="24.75">
      <c r="A129" s="29" t="s">
        <v>2249</v>
      </c>
      <c r="B129" s="29"/>
      <c r="C129" s="29"/>
      <c r="D129" s="64" t="s">
        <v>2317</v>
      </c>
      <c r="E129" s="62"/>
      <c r="F129" s="19"/>
      <c r="G129" s="29"/>
    </row>
    <row r="130" spans="1:7" ht="24.75">
      <c r="A130" s="29" t="s">
        <v>2250</v>
      </c>
      <c r="B130" s="29"/>
      <c r="C130" s="29"/>
      <c r="D130" s="64" t="s">
        <v>2318</v>
      </c>
      <c r="E130" s="62"/>
      <c r="F130" s="19"/>
      <c r="G130" s="29"/>
    </row>
    <row r="131" spans="1:7">
      <c r="A131" s="29" t="s">
        <v>2251</v>
      </c>
      <c r="B131" s="29"/>
      <c r="C131" s="29"/>
      <c r="D131" s="64" t="s">
        <v>2319</v>
      </c>
      <c r="E131" s="62"/>
      <c r="F131" s="19"/>
      <c r="G131" s="29"/>
    </row>
    <row r="132" spans="1:7" ht="24.75">
      <c r="A132" s="29" t="s">
        <v>2252</v>
      </c>
      <c r="B132" s="29"/>
      <c r="C132" s="29"/>
      <c r="D132" s="64" t="s">
        <v>2320</v>
      </c>
      <c r="E132" s="62"/>
      <c r="F132" s="19"/>
      <c r="G132" s="29"/>
    </row>
    <row r="133" spans="1:7" ht="24.75">
      <c r="A133" s="29" t="s">
        <v>2253</v>
      </c>
      <c r="B133" s="29"/>
      <c r="C133" s="29"/>
      <c r="D133" s="64" t="s">
        <v>2321</v>
      </c>
      <c r="E133" s="62"/>
      <c r="F133" s="19"/>
      <c r="G133" s="29"/>
    </row>
    <row r="134" spans="1:7" ht="24.75">
      <c r="A134" s="29" t="s">
        <v>2254</v>
      </c>
      <c r="B134" s="29"/>
      <c r="C134" s="29"/>
      <c r="D134" s="64" t="s">
        <v>2322</v>
      </c>
      <c r="E134" s="62"/>
      <c r="F134" s="19"/>
      <c r="G134" s="29"/>
    </row>
    <row r="135" spans="1:7" ht="24.75">
      <c r="A135" s="29" t="s">
        <v>2255</v>
      </c>
      <c r="B135" s="29"/>
      <c r="C135" s="29"/>
      <c r="D135" s="64" t="s">
        <v>2323</v>
      </c>
      <c r="E135" s="62"/>
      <c r="F135" s="19"/>
      <c r="G135" s="29"/>
    </row>
    <row r="136" spans="1:7">
      <c r="A136" s="29" t="s">
        <v>2256</v>
      </c>
      <c r="B136" s="29"/>
      <c r="C136" s="29"/>
      <c r="D136" s="64" t="s">
        <v>2324</v>
      </c>
      <c r="E136" s="62"/>
      <c r="F136" s="19"/>
      <c r="G136" s="29"/>
    </row>
    <row r="137" spans="1:7">
      <c r="A137" s="29" t="s">
        <v>2257</v>
      </c>
      <c r="B137" s="29"/>
      <c r="C137" s="29"/>
      <c r="D137" s="64" t="s">
        <v>2325</v>
      </c>
      <c r="E137" s="62"/>
      <c r="F137" s="19"/>
      <c r="G137" s="29"/>
    </row>
    <row r="138" spans="1:7">
      <c r="A138" s="29" t="s">
        <v>2258</v>
      </c>
      <c r="B138" s="29"/>
      <c r="C138" s="29"/>
      <c r="D138" s="64" t="s">
        <v>2326</v>
      </c>
      <c r="E138" s="62"/>
      <c r="F138" s="19"/>
      <c r="G138" s="29"/>
    </row>
    <row r="139" spans="1:7" ht="37.15">
      <c r="A139" s="29" t="s">
        <v>2259</v>
      </c>
      <c r="B139" s="29"/>
      <c r="C139" s="29"/>
      <c r="D139" s="64" t="s">
        <v>2327</v>
      </c>
      <c r="E139" s="62"/>
      <c r="F139" s="19"/>
      <c r="G139" s="29"/>
    </row>
    <row r="140" spans="1:7">
      <c r="A140" s="29" t="s">
        <v>2260</v>
      </c>
      <c r="B140" s="29"/>
      <c r="C140" s="29"/>
      <c r="D140" s="64" t="s">
        <v>2328</v>
      </c>
      <c r="E140" s="62"/>
      <c r="F140" s="19"/>
      <c r="G140" s="29"/>
    </row>
    <row r="141" spans="1:7">
      <c r="A141" s="29" t="s">
        <v>2261</v>
      </c>
      <c r="B141" s="29"/>
      <c r="C141" s="29"/>
      <c r="D141" s="64" t="s">
        <v>2329</v>
      </c>
      <c r="E141" s="62"/>
      <c r="F141" s="19"/>
      <c r="G141" s="29"/>
    </row>
    <row r="142" spans="1:7">
      <c r="A142" s="29" t="s">
        <v>2262</v>
      </c>
      <c r="B142" s="29"/>
      <c r="C142" s="29"/>
      <c r="D142" s="64" t="s">
        <v>2330</v>
      </c>
      <c r="E142" s="62"/>
      <c r="F142" s="19"/>
      <c r="G142" s="29"/>
    </row>
    <row r="143" spans="1:7" ht="24.75">
      <c r="A143" s="29" t="s">
        <v>2263</v>
      </c>
      <c r="B143" s="29"/>
      <c r="C143" s="29"/>
      <c r="D143" s="64" t="s">
        <v>2331</v>
      </c>
      <c r="E143" s="62"/>
      <c r="F143" s="19"/>
      <c r="G143" s="29"/>
    </row>
    <row r="144" spans="1:7">
      <c r="A144" s="29" t="s">
        <v>2264</v>
      </c>
      <c r="B144" s="29"/>
      <c r="C144" s="29"/>
      <c r="D144" s="64" t="s">
        <v>2282</v>
      </c>
      <c r="E144" s="62"/>
      <c r="F144" s="19"/>
      <c r="G144" s="29"/>
    </row>
    <row r="145" spans="1:7">
      <c r="A145" s="29" t="s">
        <v>2265</v>
      </c>
      <c r="B145" s="29"/>
      <c r="C145" s="29"/>
      <c r="D145" s="64" t="s">
        <v>2284</v>
      </c>
      <c r="E145" s="62"/>
      <c r="F145" s="19"/>
      <c r="G145" s="29"/>
    </row>
    <row r="146" spans="1:7" ht="24.75">
      <c r="A146" s="29" t="s">
        <v>2266</v>
      </c>
      <c r="B146" s="29"/>
      <c r="C146" s="29"/>
      <c r="D146" s="64" t="s">
        <v>2332</v>
      </c>
      <c r="E146" s="62"/>
      <c r="F146" s="19"/>
      <c r="G146" s="29"/>
    </row>
    <row r="147" spans="1:7" ht="24.75">
      <c r="A147" s="29" t="s">
        <v>2267</v>
      </c>
      <c r="B147" s="29"/>
      <c r="C147" s="29"/>
      <c r="D147" s="65" t="s">
        <v>2339</v>
      </c>
      <c r="E147" s="72">
        <f>1*E129+1*E130+1*E131+1*E132+1*E133+-1*E135+-1*E136+-1*E137+1*E139+-1*E140+1*E141+1*E142+1*E143+-1*E144+-1*E145+1*E146+1*E134+1*E138</f>
        <v>0</v>
      </c>
      <c r="F147" s="19"/>
      <c r="G147" s="29"/>
    </row>
    <row r="148" spans="1:7" ht="37.15">
      <c r="A148" s="29" t="s">
        <v>2268</v>
      </c>
      <c r="B148" s="29"/>
      <c r="C148" s="29"/>
      <c r="D148" s="71" t="s">
        <v>2340</v>
      </c>
      <c r="E148" s="72">
        <f>1*E95+1*E127+1*E147</f>
        <v>-1</v>
      </c>
      <c r="F148" s="19"/>
      <c r="G148" s="29"/>
    </row>
    <row r="149" spans="1:7" ht="24.75">
      <c r="A149" s="29" t="s">
        <v>2269</v>
      </c>
      <c r="B149" s="29"/>
      <c r="C149" s="29"/>
      <c r="D149" s="39" t="s">
        <v>2333</v>
      </c>
      <c r="E149" s="62"/>
      <c r="F149" s="19"/>
      <c r="G149" s="29"/>
    </row>
    <row r="150" spans="1:7" ht="37.5" thickBot="1">
      <c r="A150" s="29" t="s">
        <v>2270</v>
      </c>
      <c r="B150" s="29"/>
      <c r="C150" s="29"/>
      <c r="D150" s="71" t="s">
        <v>2341</v>
      </c>
      <c r="E150" s="66">
        <f>1*E148+1*E149</f>
        <v>-1</v>
      </c>
      <c r="F150" s="19"/>
      <c r="G150" s="29"/>
    </row>
    <row r="151" spans="1:7" ht="25.15" thickTop="1">
      <c r="A151" s="29" t="s">
        <v>2271</v>
      </c>
      <c r="B151" s="29"/>
      <c r="C151" s="29"/>
      <c r="D151" s="81" t="s">
        <v>2342</v>
      </c>
      <c r="E151" s="69">
        <v>1</v>
      </c>
      <c r="F151" s="19"/>
      <c r="G151" s="29"/>
    </row>
    <row r="152" spans="1:7">
      <c r="A152" s="29" t="s">
        <v>2272</v>
      </c>
      <c r="B152" s="29"/>
      <c r="C152" s="29"/>
      <c r="D152" s="81" t="s">
        <v>2343</v>
      </c>
      <c r="E152" s="62">
        <v>0</v>
      </c>
      <c r="F152" s="19"/>
      <c r="G152" s="29"/>
    </row>
    <row r="153" spans="1:7">
      <c r="A153" s="29" t="s">
        <v>2273</v>
      </c>
      <c r="B153" s="29"/>
      <c r="C153" s="29"/>
      <c r="D153" s="58" t="s">
        <v>2334</v>
      </c>
      <c r="E153" s="59"/>
      <c r="F153" s="19"/>
      <c r="G153" s="29"/>
    </row>
    <row r="154" spans="1:7">
      <c r="A154" s="29" t="s">
        <v>2274</v>
      </c>
      <c r="B154" s="29"/>
      <c r="C154" s="29"/>
      <c r="D154" s="81" t="s">
        <v>2344</v>
      </c>
      <c r="E154" s="62">
        <v>0</v>
      </c>
      <c r="F154" s="19"/>
      <c r="G154" s="29"/>
    </row>
    <row r="155" spans="1:7">
      <c r="A155" s="29" t="s">
        <v>2275</v>
      </c>
      <c r="B155" s="29"/>
      <c r="C155" s="29"/>
      <c r="D155" s="39" t="s">
        <v>2335</v>
      </c>
      <c r="E155" s="62"/>
      <c r="F155" s="19"/>
      <c r="G155" s="29"/>
    </row>
    <row r="156" spans="1:7" ht="24.75">
      <c r="A156" s="29" t="s">
        <v>2276</v>
      </c>
      <c r="B156" s="29"/>
      <c r="C156" s="29"/>
      <c r="D156" s="39" t="s">
        <v>2336</v>
      </c>
      <c r="E156" s="62"/>
      <c r="F156" s="19"/>
      <c r="G156" s="29"/>
    </row>
    <row r="157" spans="1:7" ht="25.15" thickBot="1">
      <c r="A157" s="29" t="s">
        <v>2277</v>
      </c>
      <c r="B157" s="29"/>
      <c r="C157" s="29"/>
      <c r="D157" s="71" t="s">
        <v>2345</v>
      </c>
      <c r="E157" s="66">
        <f>1*E154+-1*E155+1*E156</f>
        <v>0</v>
      </c>
      <c r="F157" s="19"/>
      <c r="G157" s="29"/>
    </row>
    <row r="158" spans="1:7" ht="14.65" hidden="1" thickTop="1">
      <c r="A158" s="29"/>
      <c r="B158" s="29"/>
      <c r="C158" s="29" t="s">
        <v>506</v>
      </c>
      <c r="D158" s="19"/>
      <c r="E158" s="19"/>
      <c r="F158" s="19"/>
      <c r="G158" s="29"/>
    </row>
    <row r="159" spans="1:7" hidden="1">
      <c r="A159" s="29"/>
      <c r="B159" s="29"/>
      <c r="C159" s="29" t="s">
        <v>509</v>
      </c>
      <c r="D159" s="29"/>
      <c r="E159" s="29"/>
      <c r="F159" s="29"/>
      <c r="G159" s="29" t="s">
        <v>510</v>
      </c>
    </row>
    <row r="160" spans="1:7" ht="14.65" thickTop="1">
      <c r="A160" s="19"/>
      <c r="B160" s="19"/>
      <c r="C160" s="19"/>
      <c r="D160" s="19"/>
      <c r="E160" s="19"/>
      <c r="F160" s="19"/>
      <c r="G160" s="19"/>
    </row>
  </sheetData>
  <sheetProtection algorithmName="SHA-512" hashValue="GNDYpc2xfrGEh9guIIqQNav7yHhls2c+MMQjOxwdxGKa+49yw7Lqwd/tPkssR1KnpqeD4u9PaGv/Cr7Yt6ze8g==" saltValue="d/V7IM2M0JiFac0/Na0E0g==" spinCount="100000" sheet="1" objects="1" scenarios="1" formatColumns="0" formatRows="0"/>
  <dataValidations count="1">
    <dataValidation type="decimal" allowBlank="1" showInputMessage="1" showErrorMessage="1" error="Please enter a numeric value upto 2 decimal places only" sqref="E28 E154:E156 E151:E152 E149 E129:E146 E97:E126 E88:E94 E80:E85 E75:E76 E68:E73 E61:E66 E58:E59 E47:E55 E31:E45" xr:uid="{4FD88F16-773C-4751-B4D6-C1F95183F834}">
      <formula1>-999999999999999</formula1>
      <formula2>999999999999999</formula2>
    </dataValidation>
  </dataValidations>
  <pageMargins left="0.7" right="0.7" top="0.75" bottom="0.75" header="0.3" footer="0.3"/>
  <drawing r:id="rId1"/>
  <legacyDrawing r:id="rId2"/>
  <controls>
    <mc:AlternateContent xmlns:mc="http://schemas.openxmlformats.org/markup-compatibility/2006">
      <mc:Choice Requires="x14">
        <control shapeId="33834"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33834" r:id="rId3" name="HomeBtn"/>
      </mc:Fallback>
    </mc:AlternateContent>
    <mc:AlternateContent xmlns:mc="http://schemas.openxmlformats.org/markup-compatibility/2006">
      <mc:Choice Requires="x14">
        <control shapeId="33835"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33835" r:id="rId5" name="ToolboxBtn"/>
      </mc:Fallback>
    </mc:AlternateContent>
    <mc:AlternateContent xmlns:mc="http://schemas.openxmlformats.org/markup-compatibility/2006">
      <mc:Choice Requires="x14">
        <control shapeId="33836"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33836" r:id="rId7" name="HelpBtn"/>
      </mc:Fallback>
    </mc:AlternateContent>
    <mc:AlternateContent xmlns:mc="http://schemas.openxmlformats.org/markup-compatibility/2006">
      <mc:Choice Requires="x14">
        <control shapeId="33837"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33837" r:id="rId9" name="LegendBtn"/>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2C338-D1A1-492A-B793-C19F6A5FDEE9}">
  <sheetPr codeName="Sheet15"/>
  <dimension ref="A1:DZ48"/>
  <sheetViews>
    <sheetView showGridLines="0" topLeftCell="W1" zoomScale="90" zoomScaleNormal="90" workbookViewId="0">
      <pane ySplit="2" topLeftCell="A39" activePane="bottomLeft" state="frozen"/>
      <selection pane="bottomLeft" activeCell="E34" sqref="E34"/>
    </sheetView>
  </sheetViews>
  <sheetFormatPr defaultRowHeight="14.25"/>
  <cols>
    <col min="1" max="2" width="0" hidden="1" customWidth="1"/>
    <col min="3" max="3" width="3.73046875" hidden="1" customWidth="1"/>
    <col min="4" max="4" width="50.73046875" customWidth="1"/>
    <col min="5" max="27" width="22.73046875" customWidth="1"/>
  </cols>
  <sheetData>
    <row r="1" spans="1:130" ht="60" customHeight="1">
      <c r="A1" s="27" t="s">
        <v>2346</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row>
    <row r="2" spans="1:130" ht="24.95" customHeight="1">
      <c r="A2" s="40"/>
      <c r="B2" s="40"/>
      <c r="C2" s="40"/>
      <c r="D2" s="42" t="s">
        <v>2420</v>
      </c>
      <c r="E2" s="40"/>
      <c r="F2" s="40"/>
      <c r="G2" s="40"/>
      <c r="H2" s="40"/>
      <c r="I2" s="40"/>
      <c r="J2" s="40"/>
      <c r="K2" s="40"/>
      <c r="L2" s="40"/>
      <c r="M2" s="40"/>
      <c r="N2" s="40"/>
      <c r="O2" s="40"/>
      <c r="P2" s="40"/>
      <c r="Q2" s="40"/>
      <c r="R2" s="40"/>
      <c r="S2" s="40"/>
      <c r="T2" s="40"/>
      <c r="U2" s="40"/>
      <c r="V2" s="40"/>
      <c r="W2" s="40"/>
      <c r="X2" s="40"/>
      <c r="Y2" s="40"/>
      <c r="Z2" s="40"/>
      <c r="AA2" s="40"/>
      <c r="AB2" s="40"/>
      <c r="AC2" s="40"/>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c r="H3" s="19"/>
      <c r="I3" s="19"/>
      <c r="J3" s="19"/>
      <c r="K3" s="19"/>
      <c r="L3" s="19"/>
      <c r="M3" s="19"/>
      <c r="N3" s="19"/>
      <c r="O3" s="19"/>
      <c r="P3" s="19"/>
      <c r="Q3" s="19"/>
      <c r="R3" s="19"/>
      <c r="S3" s="19"/>
      <c r="T3" s="19"/>
      <c r="U3" s="19"/>
      <c r="V3" s="19"/>
      <c r="W3" s="19"/>
      <c r="X3" s="19"/>
      <c r="Y3" s="19"/>
      <c r="Z3" s="19"/>
      <c r="AA3" s="19"/>
      <c r="AB3" s="19"/>
      <c r="AC3" s="19"/>
    </row>
    <row r="4" spans="1:130" hidden="1">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row>
    <row r="5" spans="1:130" ht="15" hidden="1" customHeight="1">
      <c r="A5" s="29"/>
      <c r="B5" s="29"/>
      <c r="C5" s="30" t="s">
        <v>2347</v>
      </c>
      <c r="D5" s="29"/>
      <c r="E5" s="29"/>
      <c r="F5" s="29"/>
      <c r="G5" s="29"/>
      <c r="H5" s="19"/>
      <c r="I5" s="19"/>
      <c r="J5" s="19"/>
      <c r="K5" s="19"/>
      <c r="L5" s="19"/>
      <c r="M5" s="19"/>
      <c r="N5" s="19"/>
      <c r="O5" s="19"/>
      <c r="P5" s="19"/>
      <c r="Q5" s="19"/>
      <c r="R5" s="19"/>
      <c r="S5" s="19"/>
      <c r="T5" s="19"/>
      <c r="U5" s="19"/>
      <c r="V5" s="19"/>
      <c r="W5" s="19"/>
      <c r="X5" s="19"/>
      <c r="Y5" s="19"/>
      <c r="Z5" s="19"/>
      <c r="AA5" s="19"/>
      <c r="AB5" s="19"/>
      <c r="AC5" s="19"/>
    </row>
    <row r="6" spans="1:130" hidden="1">
      <c r="A6" s="29"/>
      <c r="B6" s="29"/>
      <c r="C6" s="29"/>
      <c r="D6" s="29"/>
      <c r="E6" s="29"/>
      <c r="F6" s="29"/>
      <c r="G6" s="29"/>
      <c r="H6" s="19"/>
      <c r="I6" s="19"/>
      <c r="J6" s="19"/>
      <c r="K6" s="19"/>
      <c r="L6" s="19"/>
      <c r="M6" s="19"/>
      <c r="N6" s="19"/>
      <c r="O6" s="19"/>
      <c r="P6" s="19"/>
      <c r="Q6" s="19"/>
      <c r="R6" s="19"/>
      <c r="S6" s="19"/>
      <c r="T6" s="19"/>
      <c r="U6" s="19"/>
      <c r="V6" s="19"/>
      <c r="W6" s="19"/>
      <c r="X6" s="19"/>
      <c r="Y6" s="19"/>
      <c r="Z6" s="19"/>
      <c r="AA6" s="19"/>
      <c r="AB6" s="19"/>
      <c r="AC6" s="19"/>
    </row>
    <row r="7" spans="1:130" hidden="1">
      <c r="A7" s="29"/>
      <c r="B7" s="29"/>
      <c r="C7" s="29"/>
      <c r="D7" s="29"/>
      <c r="E7" s="29"/>
      <c r="F7" s="29"/>
      <c r="G7" s="29"/>
      <c r="H7" s="19"/>
      <c r="I7" s="19"/>
      <c r="J7" s="19"/>
      <c r="K7" s="19"/>
      <c r="L7" s="19"/>
      <c r="M7" s="19"/>
      <c r="N7" s="19"/>
      <c r="O7" s="19"/>
      <c r="P7" s="19"/>
      <c r="Q7" s="19"/>
      <c r="R7" s="19"/>
      <c r="S7" s="19"/>
      <c r="T7" s="19"/>
      <c r="U7" s="19"/>
      <c r="V7" s="19"/>
      <c r="W7" s="19"/>
      <c r="X7" s="19"/>
      <c r="Y7" s="19"/>
      <c r="Z7" s="19"/>
      <c r="AA7" s="19"/>
      <c r="AB7" s="19"/>
      <c r="AC7" s="19"/>
    </row>
    <row r="8" spans="1:130" hidden="1">
      <c r="A8" s="29"/>
      <c r="B8" s="29"/>
      <c r="C8" s="29" t="s">
        <v>507</v>
      </c>
      <c r="D8" s="29" t="s">
        <v>505</v>
      </c>
      <c r="E8" s="29"/>
      <c r="F8" s="29" t="s">
        <v>506</v>
      </c>
      <c r="G8" s="29" t="s">
        <v>508</v>
      </c>
      <c r="H8" s="19"/>
      <c r="I8" s="19"/>
      <c r="J8" s="19"/>
      <c r="K8" s="19"/>
      <c r="L8" s="19"/>
      <c r="M8" s="19"/>
      <c r="N8" s="19"/>
      <c r="O8" s="19"/>
      <c r="P8" s="19"/>
      <c r="Q8" s="19"/>
      <c r="R8" s="19"/>
      <c r="S8" s="19"/>
      <c r="T8" s="19"/>
      <c r="U8" s="19"/>
      <c r="V8" s="19"/>
      <c r="W8" s="19"/>
      <c r="X8" s="19"/>
      <c r="Y8" s="19"/>
      <c r="Z8" s="19"/>
      <c r="AA8" s="19"/>
      <c r="AB8" s="19"/>
      <c r="AC8" s="19"/>
    </row>
    <row r="9" spans="1:130">
      <c r="A9" s="29"/>
      <c r="B9" s="29"/>
      <c r="C9" s="29" t="s">
        <v>506</v>
      </c>
      <c r="D9" s="31"/>
      <c r="E9" s="19"/>
      <c r="F9" s="19"/>
      <c r="G9" s="29"/>
      <c r="H9" s="19"/>
      <c r="I9" s="19"/>
      <c r="J9" s="19"/>
      <c r="K9" s="19"/>
      <c r="L9" s="19"/>
      <c r="M9" s="19"/>
      <c r="N9" s="19"/>
      <c r="O9" s="19"/>
      <c r="P9" s="19"/>
      <c r="Q9" s="19"/>
      <c r="R9" s="19"/>
      <c r="S9" s="19"/>
      <c r="T9" s="19"/>
      <c r="U9" s="19"/>
      <c r="V9" s="19"/>
      <c r="W9" s="19"/>
      <c r="X9" s="19"/>
      <c r="Y9" s="19"/>
      <c r="Z9" s="19"/>
      <c r="AA9" s="19"/>
      <c r="AB9" s="19"/>
      <c r="AC9" s="19"/>
    </row>
    <row r="10" spans="1:130">
      <c r="A10" s="29" t="s">
        <v>2348</v>
      </c>
      <c r="B10" s="29"/>
      <c r="C10" s="29"/>
      <c r="D10" s="32" t="s">
        <v>2349</v>
      </c>
      <c r="E10" s="32"/>
      <c r="F10" s="19"/>
      <c r="G10" s="29"/>
      <c r="H10" s="19"/>
      <c r="I10" s="19"/>
      <c r="J10" s="19"/>
      <c r="K10" s="19"/>
      <c r="L10" s="19"/>
      <c r="M10" s="19"/>
      <c r="N10" s="19"/>
      <c r="O10" s="19"/>
      <c r="P10" s="19"/>
      <c r="Q10" s="19"/>
      <c r="R10" s="19"/>
      <c r="S10" s="19"/>
      <c r="T10" s="19"/>
      <c r="U10" s="19"/>
      <c r="V10" s="19"/>
      <c r="W10" s="19"/>
      <c r="X10" s="19"/>
      <c r="Y10" s="19"/>
      <c r="Z10" s="19"/>
      <c r="AA10" s="19"/>
      <c r="AB10" s="19"/>
      <c r="AC10" s="19"/>
    </row>
    <row r="11" spans="1:130" hidden="1">
      <c r="A11" s="29"/>
      <c r="B11" s="29"/>
      <c r="C11" s="29" t="s">
        <v>506</v>
      </c>
      <c r="D11" s="19"/>
      <c r="E11" s="19"/>
      <c r="F11" s="19"/>
      <c r="G11" s="29"/>
      <c r="H11" s="19"/>
      <c r="I11" s="19"/>
      <c r="J11" s="19"/>
      <c r="K11" s="19"/>
      <c r="L11" s="19"/>
      <c r="M11" s="19"/>
      <c r="N11" s="19"/>
      <c r="O11" s="19"/>
      <c r="P11" s="19"/>
      <c r="Q11" s="19"/>
      <c r="R11" s="19"/>
      <c r="S11" s="19"/>
      <c r="T11" s="19"/>
      <c r="U11" s="19"/>
      <c r="V11" s="19"/>
      <c r="W11" s="19"/>
      <c r="X11" s="19"/>
      <c r="Y11" s="19"/>
      <c r="Z11" s="19"/>
      <c r="AA11" s="19"/>
      <c r="AB11" s="19"/>
      <c r="AC11" s="19"/>
    </row>
    <row r="12" spans="1:130" hidden="1">
      <c r="A12" s="29"/>
      <c r="B12" s="29"/>
      <c r="C12" s="29" t="s">
        <v>509</v>
      </c>
      <c r="D12" s="29"/>
      <c r="E12" s="29"/>
      <c r="F12" s="29"/>
      <c r="G12" s="29" t="s">
        <v>510</v>
      </c>
      <c r="H12" s="19"/>
      <c r="I12" s="19"/>
      <c r="J12" s="19"/>
      <c r="K12" s="19"/>
      <c r="L12" s="19"/>
      <c r="M12" s="19"/>
      <c r="N12" s="19"/>
      <c r="O12" s="19"/>
      <c r="P12" s="19"/>
      <c r="Q12" s="19"/>
      <c r="R12" s="19"/>
      <c r="S12" s="19"/>
      <c r="T12" s="19"/>
      <c r="U12" s="19"/>
      <c r="V12" s="19"/>
      <c r="W12" s="19"/>
      <c r="X12" s="19"/>
      <c r="Y12" s="19"/>
      <c r="Z12" s="19"/>
      <c r="AA12" s="19"/>
      <c r="AB12" s="19"/>
      <c r="AC12" s="19"/>
    </row>
    <row r="13" spans="1:13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row>
    <row r="14" spans="1:130">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row>
    <row r="15" spans="1:130" ht="15" hidden="1" customHeight="1">
      <c r="A15" s="29"/>
      <c r="B15" s="29"/>
      <c r="C15" s="30" t="s">
        <v>2350</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row>
    <row r="16" spans="1:130" hidden="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row>
    <row r="17" spans="1:29" hidden="1">
      <c r="A17" s="29"/>
      <c r="B17" s="29"/>
      <c r="C17" s="29"/>
      <c r="D17" s="29"/>
      <c r="E17" s="29" t="s">
        <v>2370</v>
      </c>
      <c r="F17" s="29" t="s">
        <v>2371</v>
      </c>
      <c r="G17" s="29" t="s">
        <v>2372</v>
      </c>
      <c r="H17" s="29" t="s">
        <v>2373</v>
      </c>
      <c r="I17" s="29" t="s">
        <v>2374</v>
      </c>
      <c r="J17" s="29" t="s">
        <v>2375</v>
      </c>
      <c r="K17" s="29" t="s">
        <v>2376</v>
      </c>
      <c r="L17" s="29" t="s">
        <v>2377</v>
      </c>
      <c r="M17" s="29" t="s">
        <v>2378</v>
      </c>
      <c r="N17" s="29" t="s">
        <v>2379</v>
      </c>
      <c r="O17" s="29" t="s">
        <v>2380</v>
      </c>
      <c r="P17" s="29" t="s">
        <v>2381</v>
      </c>
      <c r="Q17" s="29" t="s">
        <v>2382</v>
      </c>
      <c r="R17" s="29" t="s">
        <v>2383</v>
      </c>
      <c r="S17" s="29" t="s">
        <v>2384</v>
      </c>
      <c r="T17" s="29" t="s">
        <v>2385</v>
      </c>
      <c r="U17" s="29" t="s">
        <v>2386</v>
      </c>
      <c r="V17" s="29" t="s">
        <v>2387</v>
      </c>
      <c r="W17" s="29" t="s">
        <v>2388</v>
      </c>
      <c r="X17" s="29" t="s">
        <v>2389</v>
      </c>
      <c r="Y17" s="29" t="s">
        <v>2390</v>
      </c>
      <c r="Z17" s="29" t="s">
        <v>2391</v>
      </c>
      <c r="AA17" s="29">
        <v>0</v>
      </c>
      <c r="AB17" s="29"/>
      <c r="AC17" s="29"/>
    </row>
    <row r="18" spans="1:29" hidden="1">
      <c r="A18" s="29"/>
      <c r="B18" s="29"/>
      <c r="C18" s="29" t="s">
        <v>507</v>
      </c>
      <c r="D18" s="29" t="s">
        <v>505</v>
      </c>
      <c r="E18" s="29"/>
      <c r="F18" s="29"/>
      <c r="G18" s="29"/>
      <c r="H18" s="29"/>
      <c r="I18" s="29"/>
      <c r="J18" s="29"/>
      <c r="K18" s="29"/>
      <c r="L18" s="29"/>
      <c r="M18" s="29"/>
      <c r="N18" s="29"/>
      <c r="O18" s="29"/>
      <c r="P18" s="29"/>
      <c r="Q18" s="29"/>
      <c r="R18" s="29"/>
      <c r="S18" s="29"/>
      <c r="T18" s="29"/>
      <c r="U18" s="29"/>
      <c r="V18" s="29"/>
      <c r="W18" s="29"/>
      <c r="X18" s="29"/>
      <c r="Y18" s="29"/>
      <c r="Z18" s="29"/>
      <c r="AA18" s="29"/>
      <c r="AB18" s="29" t="s">
        <v>506</v>
      </c>
      <c r="AC18" s="29" t="s">
        <v>508</v>
      </c>
    </row>
    <row r="19" spans="1:29" ht="50.1" customHeight="1">
      <c r="A19" s="29"/>
      <c r="B19" s="29" t="s">
        <v>2413</v>
      </c>
      <c r="C19" s="29" t="s">
        <v>596</v>
      </c>
      <c r="D19" s="85" t="s">
        <v>2412</v>
      </c>
      <c r="E19" s="20" t="s">
        <v>1603</v>
      </c>
      <c r="F19" s="20" t="s">
        <v>2404</v>
      </c>
      <c r="G19" s="20" t="s">
        <v>946</v>
      </c>
      <c r="H19" s="20" t="s">
        <v>1609</v>
      </c>
      <c r="I19" s="20" t="s">
        <v>1610</v>
      </c>
      <c r="J19" s="20" t="s">
        <v>1611</v>
      </c>
      <c r="K19" s="20" t="s">
        <v>1612</v>
      </c>
      <c r="L19" s="20" t="s">
        <v>1613</v>
      </c>
      <c r="M19" s="20" t="s">
        <v>1614</v>
      </c>
      <c r="N19" s="20" t="s">
        <v>1615</v>
      </c>
      <c r="O19" s="20" t="s">
        <v>1616</v>
      </c>
      <c r="P19" s="20" t="s">
        <v>2405</v>
      </c>
      <c r="Q19" s="20" t="s">
        <v>2406</v>
      </c>
      <c r="R19" s="20" t="s">
        <v>1620</v>
      </c>
      <c r="S19" s="20" t="s">
        <v>1621</v>
      </c>
      <c r="T19" s="20" t="s">
        <v>1622</v>
      </c>
      <c r="U19" s="20" t="s">
        <v>1623</v>
      </c>
      <c r="V19" s="20" t="s">
        <v>2407</v>
      </c>
      <c r="W19" s="20" t="s">
        <v>1607</v>
      </c>
      <c r="X19" s="20" t="s">
        <v>2408</v>
      </c>
      <c r="Y19" s="20" t="s">
        <v>2409</v>
      </c>
      <c r="Z19" s="20" t="s">
        <v>2410</v>
      </c>
      <c r="AA19" s="20" t="s">
        <v>2411</v>
      </c>
      <c r="AB19" s="19"/>
      <c r="AC19" s="29"/>
    </row>
    <row r="20" spans="1:29" ht="24.75">
      <c r="A20" s="29"/>
      <c r="B20" s="29"/>
      <c r="C20" s="29" t="s">
        <v>574</v>
      </c>
      <c r="D20" s="44"/>
      <c r="E20" s="20" t="str">
        <f t="shared" ref="E20:AA20" si="0">TEXT(DATE(MID(E22,7,4),MID(E22,4,2),MID(E22,1,2)),"dd/MM/yyyy")&amp;" - "&amp;TEXT(DATE(MID(E23,7,4),MID(E23,4,2),MID(E23,1,2)),"dd/MM/yyyy")</f>
        <v>09/11/2022 - 31/03/2024</v>
      </c>
      <c r="F20" s="20" t="str">
        <f t="shared" si="0"/>
        <v>09/11/2022 - 31/03/2024</v>
      </c>
      <c r="G20" s="20" t="str">
        <f t="shared" si="0"/>
        <v>09/11/2022 - 31/03/2024</v>
      </c>
      <c r="H20" s="20" t="str">
        <f t="shared" si="0"/>
        <v>09/11/2022 - 31/03/2024</v>
      </c>
      <c r="I20" s="20" t="str">
        <f t="shared" si="0"/>
        <v>09/11/2022 - 31/03/2024</v>
      </c>
      <c r="J20" s="20" t="str">
        <f t="shared" si="0"/>
        <v>09/11/2022 - 31/03/2024</v>
      </c>
      <c r="K20" s="20" t="str">
        <f t="shared" si="0"/>
        <v>09/11/2022 - 31/03/2024</v>
      </c>
      <c r="L20" s="20" t="str">
        <f t="shared" si="0"/>
        <v>09/11/2022 - 31/03/2024</v>
      </c>
      <c r="M20" s="20" t="str">
        <f t="shared" si="0"/>
        <v>09/11/2022 - 31/03/2024</v>
      </c>
      <c r="N20" s="20" t="str">
        <f t="shared" si="0"/>
        <v>09/11/2022 - 31/03/2024</v>
      </c>
      <c r="O20" s="20" t="str">
        <f t="shared" si="0"/>
        <v>09/11/2022 - 31/03/2024</v>
      </c>
      <c r="P20" s="20" t="str">
        <f t="shared" si="0"/>
        <v>09/11/2022 - 31/03/2024</v>
      </c>
      <c r="Q20" s="20" t="str">
        <f t="shared" si="0"/>
        <v>09/11/2022 - 31/03/2024</v>
      </c>
      <c r="R20" s="20" t="str">
        <f t="shared" si="0"/>
        <v>09/11/2022 - 31/03/2024</v>
      </c>
      <c r="S20" s="20" t="str">
        <f t="shared" si="0"/>
        <v>09/11/2022 - 31/03/2024</v>
      </c>
      <c r="T20" s="20" t="str">
        <f t="shared" si="0"/>
        <v>09/11/2022 - 31/03/2024</v>
      </c>
      <c r="U20" s="20" t="str">
        <f t="shared" si="0"/>
        <v>09/11/2022 - 31/03/2024</v>
      </c>
      <c r="V20" s="20" t="str">
        <f t="shared" si="0"/>
        <v>09/11/2022 - 31/03/2024</v>
      </c>
      <c r="W20" s="20" t="str">
        <f t="shared" si="0"/>
        <v>09/11/2022 - 31/03/2024</v>
      </c>
      <c r="X20" s="20" t="str">
        <f t="shared" si="0"/>
        <v>09/11/2022 - 31/03/2024</v>
      </c>
      <c r="Y20" s="20" t="str">
        <f t="shared" si="0"/>
        <v>09/11/2022 - 31/03/2024</v>
      </c>
      <c r="Z20" s="20" t="str">
        <f t="shared" si="0"/>
        <v>09/11/2022 - 31/03/2024</v>
      </c>
      <c r="AA20" s="20" t="str">
        <f t="shared" si="0"/>
        <v>09/11/2022 - 31/03/2024</v>
      </c>
      <c r="AB20" s="19"/>
      <c r="AC20" s="29"/>
    </row>
    <row r="21" spans="1:29" ht="20.100000000000001" customHeight="1">
      <c r="A21" s="29"/>
      <c r="B21" s="29"/>
      <c r="C21" s="29" t="s">
        <v>575</v>
      </c>
      <c r="D21" s="44"/>
      <c r="E21" s="20" t="str">
        <f>StartUp!$E$8</f>
        <v>MYR'Actuals</v>
      </c>
      <c r="F21" s="20" t="str">
        <f>StartUp!$E$8</f>
        <v>MYR'Actuals</v>
      </c>
      <c r="G21" s="20" t="str">
        <f>StartUp!$E$8</f>
        <v>MYR'Actuals</v>
      </c>
      <c r="H21" s="20" t="str">
        <f>StartUp!$E$8</f>
        <v>MYR'Actuals</v>
      </c>
      <c r="I21" s="20" t="str">
        <f>StartUp!$E$8</f>
        <v>MYR'Actuals</v>
      </c>
      <c r="J21" s="20" t="str">
        <f>StartUp!$E$8</f>
        <v>MYR'Actuals</v>
      </c>
      <c r="K21" s="20" t="str">
        <f>StartUp!$E$8</f>
        <v>MYR'Actuals</v>
      </c>
      <c r="L21" s="20" t="str">
        <f>StartUp!$E$8</f>
        <v>MYR'Actuals</v>
      </c>
      <c r="M21" s="20" t="str">
        <f>StartUp!$E$8</f>
        <v>MYR'Actuals</v>
      </c>
      <c r="N21" s="20" t="str">
        <f>StartUp!$E$8</f>
        <v>MYR'Actuals</v>
      </c>
      <c r="O21" s="20" t="str">
        <f>StartUp!$E$8</f>
        <v>MYR'Actuals</v>
      </c>
      <c r="P21" s="20" t="str">
        <f>StartUp!$E$8</f>
        <v>MYR'Actuals</v>
      </c>
      <c r="Q21" s="20" t="str">
        <f>StartUp!$E$8</f>
        <v>MYR'Actuals</v>
      </c>
      <c r="R21" s="20" t="str">
        <f>StartUp!$E$8</f>
        <v>MYR'Actuals</v>
      </c>
      <c r="S21" s="20" t="str">
        <f>StartUp!$E$8</f>
        <v>MYR'Actuals</v>
      </c>
      <c r="T21" s="20" t="str">
        <f>StartUp!$E$8</f>
        <v>MYR'Actuals</v>
      </c>
      <c r="U21" s="20" t="str">
        <f>StartUp!$E$8</f>
        <v>MYR'Actuals</v>
      </c>
      <c r="V21" s="20" t="str">
        <f>StartUp!$E$8</f>
        <v>MYR'Actuals</v>
      </c>
      <c r="W21" s="20" t="str">
        <f>StartUp!$E$8</f>
        <v>MYR'Actuals</v>
      </c>
      <c r="X21" s="20" t="str">
        <f>StartUp!$E$8</f>
        <v>MYR'Actuals</v>
      </c>
      <c r="Y21" s="20" t="str">
        <f>StartUp!$E$8</f>
        <v>MYR'Actuals</v>
      </c>
      <c r="Z21" s="20" t="str">
        <f>StartUp!$E$8</f>
        <v>MYR'Actuals</v>
      </c>
      <c r="AA21" s="20" t="str">
        <f>StartUp!$E$8</f>
        <v>MYR'Actuals</v>
      </c>
      <c r="AB21" s="19"/>
      <c r="AC21" s="29"/>
    </row>
    <row r="22" spans="1:29" ht="20.100000000000001" hidden="1" customHeight="1">
      <c r="A22" s="29"/>
      <c r="B22" s="29"/>
      <c r="C22" s="29" t="s">
        <v>576</v>
      </c>
      <c r="D22" s="44"/>
      <c r="E22" s="45" t="str">
        <f>StartUp!$D$8</f>
        <v>09/11/2022</v>
      </c>
      <c r="F22" s="45" t="str">
        <f>StartUp!$D$8</f>
        <v>09/11/2022</v>
      </c>
      <c r="G22" s="45" t="str">
        <f>StartUp!$D$8</f>
        <v>09/11/2022</v>
      </c>
      <c r="H22" s="45" t="str">
        <f>StartUp!$D$8</f>
        <v>09/11/2022</v>
      </c>
      <c r="I22" s="45" t="str">
        <f>StartUp!$D$8</f>
        <v>09/11/2022</v>
      </c>
      <c r="J22" s="45" t="str">
        <f>StartUp!$D$8</f>
        <v>09/11/2022</v>
      </c>
      <c r="K22" s="45" t="str">
        <f>StartUp!$D$8</f>
        <v>09/11/2022</v>
      </c>
      <c r="L22" s="45" t="str">
        <f>StartUp!$D$8</f>
        <v>09/11/2022</v>
      </c>
      <c r="M22" s="45" t="str">
        <f>StartUp!$D$8</f>
        <v>09/11/2022</v>
      </c>
      <c r="N22" s="45" t="str">
        <f>StartUp!$D$8</f>
        <v>09/11/2022</v>
      </c>
      <c r="O22" s="45" t="str">
        <f>StartUp!$D$8</f>
        <v>09/11/2022</v>
      </c>
      <c r="P22" s="45" t="str">
        <f>StartUp!$D$8</f>
        <v>09/11/2022</v>
      </c>
      <c r="Q22" s="45" t="str">
        <f>StartUp!$D$8</f>
        <v>09/11/2022</v>
      </c>
      <c r="R22" s="45" t="str">
        <f>StartUp!$D$8</f>
        <v>09/11/2022</v>
      </c>
      <c r="S22" s="45" t="str">
        <f>StartUp!$D$8</f>
        <v>09/11/2022</v>
      </c>
      <c r="T22" s="45" t="str">
        <f>StartUp!$D$8</f>
        <v>09/11/2022</v>
      </c>
      <c r="U22" s="45" t="str">
        <f>StartUp!$D$8</f>
        <v>09/11/2022</v>
      </c>
      <c r="V22" s="45" t="str">
        <f>StartUp!$D$8</f>
        <v>09/11/2022</v>
      </c>
      <c r="W22" s="45" t="str">
        <f>StartUp!$D$8</f>
        <v>09/11/2022</v>
      </c>
      <c r="X22" s="45" t="str">
        <f>StartUp!$D$8</f>
        <v>09/11/2022</v>
      </c>
      <c r="Y22" s="45" t="str">
        <f>StartUp!$D$8</f>
        <v>09/11/2022</v>
      </c>
      <c r="Z22" s="45" t="str">
        <f>StartUp!$D$8</f>
        <v>09/11/2022</v>
      </c>
      <c r="AA22" s="45" t="str">
        <f>StartUp!$D$8</f>
        <v>09/11/2022</v>
      </c>
      <c r="AB22" s="19"/>
      <c r="AC22" s="29"/>
    </row>
    <row r="23" spans="1:29" ht="20.100000000000001" hidden="1" customHeight="1">
      <c r="A23" s="29"/>
      <c r="B23" s="29"/>
      <c r="C23" s="29" t="s">
        <v>577</v>
      </c>
      <c r="D23" s="44"/>
      <c r="E23" s="45" t="str">
        <f>StartUp!$D$9</f>
        <v>31/03/2024</v>
      </c>
      <c r="F23" s="45" t="str">
        <f>StartUp!$D$9</f>
        <v>31/03/2024</v>
      </c>
      <c r="G23" s="45" t="str">
        <f>StartUp!$D$9</f>
        <v>31/03/2024</v>
      </c>
      <c r="H23" s="45" t="str">
        <f>StartUp!$D$9</f>
        <v>31/03/2024</v>
      </c>
      <c r="I23" s="45" t="str">
        <f>StartUp!$D$9</f>
        <v>31/03/2024</v>
      </c>
      <c r="J23" s="45" t="str">
        <f>StartUp!$D$9</f>
        <v>31/03/2024</v>
      </c>
      <c r="K23" s="45" t="str">
        <f>StartUp!$D$9</f>
        <v>31/03/2024</v>
      </c>
      <c r="L23" s="45" t="str">
        <f>StartUp!$D$9</f>
        <v>31/03/2024</v>
      </c>
      <c r="M23" s="45" t="str">
        <f>StartUp!$D$9</f>
        <v>31/03/2024</v>
      </c>
      <c r="N23" s="45" t="str">
        <f>StartUp!$D$9</f>
        <v>31/03/2024</v>
      </c>
      <c r="O23" s="45" t="str">
        <f>StartUp!$D$9</f>
        <v>31/03/2024</v>
      </c>
      <c r="P23" s="45" t="str">
        <f>StartUp!$D$9</f>
        <v>31/03/2024</v>
      </c>
      <c r="Q23" s="45" t="str">
        <f>StartUp!$D$9</f>
        <v>31/03/2024</v>
      </c>
      <c r="R23" s="45" t="str">
        <f>StartUp!$D$9</f>
        <v>31/03/2024</v>
      </c>
      <c r="S23" s="45" t="str">
        <f>StartUp!$D$9</f>
        <v>31/03/2024</v>
      </c>
      <c r="T23" s="45" t="str">
        <f>StartUp!$D$9</f>
        <v>31/03/2024</v>
      </c>
      <c r="U23" s="45" t="str">
        <f>StartUp!$D$9</f>
        <v>31/03/2024</v>
      </c>
      <c r="V23" s="45" t="str">
        <f>StartUp!$D$9</f>
        <v>31/03/2024</v>
      </c>
      <c r="W23" s="45" t="str">
        <f>StartUp!$D$9</f>
        <v>31/03/2024</v>
      </c>
      <c r="X23" s="45" t="str">
        <f>StartUp!$D$9</f>
        <v>31/03/2024</v>
      </c>
      <c r="Y23" s="45" t="str">
        <f>StartUp!$D$9</f>
        <v>31/03/2024</v>
      </c>
      <c r="Z23" s="45" t="str">
        <f>StartUp!$D$9</f>
        <v>31/03/2024</v>
      </c>
      <c r="AA23" s="45" t="str">
        <f>StartUp!$D$9</f>
        <v>31/03/2024</v>
      </c>
      <c r="AB23" s="19"/>
      <c r="AC23" s="29"/>
    </row>
    <row r="24" spans="1:29">
      <c r="A24" s="29"/>
      <c r="B24" s="29"/>
      <c r="C24" s="29" t="s">
        <v>506</v>
      </c>
      <c r="D24" s="31"/>
      <c r="E24" s="19"/>
      <c r="F24" s="19"/>
      <c r="G24" s="19"/>
      <c r="H24" s="19"/>
      <c r="I24" s="19"/>
      <c r="J24" s="19"/>
      <c r="K24" s="19"/>
      <c r="L24" s="19"/>
      <c r="M24" s="19"/>
      <c r="N24" s="19"/>
      <c r="O24" s="19"/>
      <c r="P24" s="19"/>
      <c r="Q24" s="19"/>
      <c r="R24" s="19"/>
      <c r="S24" s="19"/>
      <c r="T24" s="19"/>
      <c r="U24" s="19"/>
      <c r="V24" s="19"/>
      <c r="W24" s="19"/>
      <c r="X24" s="19"/>
      <c r="Y24" s="19"/>
      <c r="Z24" s="19"/>
      <c r="AA24" s="19"/>
      <c r="AB24" s="19"/>
      <c r="AC24" s="29"/>
    </row>
    <row r="25" spans="1:29">
      <c r="A25" s="29" t="s">
        <v>2351</v>
      </c>
      <c r="B25" s="29"/>
      <c r="C25" s="29"/>
      <c r="D25" s="32" t="s">
        <v>2392</v>
      </c>
      <c r="E25" s="32"/>
      <c r="F25" s="32"/>
      <c r="G25" s="32"/>
      <c r="H25" s="32"/>
      <c r="I25" s="32"/>
      <c r="J25" s="32"/>
      <c r="K25" s="32"/>
      <c r="L25" s="32"/>
      <c r="M25" s="32"/>
      <c r="N25" s="32"/>
      <c r="O25" s="32"/>
      <c r="P25" s="32"/>
      <c r="Q25" s="32"/>
      <c r="R25" s="32"/>
      <c r="S25" s="32"/>
      <c r="T25" s="32"/>
      <c r="U25" s="32"/>
      <c r="V25" s="32"/>
      <c r="W25" s="32"/>
      <c r="X25" s="32"/>
      <c r="Y25" s="32"/>
      <c r="Z25" s="32"/>
      <c r="AA25" s="32"/>
      <c r="AB25" s="19"/>
      <c r="AC25" s="29"/>
    </row>
    <row r="26" spans="1:29">
      <c r="A26" s="29" t="s">
        <v>2352</v>
      </c>
      <c r="B26" s="29"/>
      <c r="C26" s="29"/>
      <c r="D26" s="33" t="s">
        <v>2392</v>
      </c>
      <c r="E26" s="32"/>
      <c r="F26" s="32"/>
      <c r="G26" s="32"/>
      <c r="H26" s="32"/>
      <c r="I26" s="32"/>
      <c r="J26" s="32"/>
      <c r="K26" s="32"/>
      <c r="L26" s="32"/>
      <c r="M26" s="32"/>
      <c r="N26" s="32"/>
      <c r="O26" s="32"/>
      <c r="P26" s="32"/>
      <c r="Q26" s="32"/>
      <c r="R26" s="32"/>
      <c r="S26" s="32"/>
      <c r="T26" s="32"/>
      <c r="U26" s="32"/>
      <c r="V26" s="32"/>
      <c r="W26" s="32"/>
      <c r="X26" s="32"/>
      <c r="Y26" s="32"/>
      <c r="Z26" s="32"/>
      <c r="AA26" s="32"/>
      <c r="AB26" s="19"/>
      <c r="AC26" s="29"/>
    </row>
    <row r="27" spans="1:29">
      <c r="A27" s="29" t="s">
        <v>2353</v>
      </c>
      <c r="B27" s="29"/>
      <c r="C27" s="29"/>
      <c r="D27" s="34" t="s">
        <v>2414</v>
      </c>
      <c r="E27" s="62">
        <v>1</v>
      </c>
      <c r="F27" s="62">
        <v>0</v>
      </c>
      <c r="G27" s="62">
        <v>0</v>
      </c>
      <c r="H27" s="62">
        <v>0</v>
      </c>
      <c r="I27" s="62">
        <v>0</v>
      </c>
      <c r="J27" s="62">
        <v>0</v>
      </c>
      <c r="K27" s="62">
        <v>0</v>
      </c>
      <c r="L27" s="62">
        <v>0</v>
      </c>
      <c r="M27" s="62">
        <v>0</v>
      </c>
      <c r="N27" s="62">
        <v>0</v>
      </c>
      <c r="O27" s="62">
        <v>0</v>
      </c>
      <c r="P27" s="62">
        <f>H27+I27+J27+K27+L27+M27+N27+O27</f>
        <v>0</v>
      </c>
      <c r="Q27" s="62">
        <v>0</v>
      </c>
      <c r="R27" s="62">
        <v>0</v>
      </c>
      <c r="S27" s="62">
        <v>0</v>
      </c>
      <c r="T27" s="62">
        <v>0</v>
      </c>
      <c r="U27" s="62">
        <v>0</v>
      </c>
      <c r="V27" s="62">
        <f>Q27+R27+S27+T27+U27</f>
        <v>0</v>
      </c>
      <c r="W27" s="62">
        <f>P27+V27</f>
        <v>0</v>
      </c>
      <c r="X27" s="62">
        <f>E27+F27+G27+W27</f>
        <v>1</v>
      </c>
      <c r="Y27" s="62">
        <v>0</v>
      </c>
      <c r="Z27" s="62">
        <v>0</v>
      </c>
      <c r="AA27" s="62">
        <f>X27+Y27+Z27</f>
        <v>1</v>
      </c>
      <c r="AB27" s="19"/>
      <c r="AC27" s="29"/>
    </row>
    <row r="28" spans="1:29">
      <c r="A28" s="29" t="s">
        <v>2354</v>
      </c>
      <c r="B28" s="29"/>
      <c r="C28" s="29"/>
      <c r="D28" s="34" t="s">
        <v>2415</v>
      </c>
      <c r="E28" s="62">
        <v>0</v>
      </c>
      <c r="F28" s="62">
        <v>0</v>
      </c>
      <c r="G28" s="62">
        <v>0</v>
      </c>
      <c r="H28" s="62">
        <v>0</v>
      </c>
      <c r="I28" s="62">
        <v>0</v>
      </c>
      <c r="J28" s="62">
        <v>0</v>
      </c>
      <c r="K28" s="62">
        <v>0</v>
      </c>
      <c r="L28" s="62">
        <v>0</v>
      </c>
      <c r="M28" s="62">
        <v>0</v>
      </c>
      <c r="N28" s="62">
        <v>0</v>
      </c>
      <c r="O28" s="62">
        <v>0</v>
      </c>
      <c r="P28" s="62">
        <f>H28+I28+J28+K28+L28+M28+N28+O28</f>
        <v>0</v>
      </c>
      <c r="Q28" s="62">
        <v>0</v>
      </c>
      <c r="R28" s="62">
        <v>0</v>
      </c>
      <c r="S28" s="62">
        <v>0</v>
      </c>
      <c r="T28" s="62">
        <v>0</v>
      </c>
      <c r="U28" s="62">
        <v>0</v>
      </c>
      <c r="V28" s="62">
        <f>Q28+R28+S28+T28+U28</f>
        <v>0</v>
      </c>
      <c r="W28" s="62">
        <v>0</v>
      </c>
      <c r="X28" s="62">
        <f>E28+F28+G28+W28</f>
        <v>0</v>
      </c>
      <c r="Y28" s="62">
        <v>0</v>
      </c>
      <c r="Z28" s="62">
        <v>0</v>
      </c>
      <c r="AA28" s="62">
        <f>X28+Y28+Z28</f>
        <v>0</v>
      </c>
      <c r="AB28" s="19"/>
      <c r="AC28" s="29"/>
    </row>
    <row r="29" spans="1:29">
      <c r="A29" s="29" t="s">
        <v>2355</v>
      </c>
      <c r="B29" s="29"/>
      <c r="C29" s="29"/>
      <c r="D29" s="99" t="s">
        <v>2416</v>
      </c>
      <c r="E29" s="72">
        <f>SOCIE!E27+SOCIE!E28</f>
        <v>1</v>
      </c>
      <c r="F29" s="72">
        <f>SOCIE!F27+SOCIE!F28</f>
        <v>0</v>
      </c>
      <c r="G29" s="72">
        <f>SOCIE!G27+SOCIE!G28</f>
        <v>0</v>
      </c>
      <c r="H29" s="72">
        <f>SOCIE!H27+SOCIE!H28</f>
        <v>0</v>
      </c>
      <c r="I29" s="72">
        <f>SOCIE!I27+SOCIE!I28</f>
        <v>0</v>
      </c>
      <c r="J29" s="72">
        <f>SOCIE!J27+SOCIE!J28</f>
        <v>0</v>
      </c>
      <c r="K29" s="72">
        <f>SOCIE!K27+SOCIE!K28</f>
        <v>0</v>
      </c>
      <c r="L29" s="72">
        <f>SOCIE!L27+SOCIE!L28</f>
        <v>0</v>
      </c>
      <c r="M29" s="72">
        <f>SOCIE!M27+SOCIE!M28</f>
        <v>0</v>
      </c>
      <c r="N29" s="72">
        <f>SOCIE!N27+SOCIE!N28</f>
        <v>0</v>
      </c>
      <c r="O29" s="72">
        <f>SOCIE!O27+SOCIE!O28</f>
        <v>0</v>
      </c>
      <c r="P29" s="72">
        <f>SOCIE!P27+SOCIE!P28</f>
        <v>0</v>
      </c>
      <c r="Q29" s="72">
        <f>SOCIE!Q27+SOCIE!Q28</f>
        <v>0</v>
      </c>
      <c r="R29" s="72">
        <f>SOCIE!R27+SOCIE!R28</f>
        <v>0</v>
      </c>
      <c r="S29" s="72">
        <f>SOCIE!S27+SOCIE!S28</f>
        <v>0</v>
      </c>
      <c r="T29" s="72">
        <f>SOCIE!T27+SOCIE!T28</f>
        <v>0</v>
      </c>
      <c r="U29" s="72">
        <f>SOCIE!U27+SOCIE!U28</f>
        <v>0</v>
      </c>
      <c r="V29" s="72">
        <f>SOCIE!V27+SOCIE!V28</f>
        <v>0</v>
      </c>
      <c r="W29" s="72">
        <f>SOCIE!W27+SOCIE!W28</f>
        <v>0</v>
      </c>
      <c r="X29" s="72">
        <f>SOCIE!X27+SOCIE!X28</f>
        <v>1</v>
      </c>
      <c r="Y29" s="72">
        <f>SOCIE!Y27+SOCIE!Y28</f>
        <v>0</v>
      </c>
      <c r="Z29" s="72">
        <f>SOCIE!Z27+SOCIE!Z28</f>
        <v>0</v>
      </c>
      <c r="AA29" s="72">
        <f>SOCIE!AA27+SOCIE!AA28</f>
        <v>1</v>
      </c>
      <c r="AB29" s="19"/>
      <c r="AC29" s="29"/>
    </row>
    <row r="30" spans="1:29">
      <c r="A30" s="29" t="s">
        <v>2356</v>
      </c>
      <c r="B30" s="29"/>
      <c r="C30" s="29"/>
      <c r="D30" s="58" t="s">
        <v>2393</v>
      </c>
      <c r="E30" s="59"/>
      <c r="F30" s="59"/>
      <c r="G30" s="59"/>
      <c r="H30" s="59"/>
      <c r="I30" s="59"/>
      <c r="J30" s="59"/>
      <c r="K30" s="59"/>
      <c r="L30" s="59"/>
      <c r="M30" s="59"/>
      <c r="N30" s="59"/>
      <c r="O30" s="59"/>
      <c r="P30" s="59"/>
      <c r="Q30" s="59"/>
      <c r="R30" s="59"/>
      <c r="S30" s="59"/>
      <c r="T30" s="59"/>
      <c r="U30" s="59"/>
      <c r="V30" s="59"/>
      <c r="W30" s="59"/>
      <c r="X30" s="59"/>
      <c r="Y30" s="59"/>
      <c r="Z30" s="59"/>
      <c r="AA30" s="59"/>
      <c r="AB30" s="19"/>
      <c r="AC30" s="29"/>
    </row>
    <row r="31" spans="1:29">
      <c r="A31" s="29" t="s">
        <v>2357</v>
      </c>
      <c r="B31" s="29"/>
      <c r="C31" s="29"/>
      <c r="D31" s="60" t="s">
        <v>2394</v>
      </c>
      <c r="E31" s="59"/>
      <c r="F31" s="59"/>
      <c r="G31" s="59"/>
      <c r="H31" s="59"/>
      <c r="I31" s="59"/>
      <c r="J31" s="59"/>
      <c r="K31" s="59"/>
      <c r="L31" s="59"/>
      <c r="M31" s="59"/>
      <c r="N31" s="59"/>
      <c r="O31" s="59"/>
      <c r="P31" s="59"/>
      <c r="Q31" s="59"/>
      <c r="R31" s="59"/>
      <c r="S31" s="59"/>
      <c r="T31" s="59"/>
      <c r="U31" s="59"/>
      <c r="V31" s="59"/>
      <c r="W31" s="59"/>
      <c r="X31" s="59"/>
      <c r="Y31" s="59"/>
      <c r="Z31" s="59"/>
      <c r="AA31" s="59"/>
      <c r="AB31" s="19"/>
      <c r="AC31" s="29"/>
    </row>
    <row r="32" spans="1:29">
      <c r="A32" s="29" t="s">
        <v>2133</v>
      </c>
      <c r="B32" s="29"/>
      <c r="C32" s="29"/>
      <c r="D32" s="61" t="s">
        <v>2203</v>
      </c>
      <c r="E32" s="62">
        <v>0</v>
      </c>
      <c r="F32" s="62">
        <v>-418988</v>
      </c>
      <c r="G32" s="62">
        <v>0</v>
      </c>
      <c r="H32" s="62">
        <v>0</v>
      </c>
      <c r="I32" s="62">
        <v>0</v>
      </c>
      <c r="J32" s="62">
        <v>0</v>
      </c>
      <c r="K32" s="62">
        <v>0</v>
      </c>
      <c r="L32" s="62">
        <v>0</v>
      </c>
      <c r="M32" s="62">
        <v>0</v>
      </c>
      <c r="N32" s="62">
        <v>0</v>
      </c>
      <c r="O32" s="62">
        <v>0</v>
      </c>
      <c r="P32" s="62">
        <f>H32+I32+J32+K32+L32+M32+N32+O32</f>
        <v>0</v>
      </c>
      <c r="Q32" s="62">
        <v>0</v>
      </c>
      <c r="R32" s="62">
        <v>0</v>
      </c>
      <c r="S32" s="62">
        <v>0</v>
      </c>
      <c r="T32" s="62">
        <v>0</v>
      </c>
      <c r="U32" s="62">
        <v>0</v>
      </c>
      <c r="V32" s="62">
        <f>Q32+R32+S32+T32+U32</f>
        <v>0</v>
      </c>
      <c r="W32" s="62">
        <v>0</v>
      </c>
      <c r="X32" s="62">
        <v>-418988</v>
      </c>
      <c r="Y32" s="62">
        <v>0</v>
      </c>
      <c r="Z32" s="62">
        <v>0</v>
      </c>
      <c r="AA32" s="62">
        <v>-418988</v>
      </c>
      <c r="AB32" s="19"/>
      <c r="AC32" s="29"/>
    </row>
    <row r="33" spans="1:29">
      <c r="A33" s="29" t="s">
        <v>2163</v>
      </c>
      <c r="B33" s="29"/>
      <c r="C33" s="29"/>
      <c r="D33" s="61" t="s">
        <v>2417</v>
      </c>
      <c r="E33" s="62">
        <v>0</v>
      </c>
      <c r="F33" s="62">
        <v>0</v>
      </c>
      <c r="G33" s="62">
        <v>0</v>
      </c>
      <c r="H33" s="62">
        <v>0</v>
      </c>
      <c r="I33" s="62">
        <v>0</v>
      </c>
      <c r="J33" s="62">
        <v>0</v>
      </c>
      <c r="K33" s="62">
        <v>0</v>
      </c>
      <c r="L33" s="62">
        <v>0</v>
      </c>
      <c r="M33" s="62">
        <v>0</v>
      </c>
      <c r="N33" s="62">
        <v>0</v>
      </c>
      <c r="O33" s="62">
        <v>0</v>
      </c>
      <c r="P33" s="62">
        <v>0</v>
      </c>
      <c r="Q33" s="62">
        <v>0</v>
      </c>
      <c r="R33" s="62">
        <v>0</v>
      </c>
      <c r="S33" s="62">
        <v>0</v>
      </c>
      <c r="T33" s="62">
        <v>0</v>
      </c>
      <c r="U33" s="62">
        <v>0</v>
      </c>
      <c r="V33" s="62">
        <v>0</v>
      </c>
      <c r="W33" s="62">
        <v>0</v>
      </c>
      <c r="X33" s="62">
        <v>0</v>
      </c>
      <c r="Y33" s="62">
        <v>0</v>
      </c>
      <c r="Z33" s="62">
        <v>0</v>
      </c>
      <c r="AA33" s="62">
        <v>0</v>
      </c>
      <c r="AB33" s="19"/>
      <c r="AC33" s="29"/>
    </row>
    <row r="34" spans="1:29">
      <c r="A34" s="29" t="s">
        <v>2164</v>
      </c>
      <c r="B34" s="29"/>
      <c r="C34" s="29"/>
      <c r="D34" s="65" t="s">
        <v>2205</v>
      </c>
      <c r="E34" s="72">
        <f t="shared" ref="E34:AA34" si="1">1*E32+1*E33</f>
        <v>0</v>
      </c>
      <c r="F34" s="72">
        <f t="shared" si="1"/>
        <v>-418988</v>
      </c>
      <c r="G34" s="72">
        <f t="shared" si="1"/>
        <v>0</v>
      </c>
      <c r="H34" s="72">
        <f t="shared" si="1"/>
        <v>0</v>
      </c>
      <c r="I34" s="72">
        <f t="shared" si="1"/>
        <v>0</v>
      </c>
      <c r="J34" s="72">
        <f t="shared" si="1"/>
        <v>0</v>
      </c>
      <c r="K34" s="72">
        <f t="shared" si="1"/>
        <v>0</v>
      </c>
      <c r="L34" s="72">
        <f t="shared" si="1"/>
        <v>0</v>
      </c>
      <c r="M34" s="72">
        <f t="shared" si="1"/>
        <v>0</v>
      </c>
      <c r="N34" s="72">
        <f t="shared" si="1"/>
        <v>0</v>
      </c>
      <c r="O34" s="72">
        <f t="shared" si="1"/>
        <v>0</v>
      </c>
      <c r="P34" s="72">
        <f t="shared" si="1"/>
        <v>0</v>
      </c>
      <c r="Q34" s="72">
        <f t="shared" si="1"/>
        <v>0</v>
      </c>
      <c r="R34" s="72">
        <f t="shared" si="1"/>
        <v>0</v>
      </c>
      <c r="S34" s="72">
        <f t="shared" si="1"/>
        <v>0</v>
      </c>
      <c r="T34" s="72">
        <f t="shared" si="1"/>
        <v>0</v>
      </c>
      <c r="U34" s="72">
        <f t="shared" si="1"/>
        <v>0</v>
      </c>
      <c r="V34" s="72">
        <f t="shared" si="1"/>
        <v>0</v>
      </c>
      <c r="W34" s="72">
        <f t="shared" si="1"/>
        <v>0</v>
      </c>
      <c r="X34" s="72">
        <f t="shared" si="1"/>
        <v>-418988</v>
      </c>
      <c r="Y34" s="72">
        <f t="shared" si="1"/>
        <v>0</v>
      </c>
      <c r="Z34" s="72">
        <f t="shared" si="1"/>
        <v>0</v>
      </c>
      <c r="AA34" s="72">
        <f t="shared" si="1"/>
        <v>-418988</v>
      </c>
      <c r="AB34" s="19"/>
      <c r="AC34" s="29"/>
    </row>
    <row r="35" spans="1:29" ht="24.75">
      <c r="A35" s="29" t="s">
        <v>2358</v>
      </c>
      <c r="B35" s="29"/>
      <c r="C35" s="29"/>
      <c r="D35" s="60" t="s">
        <v>2395</v>
      </c>
      <c r="E35" s="59"/>
      <c r="F35" s="59"/>
      <c r="G35" s="59"/>
      <c r="H35" s="59"/>
      <c r="I35" s="59"/>
      <c r="J35" s="59"/>
      <c r="K35" s="59"/>
      <c r="L35" s="59"/>
      <c r="M35" s="59"/>
      <c r="N35" s="59"/>
      <c r="O35" s="59"/>
      <c r="P35" s="59"/>
      <c r="Q35" s="59"/>
      <c r="R35" s="59"/>
      <c r="S35" s="59"/>
      <c r="T35" s="59"/>
      <c r="U35" s="59"/>
      <c r="V35" s="59"/>
      <c r="W35" s="59"/>
      <c r="X35" s="59"/>
      <c r="Y35" s="59"/>
      <c r="Z35" s="59"/>
      <c r="AA35" s="59"/>
      <c r="AB35" s="19"/>
      <c r="AC35" s="29"/>
    </row>
    <row r="36" spans="1:29" ht="24.75">
      <c r="A36" s="29" t="s">
        <v>2359</v>
      </c>
      <c r="B36" s="29"/>
      <c r="C36" s="29"/>
      <c r="D36" s="64" t="s">
        <v>2396</v>
      </c>
      <c r="E36" s="62"/>
      <c r="F36" s="62"/>
      <c r="G36" s="62"/>
      <c r="H36" s="62"/>
      <c r="I36" s="62"/>
      <c r="J36" s="62"/>
      <c r="K36" s="62"/>
      <c r="L36" s="62"/>
      <c r="M36" s="62"/>
      <c r="N36" s="62"/>
      <c r="O36" s="62"/>
      <c r="P36" s="62"/>
      <c r="Q36" s="62"/>
      <c r="R36" s="62"/>
      <c r="S36" s="62"/>
      <c r="T36" s="62"/>
      <c r="U36" s="62"/>
      <c r="V36" s="62"/>
      <c r="W36" s="62"/>
      <c r="X36" s="62"/>
      <c r="Y36" s="62"/>
      <c r="Z36" s="62"/>
      <c r="AA36" s="62"/>
      <c r="AB36" s="19"/>
      <c r="AC36" s="29"/>
    </row>
    <row r="37" spans="1:29" ht="37.15">
      <c r="A37" s="29" t="s">
        <v>2360</v>
      </c>
      <c r="B37" s="29"/>
      <c r="C37" s="29"/>
      <c r="D37" s="64" t="s">
        <v>2397</v>
      </c>
      <c r="E37" s="62"/>
      <c r="F37" s="62"/>
      <c r="G37" s="62"/>
      <c r="H37" s="62"/>
      <c r="I37" s="62"/>
      <c r="J37" s="62"/>
      <c r="K37" s="62"/>
      <c r="L37" s="62"/>
      <c r="M37" s="62"/>
      <c r="N37" s="62"/>
      <c r="O37" s="62"/>
      <c r="P37" s="62"/>
      <c r="Q37" s="62"/>
      <c r="R37" s="62"/>
      <c r="S37" s="62"/>
      <c r="T37" s="62"/>
      <c r="U37" s="62"/>
      <c r="V37" s="62"/>
      <c r="W37" s="62"/>
      <c r="X37" s="62"/>
      <c r="Y37" s="62"/>
      <c r="Z37" s="62"/>
      <c r="AA37" s="62"/>
      <c r="AB37" s="19"/>
      <c r="AC37" s="29"/>
    </row>
    <row r="38" spans="1:29">
      <c r="A38" s="29" t="s">
        <v>2361</v>
      </c>
      <c r="B38" s="29"/>
      <c r="C38" s="29"/>
      <c r="D38" s="64" t="s">
        <v>2282</v>
      </c>
      <c r="E38" s="62"/>
      <c r="F38" s="62"/>
      <c r="G38" s="62"/>
      <c r="H38" s="62"/>
      <c r="I38" s="62"/>
      <c r="J38" s="62"/>
      <c r="K38" s="62"/>
      <c r="L38" s="62"/>
      <c r="M38" s="62"/>
      <c r="N38" s="62"/>
      <c r="O38" s="62"/>
      <c r="P38" s="62"/>
      <c r="Q38" s="62"/>
      <c r="R38" s="62"/>
      <c r="S38" s="62"/>
      <c r="T38" s="62"/>
      <c r="U38" s="62"/>
      <c r="V38" s="62"/>
      <c r="W38" s="62"/>
      <c r="X38" s="62"/>
      <c r="Y38" s="62"/>
      <c r="Z38" s="62"/>
      <c r="AA38" s="62"/>
      <c r="AB38" s="19"/>
      <c r="AC38" s="29"/>
    </row>
    <row r="39" spans="1:29">
      <c r="A39" s="29" t="s">
        <v>2362</v>
      </c>
      <c r="B39" s="29"/>
      <c r="C39" s="29"/>
      <c r="D39" s="64" t="s">
        <v>2398</v>
      </c>
      <c r="E39" s="62"/>
      <c r="F39" s="62"/>
      <c r="G39" s="62"/>
      <c r="H39" s="62"/>
      <c r="I39" s="62"/>
      <c r="J39" s="62"/>
      <c r="K39" s="62"/>
      <c r="L39" s="62"/>
      <c r="M39" s="62"/>
      <c r="N39" s="62"/>
      <c r="O39" s="62"/>
      <c r="P39" s="62"/>
      <c r="Q39" s="62"/>
      <c r="R39" s="62"/>
      <c r="S39" s="62"/>
      <c r="T39" s="62"/>
      <c r="U39" s="62"/>
      <c r="V39" s="62"/>
      <c r="W39" s="62"/>
      <c r="X39" s="62"/>
      <c r="Y39" s="62"/>
      <c r="Z39" s="62"/>
      <c r="AA39" s="62"/>
      <c r="AB39" s="19"/>
      <c r="AC39" s="29"/>
    </row>
    <row r="40" spans="1:29">
      <c r="A40" s="29" t="s">
        <v>2363</v>
      </c>
      <c r="B40" s="29"/>
      <c r="C40" s="29"/>
      <c r="D40" s="64" t="s">
        <v>2399</v>
      </c>
      <c r="E40" s="62"/>
      <c r="F40" s="62"/>
      <c r="G40" s="62"/>
      <c r="H40" s="62"/>
      <c r="I40" s="62"/>
      <c r="J40" s="62"/>
      <c r="K40" s="62"/>
      <c r="L40" s="62"/>
      <c r="M40" s="62"/>
      <c r="N40" s="62"/>
      <c r="O40" s="62"/>
      <c r="P40" s="62"/>
      <c r="Q40" s="62"/>
      <c r="R40" s="62"/>
      <c r="S40" s="62"/>
      <c r="T40" s="62"/>
      <c r="U40" s="62"/>
      <c r="V40" s="62"/>
      <c r="W40" s="62"/>
      <c r="X40" s="62"/>
      <c r="Y40" s="62"/>
      <c r="Z40" s="62"/>
      <c r="AA40" s="62"/>
      <c r="AB40" s="19"/>
      <c r="AC40" s="29"/>
    </row>
    <row r="41" spans="1:29" ht="24.75">
      <c r="A41" s="29" t="s">
        <v>2364</v>
      </c>
      <c r="B41" s="29"/>
      <c r="C41" s="29"/>
      <c r="D41" s="64" t="s">
        <v>2400</v>
      </c>
      <c r="E41" s="62"/>
      <c r="F41" s="62"/>
      <c r="G41" s="62"/>
      <c r="H41" s="62"/>
      <c r="I41" s="62"/>
      <c r="J41" s="62"/>
      <c r="K41" s="62"/>
      <c r="L41" s="62"/>
      <c r="M41" s="62"/>
      <c r="N41" s="62"/>
      <c r="O41" s="62"/>
      <c r="P41" s="62"/>
      <c r="Q41" s="62"/>
      <c r="R41" s="62"/>
      <c r="S41" s="62"/>
      <c r="T41" s="62"/>
      <c r="U41" s="62"/>
      <c r="V41" s="62"/>
      <c r="W41" s="62"/>
      <c r="X41" s="62"/>
      <c r="Y41" s="62"/>
      <c r="Z41" s="62"/>
      <c r="AA41" s="62"/>
      <c r="AB41" s="19"/>
      <c r="AC41" s="29"/>
    </row>
    <row r="42" spans="1:29">
      <c r="A42" s="29" t="s">
        <v>2365</v>
      </c>
      <c r="B42" s="29"/>
      <c r="C42" s="29"/>
      <c r="D42" s="64" t="s">
        <v>2401</v>
      </c>
      <c r="E42" s="62"/>
      <c r="F42" s="62"/>
      <c r="G42" s="62"/>
      <c r="H42" s="62"/>
      <c r="I42" s="62"/>
      <c r="J42" s="62"/>
      <c r="K42" s="62"/>
      <c r="L42" s="62"/>
      <c r="M42" s="62"/>
      <c r="N42" s="62"/>
      <c r="O42" s="62"/>
      <c r="P42" s="62"/>
      <c r="Q42" s="62"/>
      <c r="R42" s="62"/>
      <c r="S42" s="62"/>
      <c r="T42" s="62"/>
      <c r="U42" s="62"/>
      <c r="V42" s="62"/>
      <c r="W42" s="62"/>
      <c r="X42" s="62"/>
      <c r="Y42" s="62"/>
      <c r="Z42" s="62"/>
      <c r="AA42" s="62"/>
      <c r="AB42" s="19"/>
      <c r="AC42" s="29"/>
    </row>
    <row r="43" spans="1:29">
      <c r="A43" s="29" t="s">
        <v>2366</v>
      </c>
      <c r="B43" s="29"/>
      <c r="C43" s="29"/>
      <c r="D43" s="64" t="s">
        <v>2402</v>
      </c>
      <c r="E43" s="62"/>
      <c r="F43" s="62"/>
      <c r="G43" s="62"/>
      <c r="H43" s="62"/>
      <c r="I43" s="62"/>
      <c r="J43" s="62"/>
      <c r="K43" s="62"/>
      <c r="L43" s="62"/>
      <c r="M43" s="62"/>
      <c r="N43" s="62"/>
      <c r="O43" s="62"/>
      <c r="P43" s="62"/>
      <c r="Q43" s="62"/>
      <c r="R43" s="62"/>
      <c r="S43" s="62"/>
      <c r="T43" s="62"/>
      <c r="U43" s="62"/>
      <c r="V43" s="62"/>
      <c r="W43" s="62"/>
      <c r="X43" s="62"/>
      <c r="Y43" s="62"/>
      <c r="Z43" s="62"/>
      <c r="AA43" s="62"/>
      <c r="AB43" s="19"/>
      <c r="AC43" s="29"/>
    </row>
    <row r="44" spans="1:29" ht="24.75">
      <c r="A44" s="29" t="s">
        <v>2367</v>
      </c>
      <c r="B44" s="29"/>
      <c r="C44" s="29"/>
      <c r="D44" s="39" t="s">
        <v>2403</v>
      </c>
      <c r="E44" s="62"/>
      <c r="F44" s="62"/>
      <c r="G44" s="62"/>
      <c r="H44" s="62"/>
      <c r="I44" s="62"/>
      <c r="J44" s="62"/>
      <c r="K44" s="62"/>
      <c r="L44" s="62"/>
      <c r="M44" s="62"/>
      <c r="N44" s="62"/>
      <c r="O44" s="62"/>
      <c r="P44" s="62"/>
      <c r="Q44" s="62"/>
      <c r="R44" s="62"/>
      <c r="S44" s="62"/>
      <c r="T44" s="62"/>
      <c r="U44" s="62"/>
      <c r="V44" s="62"/>
      <c r="W44" s="62"/>
      <c r="X44" s="62"/>
      <c r="Y44" s="62"/>
      <c r="Z44" s="62"/>
      <c r="AA44" s="62"/>
      <c r="AB44" s="19"/>
      <c r="AC44" s="29"/>
    </row>
    <row r="45" spans="1:29">
      <c r="A45" s="29" t="s">
        <v>2368</v>
      </c>
      <c r="B45" s="29"/>
      <c r="C45" s="29"/>
      <c r="D45" s="71" t="s">
        <v>2418</v>
      </c>
      <c r="E45" s="70">
        <f t="shared" ref="E45:AA45" si="2">1*E34+1*E36+1*E37+-1*E38+1*E39+1*E40+1*E41+1*E42+1*E43+1*E44</f>
        <v>0</v>
      </c>
      <c r="F45" s="70">
        <f t="shared" si="2"/>
        <v>-418988</v>
      </c>
      <c r="G45" s="70">
        <f t="shared" si="2"/>
        <v>0</v>
      </c>
      <c r="H45" s="70">
        <f t="shared" si="2"/>
        <v>0</v>
      </c>
      <c r="I45" s="70">
        <f t="shared" si="2"/>
        <v>0</v>
      </c>
      <c r="J45" s="70">
        <f t="shared" si="2"/>
        <v>0</v>
      </c>
      <c r="K45" s="70">
        <f t="shared" si="2"/>
        <v>0</v>
      </c>
      <c r="L45" s="70">
        <f t="shared" si="2"/>
        <v>0</v>
      </c>
      <c r="M45" s="70">
        <f t="shared" si="2"/>
        <v>0</v>
      </c>
      <c r="N45" s="70">
        <f t="shared" si="2"/>
        <v>0</v>
      </c>
      <c r="O45" s="70">
        <f t="shared" si="2"/>
        <v>0</v>
      </c>
      <c r="P45" s="70">
        <f t="shared" si="2"/>
        <v>0</v>
      </c>
      <c r="Q45" s="70">
        <f t="shared" si="2"/>
        <v>0</v>
      </c>
      <c r="R45" s="70">
        <f t="shared" si="2"/>
        <v>0</v>
      </c>
      <c r="S45" s="70">
        <f t="shared" si="2"/>
        <v>0</v>
      </c>
      <c r="T45" s="70">
        <f t="shared" si="2"/>
        <v>0</v>
      </c>
      <c r="U45" s="70">
        <f t="shared" si="2"/>
        <v>0</v>
      </c>
      <c r="V45" s="70">
        <f t="shared" si="2"/>
        <v>0</v>
      </c>
      <c r="W45" s="70">
        <f t="shared" si="2"/>
        <v>0</v>
      </c>
      <c r="X45" s="70">
        <f t="shared" si="2"/>
        <v>-418988</v>
      </c>
      <c r="Y45" s="70">
        <f t="shared" si="2"/>
        <v>0</v>
      </c>
      <c r="Z45" s="70">
        <f t="shared" si="2"/>
        <v>0</v>
      </c>
      <c r="AA45" s="70">
        <f t="shared" si="2"/>
        <v>-418988</v>
      </c>
      <c r="AB45" s="19"/>
      <c r="AC45" s="29"/>
    </row>
    <row r="46" spans="1:29">
      <c r="A46" s="29" t="s">
        <v>2369</v>
      </c>
      <c r="B46" s="29"/>
      <c r="C46" s="29"/>
      <c r="D46" s="99" t="s">
        <v>2419</v>
      </c>
      <c r="E46" s="72">
        <f>SOCIE!E29+SOCIE!E45</f>
        <v>1</v>
      </c>
      <c r="F46" s="72">
        <f>SOCIE!F29+SOCIE!F45</f>
        <v>-418988</v>
      </c>
      <c r="G46" s="72">
        <f>SOCIE!G29+SOCIE!G45</f>
        <v>0</v>
      </c>
      <c r="H46" s="72">
        <f>SOCIE!H29+SOCIE!H45</f>
        <v>0</v>
      </c>
      <c r="I46" s="72">
        <f>SOCIE!I29+SOCIE!I45</f>
        <v>0</v>
      </c>
      <c r="J46" s="72">
        <f>SOCIE!J29+SOCIE!J45</f>
        <v>0</v>
      </c>
      <c r="K46" s="72">
        <f>SOCIE!K29+SOCIE!K45</f>
        <v>0</v>
      </c>
      <c r="L46" s="72">
        <f>SOCIE!L29+SOCIE!L45</f>
        <v>0</v>
      </c>
      <c r="M46" s="72">
        <f>SOCIE!M29+SOCIE!M45</f>
        <v>0</v>
      </c>
      <c r="N46" s="72">
        <f>SOCIE!N29+SOCIE!N45</f>
        <v>0</v>
      </c>
      <c r="O46" s="72">
        <f>SOCIE!O29+SOCIE!O45</f>
        <v>0</v>
      </c>
      <c r="P46" s="72">
        <f>SOCIE!P29+SOCIE!P45</f>
        <v>0</v>
      </c>
      <c r="Q46" s="72">
        <f>SOCIE!Q29+SOCIE!Q45</f>
        <v>0</v>
      </c>
      <c r="R46" s="72">
        <f>SOCIE!R29+SOCIE!R45</f>
        <v>0</v>
      </c>
      <c r="S46" s="72">
        <f>SOCIE!S29+SOCIE!S45</f>
        <v>0</v>
      </c>
      <c r="T46" s="72">
        <f>SOCIE!T29+SOCIE!T45</f>
        <v>0</v>
      </c>
      <c r="U46" s="72">
        <f>SOCIE!U29+SOCIE!U45</f>
        <v>0</v>
      </c>
      <c r="V46" s="72">
        <f>SOCIE!V29+SOCIE!V45</f>
        <v>0</v>
      </c>
      <c r="W46" s="72">
        <f>SOCIE!W29+SOCIE!W45</f>
        <v>0</v>
      </c>
      <c r="X46" s="72">
        <f>SOCIE!X29+SOCIE!X45</f>
        <v>-418987</v>
      </c>
      <c r="Y46" s="72">
        <f>SOCIE!Y29+SOCIE!Y45</f>
        <v>0</v>
      </c>
      <c r="Z46" s="72">
        <f>SOCIE!Z29+SOCIE!Z45</f>
        <v>0</v>
      </c>
      <c r="AA46" s="72">
        <f>SOCIE!AA29+SOCIE!AA45</f>
        <v>-418987</v>
      </c>
      <c r="AB46" s="19"/>
      <c r="AC46" s="29"/>
    </row>
    <row r="47" spans="1:29" hidden="1">
      <c r="A47" s="29"/>
      <c r="B47" s="29"/>
      <c r="C47" s="29" t="s">
        <v>506</v>
      </c>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29"/>
    </row>
    <row r="48" spans="1:29" hidden="1">
      <c r="A48" s="29"/>
      <c r="B48" s="29"/>
      <c r="C48" s="29" t="s">
        <v>509</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t="s">
        <v>510</v>
      </c>
    </row>
  </sheetData>
  <sheetProtection algorithmName="SHA-512" hashValue="rZWxdeMGHcGrwIm1OLEAbSQJiRBHBDbbDgPld5vm5DjuvEiFHdAAlOf3LjWrhFAFHCin9jr/LY6F7cXDvPKoVg==" saltValue="arnNpeXjM/i2QjjcEHO8sw==" spinCount="100000" sheet="1" objects="1" scenarios="1" formatColumns="0" formatRows="0"/>
  <dataValidations count="1">
    <dataValidation type="decimal" allowBlank="1" showInputMessage="1" showErrorMessage="1" error="Please enter a numeric value upto 2 decimal places only" sqref="E36:AA44 E32:AA33 E27:AA28" xr:uid="{969CC7E7-4AB3-4D89-A0A7-47CB4C8B1754}">
      <formula1>-999999999999999</formula1>
      <formula2>999999999999999</formula2>
    </dataValidation>
  </dataValidations>
  <hyperlinks>
    <hyperlink ref="D19" tooltip="Edit Components of equity" display="Edit Components of equity" xr:uid="{1D929893-1EDA-4934-8791-549E248742BD}"/>
  </hyperlinks>
  <pageMargins left="0.7" right="0.7" top="0.75" bottom="0.75" header="0.3" footer="0.3"/>
  <drawing r:id="rId1"/>
  <legacyDrawing r:id="rId2"/>
  <controls>
    <mc:AlternateContent xmlns:mc="http://schemas.openxmlformats.org/markup-compatibility/2006">
      <mc:Choice Requires="x14">
        <control shapeId="21598"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21598" r:id="rId3" name="HomeBtn"/>
      </mc:Fallback>
    </mc:AlternateContent>
    <mc:AlternateContent xmlns:mc="http://schemas.openxmlformats.org/markup-compatibility/2006">
      <mc:Choice Requires="x14">
        <control shapeId="21599"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21599" r:id="rId5" name="ToolboxBtn"/>
      </mc:Fallback>
    </mc:AlternateContent>
    <mc:AlternateContent xmlns:mc="http://schemas.openxmlformats.org/markup-compatibility/2006">
      <mc:Choice Requires="x14">
        <control shapeId="21600"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21600" r:id="rId7" name="HelpBtn"/>
      </mc:Fallback>
    </mc:AlternateContent>
    <mc:AlternateContent xmlns:mc="http://schemas.openxmlformats.org/markup-compatibility/2006">
      <mc:Choice Requires="x14">
        <control shapeId="21601"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21601" r:id="rId9" name="LegendBtn"/>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8A3C1-D1BD-462D-997C-0519A18F5343}">
  <sheetPr codeName="Sheet16"/>
  <dimension ref="A1:DZ18"/>
  <sheetViews>
    <sheetView showGridLines="0" workbookViewId="0">
      <pane ySplit="2" topLeftCell="A14" activePane="bottomLeft" state="frozen"/>
      <selection pane="bottomLeft" activeCell="E12" sqref="E12"/>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86" t="s">
        <v>2421</v>
      </c>
      <c r="B1" s="19"/>
      <c r="C1" s="19"/>
      <c r="D1" s="19"/>
      <c r="E1" s="19"/>
      <c r="F1" s="19"/>
      <c r="G1" s="19"/>
    </row>
    <row r="2" spans="1:130" ht="24.95" customHeight="1">
      <c r="A2" s="40"/>
      <c r="B2" s="40"/>
      <c r="C2" s="40"/>
      <c r="D2" s="42" t="s">
        <v>2437</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30" t="s">
        <v>2422</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c r="A9" s="29"/>
      <c r="B9" s="29"/>
      <c r="C9" s="29" t="s">
        <v>506</v>
      </c>
      <c r="D9" s="31"/>
      <c r="E9" s="19"/>
      <c r="F9" s="19"/>
      <c r="G9" s="29"/>
    </row>
    <row r="10" spans="1:130">
      <c r="A10" s="29" t="s">
        <v>2423</v>
      </c>
      <c r="B10" s="29"/>
      <c r="C10" s="29"/>
      <c r="D10" s="32" t="s">
        <v>2430</v>
      </c>
      <c r="E10" s="32"/>
      <c r="F10" s="19"/>
      <c r="G10" s="29"/>
    </row>
    <row r="11" spans="1:130">
      <c r="A11" s="29" t="s">
        <v>2424</v>
      </c>
      <c r="B11" s="29"/>
      <c r="C11" s="29"/>
      <c r="D11" s="33" t="s">
        <v>2431</v>
      </c>
      <c r="E11" s="32"/>
      <c r="F11" s="19"/>
      <c r="G11" s="29"/>
    </row>
    <row r="12" spans="1:130">
      <c r="A12" s="29" t="s">
        <v>2425</v>
      </c>
      <c r="B12" s="29"/>
      <c r="C12" s="29"/>
      <c r="D12" s="34" t="s">
        <v>2436</v>
      </c>
      <c r="E12" s="53" t="s">
        <v>3025</v>
      </c>
      <c r="F12" s="19"/>
      <c r="G12" s="29"/>
    </row>
    <row r="13" spans="1:130">
      <c r="A13" s="29" t="s">
        <v>2426</v>
      </c>
      <c r="B13" s="29"/>
      <c r="C13" s="29"/>
      <c r="D13" s="33" t="s">
        <v>2432</v>
      </c>
      <c r="E13" s="32"/>
      <c r="F13" s="19"/>
      <c r="G13" s="29"/>
    </row>
    <row r="14" spans="1:130" ht="24.75">
      <c r="A14" s="29" t="s">
        <v>2427</v>
      </c>
      <c r="B14" s="29"/>
      <c r="C14" s="29"/>
      <c r="D14" s="36" t="s">
        <v>2433</v>
      </c>
      <c r="E14" s="53"/>
      <c r="F14" s="19"/>
      <c r="G14" s="29"/>
    </row>
    <row r="15" spans="1:130" ht="24.75">
      <c r="A15" s="29" t="s">
        <v>2428</v>
      </c>
      <c r="B15" s="29"/>
      <c r="C15" s="29"/>
      <c r="D15" s="36" t="s">
        <v>2434</v>
      </c>
      <c r="E15" s="53"/>
      <c r="F15" s="19"/>
      <c r="G15" s="29"/>
    </row>
    <row r="16" spans="1:130" ht="24.75">
      <c r="A16" s="29" t="s">
        <v>2429</v>
      </c>
      <c r="B16" s="29"/>
      <c r="C16" s="29"/>
      <c r="D16" s="36" t="s">
        <v>2435</v>
      </c>
      <c r="E16" s="53"/>
      <c r="F16" s="19"/>
      <c r="G16" s="29"/>
    </row>
    <row r="17" spans="1:7" hidden="1">
      <c r="A17" s="29"/>
      <c r="B17" s="29"/>
      <c r="C17" s="29" t="s">
        <v>506</v>
      </c>
      <c r="D17" s="19"/>
      <c r="E17" s="19"/>
      <c r="F17" s="19"/>
      <c r="G17" s="29"/>
    </row>
    <row r="18" spans="1:7" hidden="1">
      <c r="A18" s="29"/>
      <c r="B18" s="29"/>
      <c r="C18" s="29" t="s">
        <v>509</v>
      </c>
      <c r="D18" s="29"/>
      <c r="E18" s="29"/>
      <c r="F18" s="29"/>
      <c r="G18" s="29" t="s">
        <v>510</v>
      </c>
    </row>
  </sheetData>
  <sheetProtection algorithmName="SHA-512" hashValue="sfTxzctI5JigxsiwKZ75oFLzGg4q1a4F4IpkZLpPxs/8FSlVRasMSQkOt2CBExzOgs4dFzMayc1gONy73o/Rkg==" saltValue="qkUUUS9h8EMdPqPQUJ/+jQ==" spinCount="100000" sheet="1" objects="1" scenarios="1" formatColumns="0" formatRows="0"/>
  <pageMargins left="0.7" right="0.7" top="0.75" bottom="0.75" header="0.3" footer="0.3"/>
  <drawing r:id="rId1"/>
  <legacyDrawing r:id="rId2"/>
  <controls>
    <mc:AlternateContent xmlns:mc="http://schemas.openxmlformats.org/markup-compatibility/2006">
      <mc:Choice Requires="x14">
        <control shapeId="22529"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22529" r:id="rId3" name="HomeBtn"/>
      </mc:Fallback>
    </mc:AlternateContent>
    <mc:AlternateContent xmlns:mc="http://schemas.openxmlformats.org/markup-compatibility/2006">
      <mc:Choice Requires="x14">
        <control shapeId="22530"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22530" r:id="rId5" name="ToolboxBtn"/>
      </mc:Fallback>
    </mc:AlternateContent>
    <mc:AlternateContent xmlns:mc="http://schemas.openxmlformats.org/markup-compatibility/2006">
      <mc:Choice Requires="x14">
        <control shapeId="22531"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22531" r:id="rId7" name="HelpBtn"/>
      </mc:Fallback>
    </mc:AlternateContent>
    <mc:AlternateContent xmlns:mc="http://schemas.openxmlformats.org/markup-compatibility/2006">
      <mc:Choice Requires="x14">
        <control shapeId="22532"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22532" r:id="rId9" name="LegendBtn"/>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962A1-ED73-416E-A64E-6F800799ED07}">
  <sheetPr codeName="Sheet17"/>
  <dimension ref="A1:DZ66"/>
  <sheetViews>
    <sheetView showGridLines="0" workbookViewId="0">
      <pane ySplit="2" topLeftCell="A3" activePane="bottomLeft" state="frozen"/>
      <selection pane="bottomLeft" activeCell="E11" sqref="E11"/>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2438</v>
      </c>
      <c r="B1" s="19"/>
      <c r="C1" s="19"/>
      <c r="D1" s="19"/>
      <c r="E1" s="19"/>
      <c r="F1" s="19"/>
      <c r="G1" s="19"/>
    </row>
    <row r="2" spans="1:130" ht="24.95" customHeight="1">
      <c r="A2" s="40"/>
      <c r="B2" s="40"/>
      <c r="C2" s="40"/>
      <c r="D2" s="42" t="s">
        <v>2550</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30" t="s">
        <v>2439</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c r="A9" s="29"/>
      <c r="B9" s="29"/>
      <c r="C9" s="29" t="s">
        <v>506</v>
      </c>
      <c r="D9" s="31"/>
      <c r="E9" s="19"/>
      <c r="F9" s="19"/>
      <c r="G9" s="29"/>
    </row>
    <row r="10" spans="1:130" ht="24.75">
      <c r="A10" s="29" t="s">
        <v>2440</v>
      </c>
      <c r="B10" s="29"/>
      <c r="C10" s="29"/>
      <c r="D10" s="32" t="s">
        <v>2495</v>
      </c>
      <c r="E10" s="32"/>
      <c r="F10" s="19"/>
      <c r="G10" s="29"/>
    </row>
    <row r="11" spans="1:130" ht="24.75">
      <c r="A11" s="29" t="s">
        <v>2441</v>
      </c>
      <c r="B11" s="29"/>
      <c r="C11" s="29"/>
      <c r="D11" s="56" t="s">
        <v>2549</v>
      </c>
      <c r="E11" s="53" t="s">
        <v>3025</v>
      </c>
      <c r="F11" s="19"/>
      <c r="G11" s="29"/>
    </row>
    <row r="12" spans="1:130" ht="24.75">
      <c r="A12" s="29" t="s">
        <v>2442</v>
      </c>
      <c r="B12" s="29"/>
      <c r="C12" s="29"/>
      <c r="D12" s="36" t="s">
        <v>2496</v>
      </c>
      <c r="E12" s="53"/>
      <c r="F12" s="19"/>
      <c r="G12" s="29"/>
    </row>
    <row r="13" spans="1:130" ht="24.75">
      <c r="A13" s="29" t="s">
        <v>2443</v>
      </c>
      <c r="B13" s="29"/>
      <c r="C13" s="29"/>
      <c r="D13" s="36" t="s">
        <v>2497</v>
      </c>
      <c r="E13" s="53"/>
      <c r="F13" s="19"/>
      <c r="G13" s="29"/>
    </row>
    <row r="14" spans="1:130">
      <c r="A14" s="29" t="s">
        <v>2444</v>
      </c>
      <c r="B14" s="29"/>
      <c r="C14" s="29"/>
      <c r="D14" s="36" t="s">
        <v>2498</v>
      </c>
      <c r="E14" s="53"/>
      <c r="F14" s="19"/>
      <c r="G14" s="29"/>
    </row>
    <row r="15" spans="1:130" ht="24.75">
      <c r="A15" s="29" t="s">
        <v>2445</v>
      </c>
      <c r="B15" s="29"/>
      <c r="C15" s="29"/>
      <c r="D15" s="36" t="s">
        <v>2499</v>
      </c>
      <c r="E15" s="53"/>
      <c r="F15" s="19"/>
      <c r="G15" s="29"/>
    </row>
    <row r="16" spans="1:130" ht="24.75">
      <c r="A16" s="29" t="s">
        <v>2446</v>
      </c>
      <c r="B16" s="29"/>
      <c r="C16" s="29"/>
      <c r="D16" s="36" t="s">
        <v>2500</v>
      </c>
      <c r="E16" s="53"/>
      <c r="F16" s="19"/>
      <c r="G16" s="29"/>
    </row>
    <row r="17" spans="1:7" ht="24.75">
      <c r="A17" s="29" t="s">
        <v>2447</v>
      </c>
      <c r="B17" s="29"/>
      <c r="C17" s="29"/>
      <c r="D17" s="36" t="s">
        <v>2501</v>
      </c>
      <c r="E17" s="53"/>
      <c r="F17" s="19"/>
      <c r="G17" s="29"/>
    </row>
    <row r="18" spans="1:7" ht="24.75">
      <c r="A18" s="29" t="s">
        <v>2448</v>
      </c>
      <c r="B18" s="29"/>
      <c r="C18" s="29"/>
      <c r="D18" s="36" t="s">
        <v>2502</v>
      </c>
      <c r="E18" s="53"/>
      <c r="F18" s="19"/>
      <c r="G18" s="29"/>
    </row>
    <row r="19" spans="1:7" ht="24.75">
      <c r="A19" s="29" t="s">
        <v>2449</v>
      </c>
      <c r="B19" s="29"/>
      <c r="C19" s="29"/>
      <c r="D19" s="36" t="s">
        <v>2503</v>
      </c>
      <c r="E19" s="53"/>
      <c r="F19" s="19"/>
      <c r="G19" s="29"/>
    </row>
    <row r="20" spans="1:7" ht="24.75">
      <c r="A20" s="29" t="s">
        <v>2450</v>
      </c>
      <c r="B20" s="29"/>
      <c r="C20" s="29"/>
      <c r="D20" s="36" t="s">
        <v>2504</v>
      </c>
      <c r="E20" s="53"/>
      <c r="F20" s="19"/>
      <c r="G20" s="29"/>
    </row>
    <row r="21" spans="1:7" ht="24.75">
      <c r="A21" s="29" t="s">
        <v>2451</v>
      </c>
      <c r="B21" s="29"/>
      <c r="C21" s="29"/>
      <c r="D21" s="36" t="s">
        <v>2505</v>
      </c>
      <c r="E21" s="53"/>
      <c r="F21" s="19"/>
      <c r="G21" s="29"/>
    </row>
    <row r="22" spans="1:7" ht="37.15">
      <c r="A22" s="29" t="s">
        <v>2452</v>
      </c>
      <c r="B22" s="29"/>
      <c r="C22" s="29"/>
      <c r="D22" s="36" t="s">
        <v>2506</v>
      </c>
      <c r="E22" s="53"/>
      <c r="F22" s="19"/>
      <c r="G22" s="29"/>
    </row>
    <row r="23" spans="1:7" ht="24.75">
      <c r="A23" s="29" t="s">
        <v>2453</v>
      </c>
      <c r="B23" s="29"/>
      <c r="C23" s="29"/>
      <c r="D23" s="36" t="s">
        <v>2507</v>
      </c>
      <c r="E23" s="53"/>
      <c r="F23" s="19"/>
      <c r="G23" s="29"/>
    </row>
    <row r="24" spans="1:7" ht="24.75">
      <c r="A24" s="29" t="s">
        <v>2454</v>
      </c>
      <c r="B24" s="29"/>
      <c r="C24" s="29"/>
      <c r="D24" s="36" t="s">
        <v>2508</v>
      </c>
      <c r="E24" s="53"/>
      <c r="F24" s="19"/>
      <c r="G24" s="29"/>
    </row>
    <row r="25" spans="1:7" ht="24.75">
      <c r="A25" s="29" t="s">
        <v>2455</v>
      </c>
      <c r="B25" s="29"/>
      <c r="C25" s="29"/>
      <c r="D25" s="36" t="s">
        <v>2509</v>
      </c>
      <c r="E25" s="53"/>
      <c r="F25" s="19"/>
      <c r="G25" s="29"/>
    </row>
    <row r="26" spans="1:7" ht="24.75">
      <c r="A26" s="29" t="s">
        <v>2456</v>
      </c>
      <c r="B26" s="29"/>
      <c r="C26" s="29"/>
      <c r="D26" s="36" t="s">
        <v>2510</v>
      </c>
      <c r="E26" s="53"/>
      <c r="F26" s="19"/>
      <c r="G26" s="29"/>
    </row>
    <row r="27" spans="1:7" ht="24.75">
      <c r="A27" s="29" t="s">
        <v>2457</v>
      </c>
      <c r="B27" s="29"/>
      <c r="C27" s="29"/>
      <c r="D27" s="36" t="s">
        <v>2511</v>
      </c>
      <c r="E27" s="53"/>
      <c r="F27" s="19"/>
      <c r="G27" s="29"/>
    </row>
    <row r="28" spans="1:7" ht="24.75">
      <c r="A28" s="29" t="s">
        <v>2458</v>
      </c>
      <c r="B28" s="29"/>
      <c r="C28" s="29"/>
      <c r="D28" s="36" t="s">
        <v>2512</v>
      </c>
      <c r="E28" s="53"/>
      <c r="F28" s="19"/>
      <c r="G28" s="29"/>
    </row>
    <row r="29" spans="1:7" ht="24.75">
      <c r="A29" s="29" t="s">
        <v>2459</v>
      </c>
      <c r="B29" s="29"/>
      <c r="C29" s="29"/>
      <c r="D29" s="36" t="s">
        <v>2513</v>
      </c>
      <c r="E29" s="53"/>
      <c r="F29" s="19"/>
      <c r="G29" s="29"/>
    </row>
    <row r="30" spans="1:7" ht="24.75">
      <c r="A30" s="29" t="s">
        <v>2460</v>
      </c>
      <c r="B30" s="29"/>
      <c r="C30" s="29"/>
      <c r="D30" s="36" t="s">
        <v>2514</v>
      </c>
      <c r="E30" s="53"/>
      <c r="F30" s="19"/>
      <c r="G30" s="29"/>
    </row>
    <row r="31" spans="1:7" ht="24.75">
      <c r="A31" s="29" t="s">
        <v>2461</v>
      </c>
      <c r="B31" s="29"/>
      <c r="C31" s="29"/>
      <c r="D31" s="36" t="s">
        <v>2515</v>
      </c>
      <c r="E31" s="53"/>
      <c r="F31" s="19"/>
      <c r="G31" s="29"/>
    </row>
    <row r="32" spans="1:7" ht="24.75">
      <c r="A32" s="29" t="s">
        <v>2462</v>
      </c>
      <c r="B32" s="29"/>
      <c r="C32" s="29"/>
      <c r="D32" s="36" t="s">
        <v>2516</v>
      </c>
      <c r="E32" s="53"/>
      <c r="F32" s="19"/>
      <c r="G32" s="29"/>
    </row>
    <row r="33" spans="1:7" ht="24.75">
      <c r="A33" s="29" t="s">
        <v>2463</v>
      </c>
      <c r="B33" s="29"/>
      <c r="C33" s="29"/>
      <c r="D33" s="36" t="s">
        <v>2517</v>
      </c>
      <c r="E33" s="53"/>
      <c r="F33" s="19"/>
      <c r="G33" s="29"/>
    </row>
    <row r="34" spans="1:7" ht="24.75">
      <c r="A34" s="29" t="s">
        <v>2464</v>
      </c>
      <c r="B34" s="29"/>
      <c r="C34" s="29"/>
      <c r="D34" s="36" t="s">
        <v>2518</v>
      </c>
      <c r="E34" s="53"/>
      <c r="F34" s="19"/>
      <c r="G34" s="29"/>
    </row>
    <row r="35" spans="1:7" ht="24.75">
      <c r="A35" s="29" t="s">
        <v>2465</v>
      </c>
      <c r="B35" s="29"/>
      <c r="C35" s="29"/>
      <c r="D35" s="36" t="s">
        <v>2519</v>
      </c>
      <c r="E35" s="53"/>
      <c r="F35" s="19"/>
      <c r="G35" s="29"/>
    </row>
    <row r="36" spans="1:7">
      <c r="A36" s="29" t="s">
        <v>2466</v>
      </c>
      <c r="B36" s="29"/>
      <c r="C36" s="29"/>
      <c r="D36" s="36" t="s">
        <v>2520</v>
      </c>
      <c r="E36" s="53"/>
      <c r="F36" s="19"/>
      <c r="G36" s="29"/>
    </row>
    <row r="37" spans="1:7" ht="24.75">
      <c r="A37" s="29" t="s">
        <v>2467</v>
      </c>
      <c r="B37" s="29"/>
      <c r="C37" s="29"/>
      <c r="D37" s="36" t="s">
        <v>2521</v>
      </c>
      <c r="E37" s="53"/>
      <c r="F37" s="19"/>
      <c r="G37" s="29"/>
    </row>
    <row r="38" spans="1:7" ht="24.75">
      <c r="A38" s="29" t="s">
        <v>2468</v>
      </c>
      <c r="B38" s="29"/>
      <c r="C38" s="29"/>
      <c r="D38" s="36" t="s">
        <v>2522</v>
      </c>
      <c r="E38" s="53"/>
      <c r="F38" s="19"/>
      <c r="G38" s="29"/>
    </row>
    <row r="39" spans="1:7" ht="24.75">
      <c r="A39" s="29" t="s">
        <v>2469</v>
      </c>
      <c r="B39" s="29"/>
      <c r="C39" s="29"/>
      <c r="D39" s="36" t="s">
        <v>2523</v>
      </c>
      <c r="E39" s="53"/>
      <c r="F39" s="19"/>
      <c r="G39" s="29"/>
    </row>
    <row r="40" spans="1:7">
      <c r="A40" s="29" t="s">
        <v>2470</v>
      </c>
      <c r="B40" s="29"/>
      <c r="C40" s="29"/>
      <c r="D40" s="36" t="s">
        <v>2524</v>
      </c>
      <c r="E40" s="53"/>
      <c r="F40" s="19"/>
      <c r="G40" s="29"/>
    </row>
    <row r="41" spans="1:7" ht="24.75">
      <c r="A41" s="29" t="s">
        <v>2471</v>
      </c>
      <c r="B41" s="29"/>
      <c r="C41" s="29"/>
      <c r="D41" s="36" t="s">
        <v>2525</v>
      </c>
      <c r="E41" s="53"/>
      <c r="F41" s="19"/>
      <c r="G41" s="29"/>
    </row>
    <row r="42" spans="1:7" ht="24.75">
      <c r="A42" s="29" t="s">
        <v>2472</v>
      </c>
      <c r="B42" s="29"/>
      <c r="C42" s="29"/>
      <c r="D42" s="36" t="s">
        <v>2526</v>
      </c>
      <c r="E42" s="53"/>
      <c r="F42" s="19"/>
      <c r="G42" s="29"/>
    </row>
    <row r="43" spans="1:7">
      <c r="A43" s="29" t="s">
        <v>2473</v>
      </c>
      <c r="B43" s="29"/>
      <c r="C43" s="29"/>
      <c r="D43" s="36" t="s">
        <v>2527</v>
      </c>
      <c r="E43" s="53"/>
      <c r="F43" s="19"/>
      <c r="G43" s="29"/>
    </row>
    <row r="44" spans="1:7" ht="24.75">
      <c r="A44" s="29" t="s">
        <v>2474</v>
      </c>
      <c r="B44" s="29"/>
      <c r="C44" s="29"/>
      <c r="D44" s="36" t="s">
        <v>2528</v>
      </c>
      <c r="E44" s="53"/>
      <c r="F44" s="19"/>
      <c r="G44" s="29"/>
    </row>
    <row r="45" spans="1:7" ht="24.75">
      <c r="A45" s="29" t="s">
        <v>2475</v>
      </c>
      <c r="B45" s="29"/>
      <c r="C45" s="29"/>
      <c r="D45" s="36" t="s">
        <v>2529</v>
      </c>
      <c r="E45" s="53"/>
      <c r="F45" s="19"/>
      <c r="G45" s="29"/>
    </row>
    <row r="46" spans="1:7" ht="24.75">
      <c r="A46" s="29" t="s">
        <v>2476</v>
      </c>
      <c r="B46" s="29"/>
      <c r="C46" s="29"/>
      <c r="D46" s="36" t="s">
        <v>2530</v>
      </c>
      <c r="E46" s="53"/>
      <c r="F46" s="19"/>
      <c r="G46" s="29"/>
    </row>
    <row r="47" spans="1:7" ht="24.75">
      <c r="A47" s="29" t="s">
        <v>2477</v>
      </c>
      <c r="B47" s="29"/>
      <c r="C47" s="29"/>
      <c r="D47" s="36" t="s">
        <v>2531</v>
      </c>
      <c r="E47" s="53"/>
      <c r="F47" s="19"/>
      <c r="G47" s="29"/>
    </row>
    <row r="48" spans="1:7" ht="37.15">
      <c r="A48" s="29" t="s">
        <v>2478</v>
      </c>
      <c r="B48" s="29"/>
      <c r="C48" s="29"/>
      <c r="D48" s="36" t="s">
        <v>2532</v>
      </c>
      <c r="E48" s="53"/>
      <c r="F48" s="19"/>
      <c r="G48" s="29"/>
    </row>
    <row r="49" spans="1:7">
      <c r="A49" s="29" t="s">
        <v>2479</v>
      </c>
      <c r="B49" s="29"/>
      <c r="C49" s="29"/>
      <c r="D49" s="36" t="s">
        <v>2533</v>
      </c>
      <c r="E49" s="53"/>
      <c r="F49" s="19"/>
      <c r="G49" s="29"/>
    </row>
    <row r="50" spans="1:7" ht="24.75">
      <c r="A50" s="29" t="s">
        <v>2480</v>
      </c>
      <c r="B50" s="29"/>
      <c r="C50" s="29"/>
      <c r="D50" s="36" t="s">
        <v>2534</v>
      </c>
      <c r="E50" s="53"/>
      <c r="F50" s="19"/>
      <c r="G50" s="29"/>
    </row>
    <row r="51" spans="1:7" ht="37.15">
      <c r="A51" s="29" t="s">
        <v>2481</v>
      </c>
      <c r="B51" s="29"/>
      <c r="C51" s="29"/>
      <c r="D51" s="36" t="s">
        <v>2535</v>
      </c>
      <c r="E51" s="53"/>
      <c r="F51" s="19"/>
      <c r="G51" s="29"/>
    </row>
    <row r="52" spans="1:7" ht="24.75">
      <c r="A52" s="29" t="s">
        <v>2482</v>
      </c>
      <c r="B52" s="29"/>
      <c r="C52" s="29"/>
      <c r="D52" s="36" t="s">
        <v>2536</v>
      </c>
      <c r="E52" s="53"/>
      <c r="F52" s="19"/>
      <c r="G52" s="29"/>
    </row>
    <row r="53" spans="1:7" ht="24.75">
      <c r="A53" s="29" t="s">
        <v>2483</v>
      </c>
      <c r="B53" s="29"/>
      <c r="C53" s="29"/>
      <c r="D53" s="36" t="s">
        <v>2537</v>
      </c>
      <c r="E53" s="53"/>
      <c r="F53" s="19"/>
      <c r="G53" s="29"/>
    </row>
    <row r="54" spans="1:7" ht="24.75">
      <c r="A54" s="29" t="s">
        <v>2484</v>
      </c>
      <c r="B54" s="29"/>
      <c r="C54" s="29"/>
      <c r="D54" s="36" t="s">
        <v>2538</v>
      </c>
      <c r="E54" s="53"/>
      <c r="F54" s="19"/>
      <c r="G54" s="29"/>
    </row>
    <row r="55" spans="1:7" ht="24.75">
      <c r="A55" s="29" t="s">
        <v>2485</v>
      </c>
      <c r="B55" s="29"/>
      <c r="C55" s="29"/>
      <c r="D55" s="36" t="s">
        <v>2539</v>
      </c>
      <c r="E55" s="53"/>
      <c r="F55" s="19"/>
      <c r="G55" s="29"/>
    </row>
    <row r="56" spans="1:7" ht="24.75">
      <c r="A56" s="29" t="s">
        <v>2486</v>
      </c>
      <c r="B56" s="29"/>
      <c r="C56" s="29"/>
      <c r="D56" s="36" t="s">
        <v>2540</v>
      </c>
      <c r="E56" s="53"/>
      <c r="F56" s="19"/>
      <c r="G56" s="29"/>
    </row>
    <row r="57" spans="1:7" ht="24.75">
      <c r="A57" s="29" t="s">
        <v>2487</v>
      </c>
      <c r="B57" s="29"/>
      <c r="C57" s="29"/>
      <c r="D57" s="36" t="s">
        <v>2541</v>
      </c>
      <c r="E57" s="53"/>
      <c r="F57" s="19"/>
      <c r="G57" s="29"/>
    </row>
    <row r="58" spans="1:7" ht="24.75">
      <c r="A58" s="29" t="s">
        <v>2488</v>
      </c>
      <c r="B58" s="29"/>
      <c r="C58" s="29"/>
      <c r="D58" s="36" t="s">
        <v>2542</v>
      </c>
      <c r="E58" s="53"/>
      <c r="F58" s="19"/>
      <c r="G58" s="29"/>
    </row>
    <row r="59" spans="1:7" ht="24.75">
      <c r="A59" s="29" t="s">
        <v>2489</v>
      </c>
      <c r="B59" s="29"/>
      <c r="C59" s="29"/>
      <c r="D59" s="36" t="s">
        <v>2543</v>
      </c>
      <c r="E59" s="53"/>
      <c r="F59" s="19"/>
      <c r="G59" s="29"/>
    </row>
    <row r="60" spans="1:7" ht="24.75">
      <c r="A60" s="29" t="s">
        <v>2490</v>
      </c>
      <c r="B60" s="29"/>
      <c r="C60" s="29"/>
      <c r="D60" s="36" t="s">
        <v>2544</v>
      </c>
      <c r="E60" s="53"/>
      <c r="F60" s="19"/>
      <c r="G60" s="29"/>
    </row>
    <row r="61" spans="1:7" ht="24.75">
      <c r="A61" s="29" t="s">
        <v>2491</v>
      </c>
      <c r="B61" s="29"/>
      <c r="C61" s="29"/>
      <c r="D61" s="36" t="s">
        <v>2545</v>
      </c>
      <c r="E61" s="53"/>
      <c r="F61" s="19"/>
      <c r="G61" s="29"/>
    </row>
    <row r="62" spans="1:7" ht="24.75">
      <c r="A62" s="29" t="s">
        <v>2492</v>
      </c>
      <c r="B62" s="29"/>
      <c r="C62" s="29"/>
      <c r="D62" s="36" t="s">
        <v>2546</v>
      </c>
      <c r="E62" s="53"/>
      <c r="F62" s="19"/>
      <c r="G62" s="29"/>
    </row>
    <row r="63" spans="1:7">
      <c r="A63" s="29" t="s">
        <v>2493</v>
      </c>
      <c r="B63" s="29"/>
      <c r="C63" s="29"/>
      <c r="D63" s="36" t="s">
        <v>2547</v>
      </c>
      <c r="E63" s="53"/>
      <c r="F63" s="19"/>
      <c r="G63" s="29"/>
    </row>
    <row r="64" spans="1:7" ht="37.15">
      <c r="A64" s="29" t="s">
        <v>2494</v>
      </c>
      <c r="B64" s="29"/>
      <c r="C64" s="29"/>
      <c r="D64" s="36" t="s">
        <v>2548</v>
      </c>
      <c r="E64" s="53"/>
      <c r="F64" s="19"/>
      <c r="G64" s="29"/>
    </row>
    <row r="65" spans="1:7" hidden="1">
      <c r="A65" s="29"/>
      <c r="B65" s="29"/>
      <c r="C65" s="29" t="s">
        <v>506</v>
      </c>
      <c r="D65" s="19"/>
      <c r="E65" s="19"/>
      <c r="F65" s="19"/>
      <c r="G65" s="29"/>
    </row>
    <row r="66" spans="1:7" hidden="1">
      <c r="A66" s="29"/>
      <c r="B66" s="29"/>
      <c r="C66" s="29" t="s">
        <v>509</v>
      </c>
      <c r="D66" s="29"/>
      <c r="E66" s="29"/>
      <c r="F66" s="29"/>
      <c r="G66" s="29" t="s">
        <v>510</v>
      </c>
    </row>
  </sheetData>
  <sheetProtection algorithmName="SHA-512" hashValue="wJy6EMiaQOExqY3csJWAGEab7JTltcb2Jd+RsMc1Fs5iJZK1k41no/GCssziAAA3EOogBArnoPglrTy9+QUH9g==" saltValue="54GV1Ex3rFDQ31vpE8pJ5A==" spinCount="100000" sheet="1" objects="1" scenarios="1" formatColumns="0" formatRows="0"/>
  <pageMargins left="0.7" right="0.7" top="0.75" bottom="0.75" header="0.3" footer="0.3"/>
  <drawing r:id="rId1"/>
  <legacyDrawing r:id="rId2"/>
  <controls>
    <mc:AlternateContent xmlns:mc="http://schemas.openxmlformats.org/markup-compatibility/2006">
      <mc:Choice Requires="x14">
        <control shapeId="23553"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23553" r:id="rId3" name="HomeBtn"/>
      </mc:Fallback>
    </mc:AlternateContent>
    <mc:AlternateContent xmlns:mc="http://schemas.openxmlformats.org/markup-compatibility/2006">
      <mc:Choice Requires="x14">
        <control shapeId="23554"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23554" r:id="rId5" name="ToolboxBtn"/>
      </mc:Fallback>
    </mc:AlternateContent>
    <mc:AlternateContent xmlns:mc="http://schemas.openxmlformats.org/markup-compatibility/2006">
      <mc:Choice Requires="x14">
        <control shapeId="23555"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23555" r:id="rId7" name="HelpBtn"/>
      </mc:Fallback>
    </mc:AlternateContent>
    <mc:AlternateContent xmlns:mc="http://schemas.openxmlformats.org/markup-compatibility/2006">
      <mc:Choice Requires="x14">
        <control shapeId="23556"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23556" r:id="rId9" name="LegendBtn"/>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9A3A-70A1-4CE2-84D3-60E661FB39C2}">
  <sheetPr codeName="Sheet18"/>
  <dimension ref="A1:DZ150"/>
  <sheetViews>
    <sheetView showGridLines="0" workbookViewId="0">
      <pane ySplit="2" topLeftCell="A144" activePane="bottomLeft" state="frozen"/>
      <selection pane="bottomLeft" activeCell="E146" sqref="E146"/>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2551</v>
      </c>
      <c r="B1" s="19"/>
      <c r="C1" s="19"/>
      <c r="D1" s="19"/>
      <c r="E1" s="19"/>
      <c r="F1" s="19"/>
      <c r="G1" s="19"/>
    </row>
    <row r="2" spans="1:130" ht="24.95" customHeight="1">
      <c r="A2" s="40"/>
      <c r="B2" s="40"/>
      <c r="C2" s="40"/>
      <c r="D2" s="42" t="s">
        <v>2831</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30" t="s">
        <v>2552</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c r="A9" s="29"/>
      <c r="B9" s="29"/>
      <c r="C9" s="29" t="s">
        <v>506</v>
      </c>
      <c r="D9" s="31"/>
      <c r="E9" s="19"/>
      <c r="F9" s="19"/>
      <c r="G9" s="29"/>
    </row>
    <row r="10" spans="1:130" ht="24.75">
      <c r="A10" s="29" t="s">
        <v>2553</v>
      </c>
      <c r="B10" s="29"/>
      <c r="C10" s="29"/>
      <c r="D10" s="32" t="s">
        <v>2692</v>
      </c>
      <c r="E10" s="32"/>
      <c r="F10" s="19"/>
      <c r="G10" s="29"/>
    </row>
    <row r="11" spans="1:130">
      <c r="A11" s="29" t="s">
        <v>2554</v>
      </c>
      <c r="B11" s="29"/>
      <c r="C11" s="29"/>
      <c r="D11" s="54" t="s">
        <v>2693</v>
      </c>
      <c r="E11" s="53"/>
      <c r="F11" s="19"/>
      <c r="G11" s="29"/>
    </row>
    <row r="12" spans="1:130">
      <c r="A12" s="29" t="s">
        <v>2555</v>
      </c>
      <c r="B12" s="29"/>
      <c r="C12" s="29"/>
      <c r="D12" s="54" t="s">
        <v>2694</v>
      </c>
      <c r="E12" s="53"/>
      <c r="F12" s="19"/>
      <c r="G12" s="29"/>
    </row>
    <row r="13" spans="1:130">
      <c r="A13" s="29" t="s">
        <v>2556</v>
      </c>
      <c r="B13" s="29"/>
      <c r="C13" s="29"/>
      <c r="D13" s="54" t="s">
        <v>2695</v>
      </c>
      <c r="E13" s="53"/>
      <c r="F13" s="19"/>
      <c r="G13" s="29"/>
    </row>
    <row r="14" spans="1:130" ht="24.75">
      <c r="A14" s="29" t="s">
        <v>2557</v>
      </c>
      <c r="B14" s="29"/>
      <c r="C14" s="29"/>
      <c r="D14" s="54" t="s">
        <v>2696</v>
      </c>
      <c r="E14" s="53" t="s">
        <v>3025</v>
      </c>
      <c r="F14" s="19"/>
      <c r="G14" s="29"/>
    </row>
    <row r="15" spans="1:130">
      <c r="A15" s="29" t="s">
        <v>2558</v>
      </c>
      <c r="B15" s="29"/>
      <c r="C15" s="29"/>
      <c r="D15" s="54" t="s">
        <v>2697</v>
      </c>
      <c r="E15" s="53"/>
      <c r="F15" s="19"/>
      <c r="G15" s="29"/>
    </row>
    <row r="16" spans="1:130">
      <c r="A16" s="29" t="s">
        <v>2559</v>
      </c>
      <c r="B16" s="29"/>
      <c r="C16" s="29"/>
      <c r="D16" s="54" t="s">
        <v>2698</v>
      </c>
      <c r="E16" s="53"/>
      <c r="F16" s="19"/>
      <c r="G16" s="29"/>
    </row>
    <row r="17" spans="1:7" ht="24.75">
      <c r="A17" s="29" t="s">
        <v>2560</v>
      </c>
      <c r="B17" s="29"/>
      <c r="C17" s="29"/>
      <c r="D17" s="54" t="s">
        <v>2699</v>
      </c>
      <c r="E17" s="53" t="s">
        <v>3025</v>
      </c>
      <c r="F17" s="19"/>
      <c r="G17" s="29"/>
    </row>
    <row r="18" spans="1:7">
      <c r="A18" s="29" t="s">
        <v>2561</v>
      </c>
      <c r="B18" s="29"/>
      <c r="C18" s="29"/>
      <c r="D18" s="54" t="s">
        <v>2700</v>
      </c>
      <c r="E18" s="53"/>
      <c r="F18" s="19"/>
      <c r="G18" s="29"/>
    </row>
    <row r="19" spans="1:7">
      <c r="A19" s="29" t="s">
        <v>2562</v>
      </c>
      <c r="B19" s="29"/>
      <c r="C19" s="29"/>
      <c r="D19" s="54" t="s">
        <v>2701</v>
      </c>
      <c r="E19" s="53"/>
      <c r="F19" s="19"/>
      <c r="G19" s="29"/>
    </row>
    <row r="20" spans="1:7">
      <c r="A20" s="29" t="s">
        <v>2563</v>
      </c>
      <c r="B20" s="29"/>
      <c r="C20" s="29"/>
      <c r="D20" s="54" t="s">
        <v>2702</v>
      </c>
      <c r="E20" s="53"/>
      <c r="F20" s="19"/>
      <c r="G20" s="29"/>
    </row>
    <row r="21" spans="1:7">
      <c r="A21" s="29" t="s">
        <v>2564</v>
      </c>
      <c r="B21" s="29"/>
      <c r="C21" s="29"/>
      <c r="D21" s="54" t="s">
        <v>2703</v>
      </c>
      <c r="E21" s="53"/>
      <c r="F21" s="19"/>
      <c r="G21" s="29"/>
    </row>
    <row r="22" spans="1:7">
      <c r="A22" s="29" t="s">
        <v>2565</v>
      </c>
      <c r="B22" s="29"/>
      <c r="C22" s="29"/>
      <c r="D22" s="54" t="s">
        <v>2704</v>
      </c>
      <c r="E22" s="53"/>
      <c r="F22" s="19"/>
      <c r="G22" s="29"/>
    </row>
    <row r="23" spans="1:7">
      <c r="A23" s="29" t="s">
        <v>2566</v>
      </c>
      <c r="B23" s="29"/>
      <c r="C23" s="29"/>
      <c r="D23" s="54" t="s">
        <v>2705</v>
      </c>
      <c r="E23" s="53" t="s">
        <v>3025</v>
      </c>
      <c r="F23" s="19"/>
      <c r="G23" s="29"/>
    </row>
    <row r="24" spans="1:7" ht="24.75">
      <c r="A24" s="29" t="s">
        <v>2567</v>
      </c>
      <c r="B24" s="29"/>
      <c r="C24" s="29"/>
      <c r="D24" s="54" t="s">
        <v>2706</v>
      </c>
      <c r="E24" s="53"/>
      <c r="F24" s="19"/>
      <c r="G24" s="29"/>
    </row>
    <row r="25" spans="1:7">
      <c r="A25" s="29" t="s">
        <v>2568</v>
      </c>
      <c r="B25" s="29"/>
      <c r="C25" s="29"/>
      <c r="D25" s="54" t="s">
        <v>2707</v>
      </c>
      <c r="E25" s="53"/>
      <c r="F25" s="19"/>
      <c r="G25" s="29"/>
    </row>
    <row r="26" spans="1:7">
      <c r="A26" s="29" t="s">
        <v>2569</v>
      </c>
      <c r="B26" s="29"/>
      <c r="C26" s="29"/>
      <c r="D26" s="54" t="s">
        <v>2708</v>
      </c>
      <c r="E26" s="53"/>
      <c r="F26" s="19"/>
      <c r="G26" s="29"/>
    </row>
    <row r="27" spans="1:7" ht="24.75">
      <c r="A27" s="29" t="s">
        <v>2570</v>
      </c>
      <c r="B27" s="29"/>
      <c r="C27" s="29"/>
      <c r="D27" s="54" t="s">
        <v>2709</v>
      </c>
      <c r="E27" s="53"/>
      <c r="F27" s="19"/>
      <c r="G27" s="29"/>
    </row>
    <row r="28" spans="1:7" ht="24.75">
      <c r="A28" s="29" t="s">
        <v>2571</v>
      </c>
      <c r="B28" s="29"/>
      <c r="C28" s="29"/>
      <c r="D28" s="54" t="s">
        <v>2710</v>
      </c>
      <c r="E28" s="53"/>
      <c r="F28" s="19"/>
      <c r="G28" s="29"/>
    </row>
    <row r="29" spans="1:7">
      <c r="A29" s="29" t="s">
        <v>2572</v>
      </c>
      <c r="B29" s="29"/>
      <c r="C29" s="29"/>
      <c r="D29" s="54" t="s">
        <v>2711</v>
      </c>
      <c r="E29" s="53"/>
      <c r="F29" s="19"/>
      <c r="G29" s="29"/>
    </row>
    <row r="30" spans="1:7">
      <c r="A30" s="29" t="s">
        <v>2573</v>
      </c>
      <c r="B30" s="29"/>
      <c r="C30" s="29"/>
      <c r="D30" s="54" t="s">
        <v>2712</v>
      </c>
      <c r="E30" s="53"/>
      <c r="F30" s="19"/>
      <c r="G30" s="29"/>
    </row>
    <row r="31" spans="1:7">
      <c r="A31" s="29" t="s">
        <v>2574</v>
      </c>
      <c r="B31" s="29"/>
      <c r="C31" s="29"/>
      <c r="D31" s="54" t="s">
        <v>2713</v>
      </c>
      <c r="E31" s="53"/>
      <c r="F31" s="19"/>
      <c r="G31" s="29"/>
    </row>
    <row r="32" spans="1:7">
      <c r="A32" s="29" t="s">
        <v>2575</v>
      </c>
      <c r="B32" s="29"/>
      <c r="C32" s="29"/>
      <c r="D32" s="54" t="s">
        <v>2714</v>
      </c>
      <c r="E32" s="53" t="s">
        <v>3025</v>
      </c>
      <c r="F32" s="19"/>
      <c r="G32" s="29"/>
    </row>
    <row r="33" spans="1:7">
      <c r="A33" s="29" t="s">
        <v>2576</v>
      </c>
      <c r="B33" s="29"/>
      <c r="C33" s="29"/>
      <c r="D33" s="54" t="s">
        <v>2715</v>
      </c>
      <c r="E33" s="53"/>
      <c r="F33" s="19"/>
      <c r="G33" s="29"/>
    </row>
    <row r="34" spans="1:7" ht="24.75">
      <c r="A34" s="29" t="s">
        <v>2577</v>
      </c>
      <c r="B34" s="29"/>
      <c r="C34" s="29"/>
      <c r="D34" s="54" t="s">
        <v>2716</v>
      </c>
      <c r="E34" s="53"/>
      <c r="F34" s="19"/>
      <c r="G34" s="29"/>
    </row>
    <row r="35" spans="1:7">
      <c r="A35" s="29" t="s">
        <v>2578</v>
      </c>
      <c r="B35" s="29"/>
      <c r="C35" s="29"/>
      <c r="D35" s="54" t="s">
        <v>2717</v>
      </c>
      <c r="E35" s="53"/>
      <c r="F35" s="19"/>
      <c r="G35" s="29"/>
    </row>
    <row r="36" spans="1:7">
      <c r="A36" s="29" t="s">
        <v>2579</v>
      </c>
      <c r="B36" s="29"/>
      <c r="C36" s="29"/>
      <c r="D36" s="54" t="s">
        <v>2718</v>
      </c>
      <c r="E36" s="53"/>
      <c r="F36" s="19"/>
      <c r="G36" s="29"/>
    </row>
    <row r="37" spans="1:7">
      <c r="A37" s="29" t="s">
        <v>2580</v>
      </c>
      <c r="B37" s="29"/>
      <c r="C37" s="29"/>
      <c r="D37" s="54" t="s">
        <v>2719</v>
      </c>
      <c r="E37" s="53"/>
      <c r="F37" s="19"/>
      <c r="G37" s="29"/>
    </row>
    <row r="38" spans="1:7" ht="24.75">
      <c r="A38" s="29" t="s">
        <v>2581</v>
      </c>
      <c r="B38" s="29"/>
      <c r="C38" s="29"/>
      <c r="D38" s="54" t="s">
        <v>2720</v>
      </c>
      <c r="E38" s="53"/>
      <c r="F38" s="19"/>
      <c r="G38" s="29"/>
    </row>
    <row r="39" spans="1:7">
      <c r="A39" s="29" t="s">
        <v>2582</v>
      </c>
      <c r="B39" s="29"/>
      <c r="C39" s="29"/>
      <c r="D39" s="54" t="s">
        <v>2721</v>
      </c>
      <c r="E39" s="53"/>
      <c r="F39" s="19"/>
      <c r="G39" s="29"/>
    </row>
    <row r="40" spans="1:7">
      <c r="A40" s="29" t="s">
        <v>2583</v>
      </c>
      <c r="B40" s="29"/>
      <c r="C40" s="29"/>
      <c r="D40" s="54" t="s">
        <v>2722</v>
      </c>
      <c r="E40" s="53"/>
      <c r="F40" s="19"/>
      <c r="G40" s="29"/>
    </row>
    <row r="41" spans="1:7">
      <c r="A41" s="29" t="s">
        <v>2584</v>
      </c>
      <c r="B41" s="29"/>
      <c r="C41" s="29"/>
      <c r="D41" s="54" t="s">
        <v>2723</v>
      </c>
      <c r="E41" s="53"/>
      <c r="F41" s="19"/>
      <c r="G41" s="29"/>
    </row>
    <row r="42" spans="1:7">
      <c r="A42" s="29" t="s">
        <v>2585</v>
      </c>
      <c r="B42" s="29"/>
      <c r="C42" s="29"/>
      <c r="D42" s="54" t="s">
        <v>2724</v>
      </c>
      <c r="E42" s="53"/>
      <c r="F42" s="19"/>
      <c r="G42" s="29"/>
    </row>
    <row r="43" spans="1:7" ht="24.75">
      <c r="A43" s="29" t="s">
        <v>2586</v>
      </c>
      <c r="B43" s="29"/>
      <c r="C43" s="29"/>
      <c r="D43" s="54" t="s">
        <v>2725</v>
      </c>
      <c r="E43" s="53"/>
      <c r="F43" s="19"/>
      <c r="G43" s="29"/>
    </row>
    <row r="44" spans="1:7">
      <c r="A44" s="29" t="s">
        <v>2587</v>
      </c>
      <c r="B44" s="29"/>
      <c r="C44" s="29"/>
      <c r="D44" s="54" t="s">
        <v>2726</v>
      </c>
      <c r="E44" s="53"/>
      <c r="F44" s="19"/>
      <c r="G44" s="29"/>
    </row>
    <row r="45" spans="1:7">
      <c r="A45" s="29" t="s">
        <v>2588</v>
      </c>
      <c r="B45" s="29"/>
      <c r="C45" s="29"/>
      <c r="D45" s="54" t="s">
        <v>2727</v>
      </c>
      <c r="E45" s="53"/>
      <c r="F45" s="19"/>
      <c r="G45" s="29"/>
    </row>
    <row r="46" spans="1:7">
      <c r="A46" s="29" t="s">
        <v>2589</v>
      </c>
      <c r="B46" s="29"/>
      <c r="C46" s="29"/>
      <c r="D46" s="54" t="s">
        <v>2728</v>
      </c>
      <c r="E46" s="53"/>
      <c r="F46" s="19"/>
      <c r="G46" s="29"/>
    </row>
    <row r="47" spans="1:7">
      <c r="A47" s="29" t="s">
        <v>2590</v>
      </c>
      <c r="B47" s="29"/>
      <c r="C47" s="29"/>
      <c r="D47" s="54" t="s">
        <v>2729</v>
      </c>
      <c r="E47" s="53"/>
      <c r="F47" s="19"/>
      <c r="G47" s="29"/>
    </row>
    <row r="48" spans="1:7">
      <c r="A48" s="29" t="s">
        <v>2591</v>
      </c>
      <c r="B48" s="29"/>
      <c r="C48" s="29"/>
      <c r="D48" s="54" t="s">
        <v>2730</v>
      </c>
      <c r="E48" s="53"/>
      <c r="F48" s="19"/>
      <c r="G48" s="29"/>
    </row>
    <row r="49" spans="1:7">
      <c r="A49" s="29" t="s">
        <v>2592</v>
      </c>
      <c r="B49" s="29"/>
      <c r="C49" s="29"/>
      <c r="D49" s="54" t="s">
        <v>2731</v>
      </c>
      <c r="E49" s="53"/>
      <c r="F49" s="19"/>
      <c r="G49" s="29"/>
    </row>
    <row r="50" spans="1:7" ht="24.75">
      <c r="A50" s="29" t="s">
        <v>2593</v>
      </c>
      <c r="B50" s="29"/>
      <c r="C50" s="29"/>
      <c r="D50" s="54" t="s">
        <v>2732</v>
      </c>
      <c r="E50" s="53"/>
      <c r="F50" s="19"/>
      <c r="G50" s="29"/>
    </row>
    <row r="51" spans="1:7">
      <c r="A51" s="29" t="s">
        <v>2594</v>
      </c>
      <c r="B51" s="29"/>
      <c r="C51" s="29"/>
      <c r="D51" s="54" t="s">
        <v>2733</v>
      </c>
      <c r="E51" s="53" t="s">
        <v>3025</v>
      </c>
      <c r="F51" s="19"/>
      <c r="G51" s="29"/>
    </row>
    <row r="52" spans="1:7">
      <c r="A52" s="29" t="s">
        <v>2595</v>
      </c>
      <c r="B52" s="29"/>
      <c r="C52" s="29"/>
      <c r="D52" s="54" t="s">
        <v>2734</v>
      </c>
      <c r="E52" s="53"/>
      <c r="F52" s="19"/>
      <c r="G52" s="29"/>
    </row>
    <row r="53" spans="1:7">
      <c r="A53" s="29" t="s">
        <v>2596</v>
      </c>
      <c r="B53" s="29"/>
      <c r="C53" s="29"/>
      <c r="D53" s="54" t="s">
        <v>2735</v>
      </c>
      <c r="E53" s="53"/>
      <c r="F53" s="19"/>
      <c r="G53" s="29"/>
    </row>
    <row r="54" spans="1:7">
      <c r="A54" s="29" t="s">
        <v>2597</v>
      </c>
      <c r="B54" s="29"/>
      <c r="C54" s="29"/>
      <c r="D54" s="54" t="s">
        <v>2736</v>
      </c>
      <c r="E54" s="53"/>
      <c r="F54" s="19"/>
      <c r="G54" s="29"/>
    </row>
    <row r="55" spans="1:7">
      <c r="A55" s="29" t="s">
        <v>2598</v>
      </c>
      <c r="B55" s="29"/>
      <c r="C55" s="29"/>
      <c r="D55" s="54" t="s">
        <v>2737</v>
      </c>
      <c r="E55" s="53"/>
      <c r="F55" s="19"/>
      <c r="G55" s="29"/>
    </row>
    <row r="56" spans="1:7">
      <c r="A56" s="29" t="s">
        <v>2599</v>
      </c>
      <c r="B56" s="29"/>
      <c r="C56" s="29"/>
      <c r="D56" s="54" t="s">
        <v>2738</v>
      </c>
      <c r="E56" s="53"/>
      <c r="F56" s="19"/>
      <c r="G56" s="29"/>
    </row>
    <row r="57" spans="1:7">
      <c r="A57" s="29" t="s">
        <v>2600</v>
      </c>
      <c r="B57" s="29"/>
      <c r="C57" s="29"/>
      <c r="D57" s="54" t="s">
        <v>2739</v>
      </c>
      <c r="E57" s="53"/>
      <c r="F57" s="19"/>
      <c r="G57" s="29"/>
    </row>
    <row r="58" spans="1:7">
      <c r="A58" s="29" t="s">
        <v>2601</v>
      </c>
      <c r="B58" s="29"/>
      <c r="C58" s="29"/>
      <c r="D58" s="54" t="s">
        <v>2740</v>
      </c>
      <c r="E58" s="53"/>
      <c r="F58" s="19"/>
      <c r="G58" s="29"/>
    </row>
    <row r="59" spans="1:7" ht="24.75">
      <c r="A59" s="29" t="s">
        <v>2602</v>
      </c>
      <c r="B59" s="29"/>
      <c r="C59" s="29"/>
      <c r="D59" s="54" t="s">
        <v>2741</v>
      </c>
      <c r="E59" s="53"/>
      <c r="F59" s="19"/>
      <c r="G59" s="29"/>
    </row>
    <row r="60" spans="1:7" ht="24.75">
      <c r="A60" s="29" t="s">
        <v>2603</v>
      </c>
      <c r="B60" s="29"/>
      <c r="C60" s="29"/>
      <c r="D60" s="54" t="s">
        <v>2742</v>
      </c>
      <c r="E60" s="53"/>
      <c r="F60" s="19"/>
      <c r="G60" s="29"/>
    </row>
    <row r="61" spans="1:7">
      <c r="A61" s="29" t="s">
        <v>2604</v>
      </c>
      <c r="B61" s="29"/>
      <c r="C61" s="29"/>
      <c r="D61" s="54" t="s">
        <v>2743</v>
      </c>
      <c r="E61" s="53"/>
      <c r="F61" s="19"/>
      <c r="G61" s="29"/>
    </row>
    <row r="62" spans="1:7">
      <c r="A62" s="29" t="s">
        <v>2605</v>
      </c>
      <c r="B62" s="29"/>
      <c r="C62" s="29"/>
      <c r="D62" s="54" t="s">
        <v>2744</v>
      </c>
      <c r="E62" s="53"/>
      <c r="F62" s="19"/>
      <c r="G62" s="29"/>
    </row>
    <row r="63" spans="1:7" ht="24.75">
      <c r="A63" s="29" t="s">
        <v>2606</v>
      </c>
      <c r="B63" s="29"/>
      <c r="C63" s="29"/>
      <c r="D63" s="54" t="s">
        <v>2745</v>
      </c>
      <c r="E63" s="53"/>
      <c r="F63" s="19"/>
      <c r="G63" s="29"/>
    </row>
    <row r="64" spans="1:7">
      <c r="A64" s="29" t="s">
        <v>2607</v>
      </c>
      <c r="B64" s="29"/>
      <c r="C64" s="29"/>
      <c r="D64" s="54" t="s">
        <v>2746</v>
      </c>
      <c r="E64" s="53"/>
      <c r="F64" s="19"/>
      <c r="G64" s="29"/>
    </row>
    <row r="65" spans="1:7" ht="24.75">
      <c r="A65" s="29" t="s">
        <v>2608</v>
      </c>
      <c r="B65" s="29"/>
      <c r="C65" s="29"/>
      <c r="D65" s="54" t="s">
        <v>2747</v>
      </c>
      <c r="E65" s="53"/>
      <c r="F65" s="19"/>
      <c r="G65" s="29"/>
    </row>
    <row r="66" spans="1:7">
      <c r="A66" s="29" t="s">
        <v>2609</v>
      </c>
      <c r="B66" s="29"/>
      <c r="C66" s="29"/>
      <c r="D66" s="54" t="s">
        <v>2748</v>
      </c>
      <c r="E66" s="53"/>
      <c r="F66" s="19"/>
      <c r="G66" s="29"/>
    </row>
    <row r="67" spans="1:7" ht="24.75">
      <c r="A67" s="29" t="s">
        <v>2610</v>
      </c>
      <c r="B67" s="29"/>
      <c r="C67" s="29"/>
      <c r="D67" s="54" t="s">
        <v>2749</v>
      </c>
      <c r="E67" s="53"/>
      <c r="F67" s="19"/>
      <c r="G67" s="29"/>
    </row>
    <row r="68" spans="1:7">
      <c r="A68" s="29" t="s">
        <v>2611</v>
      </c>
      <c r="B68" s="29"/>
      <c r="C68" s="29"/>
      <c r="D68" s="54" t="s">
        <v>2750</v>
      </c>
      <c r="E68" s="53"/>
      <c r="F68" s="19"/>
      <c r="G68" s="29"/>
    </row>
    <row r="69" spans="1:7" ht="24.75">
      <c r="A69" s="29" t="s">
        <v>2612</v>
      </c>
      <c r="B69" s="29"/>
      <c r="C69" s="29"/>
      <c r="D69" s="54" t="s">
        <v>2751</v>
      </c>
      <c r="E69" s="53"/>
      <c r="F69" s="19"/>
      <c r="G69" s="29"/>
    </row>
    <row r="70" spans="1:7">
      <c r="A70" s="29" t="s">
        <v>2613</v>
      </c>
      <c r="B70" s="29"/>
      <c r="C70" s="29"/>
      <c r="D70" s="54" t="s">
        <v>2752</v>
      </c>
      <c r="E70" s="53"/>
      <c r="F70" s="19"/>
      <c r="G70" s="29"/>
    </row>
    <row r="71" spans="1:7">
      <c r="A71" s="29" t="s">
        <v>2614</v>
      </c>
      <c r="B71" s="29"/>
      <c r="C71" s="29"/>
      <c r="D71" s="54" t="s">
        <v>2753</v>
      </c>
      <c r="E71" s="53"/>
      <c r="F71" s="19"/>
      <c r="G71" s="29"/>
    </row>
    <row r="72" spans="1:7" ht="24.75">
      <c r="A72" s="29" t="s">
        <v>2615</v>
      </c>
      <c r="B72" s="29"/>
      <c r="C72" s="29"/>
      <c r="D72" s="54" t="s">
        <v>2754</v>
      </c>
      <c r="E72" s="53" t="s">
        <v>3025</v>
      </c>
      <c r="F72" s="19"/>
      <c r="G72" s="29"/>
    </row>
    <row r="73" spans="1:7">
      <c r="A73" s="29" t="s">
        <v>2616</v>
      </c>
      <c r="B73" s="29"/>
      <c r="C73" s="29"/>
      <c r="D73" s="54" t="s">
        <v>2755</v>
      </c>
      <c r="E73" s="53"/>
      <c r="F73" s="19"/>
      <c r="G73" s="29"/>
    </row>
    <row r="74" spans="1:7">
      <c r="A74" s="29" t="s">
        <v>2617</v>
      </c>
      <c r="B74" s="29"/>
      <c r="C74" s="29"/>
      <c r="D74" s="54" t="s">
        <v>2756</v>
      </c>
      <c r="E74" s="53"/>
      <c r="F74" s="19"/>
      <c r="G74" s="29"/>
    </row>
    <row r="75" spans="1:7">
      <c r="A75" s="29" t="s">
        <v>2618</v>
      </c>
      <c r="B75" s="29"/>
      <c r="C75" s="29"/>
      <c r="D75" s="54" t="s">
        <v>2757</v>
      </c>
      <c r="E75" s="53"/>
      <c r="F75" s="19"/>
      <c r="G75" s="29"/>
    </row>
    <row r="76" spans="1:7">
      <c r="A76" s="29" t="s">
        <v>2619</v>
      </c>
      <c r="B76" s="29"/>
      <c r="C76" s="29"/>
      <c r="D76" s="54" t="s">
        <v>2758</v>
      </c>
      <c r="E76" s="53"/>
      <c r="F76" s="19"/>
      <c r="G76" s="29"/>
    </row>
    <row r="77" spans="1:7">
      <c r="A77" s="29" t="s">
        <v>2620</v>
      </c>
      <c r="B77" s="29"/>
      <c r="C77" s="29"/>
      <c r="D77" s="54" t="s">
        <v>2759</v>
      </c>
      <c r="E77" s="53" t="s">
        <v>3025</v>
      </c>
      <c r="F77" s="19"/>
      <c r="G77" s="29"/>
    </row>
    <row r="78" spans="1:7">
      <c r="A78" s="29" t="s">
        <v>2621</v>
      </c>
      <c r="B78" s="29"/>
      <c r="C78" s="29"/>
      <c r="D78" s="54" t="s">
        <v>2760</v>
      </c>
      <c r="E78" s="53" t="s">
        <v>3025</v>
      </c>
      <c r="F78" s="19"/>
      <c r="G78" s="29"/>
    </row>
    <row r="79" spans="1:7">
      <c r="A79" s="29" t="s">
        <v>2622</v>
      </c>
      <c r="B79" s="29"/>
      <c r="C79" s="29"/>
      <c r="D79" s="54" t="s">
        <v>2761</v>
      </c>
      <c r="E79" s="53"/>
      <c r="F79" s="19"/>
      <c r="G79" s="29"/>
    </row>
    <row r="80" spans="1:7">
      <c r="A80" s="29" t="s">
        <v>2623</v>
      </c>
      <c r="B80" s="29"/>
      <c r="C80" s="29"/>
      <c r="D80" s="54" t="s">
        <v>2762</v>
      </c>
      <c r="E80" s="53"/>
      <c r="F80" s="19"/>
      <c r="G80" s="29"/>
    </row>
    <row r="81" spans="1:7" ht="24.75">
      <c r="A81" s="29" t="s">
        <v>2624</v>
      </c>
      <c r="B81" s="29"/>
      <c r="C81" s="29"/>
      <c r="D81" s="54" t="s">
        <v>2763</v>
      </c>
      <c r="E81" s="53"/>
      <c r="F81" s="19"/>
      <c r="G81" s="29"/>
    </row>
    <row r="82" spans="1:7">
      <c r="A82" s="29" t="s">
        <v>2625</v>
      </c>
      <c r="B82" s="29"/>
      <c r="C82" s="29"/>
      <c r="D82" s="54" t="s">
        <v>2764</v>
      </c>
      <c r="E82" s="53"/>
      <c r="F82" s="19"/>
      <c r="G82" s="29"/>
    </row>
    <row r="83" spans="1:7">
      <c r="A83" s="29" t="s">
        <v>2626</v>
      </c>
      <c r="B83" s="29"/>
      <c r="C83" s="29"/>
      <c r="D83" s="54" t="s">
        <v>2765</v>
      </c>
      <c r="E83" s="53"/>
      <c r="F83" s="19"/>
      <c r="G83" s="29"/>
    </row>
    <row r="84" spans="1:7">
      <c r="A84" s="29" t="s">
        <v>2627</v>
      </c>
      <c r="B84" s="29"/>
      <c r="C84" s="29"/>
      <c r="D84" s="54" t="s">
        <v>2766</v>
      </c>
      <c r="E84" s="53"/>
      <c r="F84" s="19"/>
      <c r="G84" s="29"/>
    </row>
    <row r="85" spans="1:7">
      <c r="A85" s="29" t="s">
        <v>2628</v>
      </c>
      <c r="B85" s="29"/>
      <c r="C85" s="29"/>
      <c r="D85" s="54" t="s">
        <v>2767</v>
      </c>
      <c r="E85" s="53"/>
      <c r="F85" s="19"/>
      <c r="G85" s="29"/>
    </row>
    <row r="86" spans="1:7">
      <c r="A86" s="29" t="s">
        <v>2629</v>
      </c>
      <c r="B86" s="29"/>
      <c r="C86" s="29"/>
      <c r="D86" s="54" t="s">
        <v>2768</v>
      </c>
      <c r="E86" s="53"/>
      <c r="F86" s="19"/>
      <c r="G86" s="29"/>
    </row>
    <row r="87" spans="1:7">
      <c r="A87" s="29" t="s">
        <v>2630</v>
      </c>
      <c r="B87" s="29"/>
      <c r="C87" s="29"/>
      <c r="D87" s="54" t="s">
        <v>2769</v>
      </c>
      <c r="E87" s="53" t="s">
        <v>3025</v>
      </c>
      <c r="F87" s="19"/>
      <c r="G87" s="29"/>
    </row>
    <row r="88" spans="1:7" ht="24.75">
      <c r="A88" s="29" t="s">
        <v>2631</v>
      </c>
      <c r="B88" s="29"/>
      <c r="C88" s="29"/>
      <c r="D88" s="54" t="s">
        <v>2770</v>
      </c>
      <c r="E88" s="53"/>
      <c r="F88" s="19"/>
      <c r="G88" s="29"/>
    </row>
    <row r="89" spans="1:7">
      <c r="A89" s="29" t="s">
        <v>2632</v>
      </c>
      <c r="B89" s="29"/>
      <c r="C89" s="29"/>
      <c r="D89" s="54" t="s">
        <v>2771</v>
      </c>
      <c r="E89" s="53"/>
      <c r="F89" s="19"/>
      <c r="G89" s="29"/>
    </row>
    <row r="90" spans="1:7">
      <c r="A90" s="29" t="s">
        <v>2633</v>
      </c>
      <c r="B90" s="29"/>
      <c r="C90" s="29"/>
      <c r="D90" s="54" t="s">
        <v>2772</v>
      </c>
      <c r="E90" s="53"/>
      <c r="F90" s="19"/>
      <c r="G90" s="29"/>
    </row>
    <row r="91" spans="1:7" ht="24.75">
      <c r="A91" s="29" t="s">
        <v>2634</v>
      </c>
      <c r="B91" s="29"/>
      <c r="C91" s="29"/>
      <c r="D91" s="54" t="s">
        <v>2773</v>
      </c>
      <c r="E91" s="53"/>
      <c r="F91" s="19"/>
      <c r="G91" s="29"/>
    </row>
    <row r="92" spans="1:7">
      <c r="A92" s="29" t="s">
        <v>2635</v>
      </c>
      <c r="B92" s="29"/>
      <c r="C92" s="29"/>
      <c r="D92" s="54" t="s">
        <v>2774</v>
      </c>
      <c r="E92" s="53"/>
      <c r="F92" s="19"/>
      <c r="G92" s="29"/>
    </row>
    <row r="93" spans="1:7">
      <c r="A93" s="29" t="s">
        <v>2636</v>
      </c>
      <c r="B93" s="29"/>
      <c r="C93" s="29"/>
      <c r="D93" s="54" t="s">
        <v>2775</v>
      </c>
      <c r="E93" s="53" t="s">
        <v>3025</v>
      </c>
      <c r="F93" s="19"/>
      <c r="G93" s="29"/>
    </row>
    <row r="94" spans="1:7">
      <c r="A94" s="29" t="s">
        <v>2637</v>
      </c>
      <c r="B94" s="29"/>
      <c r="C94" s="29"/>
      <c r="D94" s="54" t="s">
        <v>2776</v>
      </c>
      <c r="E94" s="53"/>
      <c r="F94" s="19"/>
      <c r="G94" s="29"/>
    </row>
    <row r="95" spans="1:7">
      <c r="A95" s="29" t="s">
        <v>2638</v>
      </c>
      <c r="B95" s="29"/>
      <c r="C95" s="29"/>
      <c r="D95" s="54" t="s">
        <v>2777</v>
      </c>
      <c r="E95" s="53"/>
      <c r="F95" s="19"/>
      <c r="G95" s="29"/>
    </row>
    <row r="96" spans="1:7" ht="24.75">
      <c r="A96" s="29" t="s">
        <v>2639</v>
      </c>
      <c r="B96" s="29"/>
      <c r="C96" s="29"/>
      <c r="D96" s="54" t="s">
        <v>2778</v>
      </c>
      <c r="E96" s="53"/>
      <c r="F96" s="19"/>
      <c r="G96" s="29"/>
    </row>
    <row r="97" spans="1:7">
      <c r="A97" s="29" t="s">
        <v>2640</v>
      </c>
      <c r="B97" s="29"/>
      <c r="C97" s="29"/>
      <c r="D97" s="54" t="s">
        <v>2779</v>
      </c>
      <c r="E97" s="53"/>
      <c r="F97" s="19"/>
      <c r="G97" s="29"/>
    </row>
    <row r="98" spans="1:7">
      <c r="A98" s="29" t="s">
        <v>2641</v>
      </c>
      <c r="B98" s="29"/>
      <c r="C98" s="29"/>
      <c r="D98" s="54" t="s">
        <v>2780</v>
      </c>
      <c r="E98" s="53"/>
      <c r="F98" s="19"/>
      <c r="G98" s="29"/>
    </row>
    <row r="99" spans="1:7">
      <c r="A99" s="29" t="s">
        <v>2642</v>
      </c>
      <c r="B99" s="29"/>
      <c r="C99" s="29"/>
      <c r="D99" s="54" t="s">
        <v>2781</v>
      </c>
      <c r="E99" s="53"/>
      <c r="F99" s="19"/>
      <c r="G99" s="29"/>
    </row>
    <row r="100" spans="1:7">
      <c r="A100" s="29" t="s">
        <v>2643</v>
      </c>
      <c r="B100" s="29"/>
      <c r="C100" s="29"/>
      <c r="D100" s="54" t="s">
        <v>2782</v>
      </c>
      <c r="E100" s="53"/>
      <c r="F100" s="19"/>
      <c r="G100" s="29"/>
    </row>
    <row r="101" spans="1:7">
      <c r="A101" s="29" t="s">
        <v>2644</v>
      </c>
      <c r="B101" s="29"/>
      <c r="C101" s="29"/>
      <c r="D101" s="54" t="s">
        <v>2783</v>
      </c>
      <c r="E101" s="53"/>
      <c r="F101" s="19"/>
      <c r="G101" s="29"/>
    </row>
    <row r="102" spans="1:7" ht="24.75">
      <c r="A102" s="29" t="s">
        <v>2645</v>
      </c>
      <c r="B102" s="29"/>
      <c r="C102" s="29"/>
      <c r="D102" s="54" t="s">
        <v>2784</v>
      </c>
      <c r="E102" s="53"/>
      <c r="F102" s="19"/>
      <c r="G102" s="29"/>
    </row>
    <row r="103" spans="1:7" ht="24.75">
      <c r="A103" s="29" t="s">
        <v>2646</v>
      </c>
      <c r="B103" s="29"/>
      <c r="C103" s="29"/>
      <c r="D103" s="54" t="s">
        <v>2785</v>
      </c>
      <c r="E103" s="53"/>
      <c r="F103" s="19"/>
      <c r="G103" s="29"/>
    </row>
    <row r="104" spans="1:7">
      <c r="A104" s="29" t="s">
        <v>2647</v>
      </c>
      <c r="B104" s="29"/>
      <c r="C104" s="29"/>
      <c r="D104" s="54" t="s">
        <v>2786</v>
      </c>
      <c r="E104" s="53"/>
      <c r="F104" s="19"/>
      <c r="G104" s="29"/>
    </row>
    <row r="105" spans="1:7" ht="37.15">
      <c r="A105" s="29" t="s">
        <v>2648</v>
      </c>
      <c r="B105" s="29"/>
      <c r="C105" s="29"/>
      <c r="D105" s="54" t="s">
        <v>2787</v>
      </c>
      <c r="E105" s="53"/>
      <c r="F105" s="19"/>
      <c r="G105" s="29"/>
    </row>
    <row r="106" spans="1:7">
      <c r="A106" s="29" t="s">
        <v>2649</v>
      </c>
      <c r="B106" s="29"/>
      <c r="C106" s="29"/>
      <c r="D106" s="54" t="s">
        <v>2788</v>
      </c>
      <c r="E106" s="53"/>
      <c r="F106" s="19"/>
      <c r="G106" s="29"/>
    </row>
    <row r="107" spans="1:7">
      <c r="A107" s="29" t="s">
        <v>2650</v>
      </c>
      <c r="B107" s="29"/>
      <c r="C107" s="29"/>
      <c r="D107" s="54" t="s">
        <v>2789</v>
      </c>
      <c r="E107" s="53"/>
      <c r="F107" s="19"/>
      <c r="G107" s="29"/>
    </row>
    <row r="108" spans="1:7">
      <c r="A108" s="29" t="s">
        <v>2651</v>
      </c>
      <c r="B108" s="29"/>
      <c r="C108" s="29"/>
      <c r="D108" s="54" t="s">
        <v>2790</v>
      </c>
      <c r="E108" s="53"/>
      <c r="F108" s="19"/>
      <c r="G108" s="29"/>
    </row>
    <row r="109" spans="1:7">
      <c r="A109" s="29" t="s">
        <v>2652</v>
      </c>
      <c r="B109" s="29"/>
      <c r="C109" s="29"/>
      <c r="D109" s="54" t="s">
        <v>2791</v>
      </c>
      <c r="E109" s="53"/>
      <c r="F109" s="19"/>
      <c r="G109" s="29"/>
    </row>
    <row r="110" spans="1:7">
      <c r="A110" s="29" t="s">
        <v>2653</v>
      </c>
      <c r="B110" s="29"/>
      <c r="C110" s="29"/>
      <c r="D110" s="54" t="s">
        <v>2792</v>
      </c>
      <c r="E110" s="53" t="s">
        <v>3025</v>
      </c>
      <c r="F110" s="19"/>
      <c r="G110" s="29"/>
    </row>
    <row r="111" spans="1:7">
      <c r="A111" s="29" t="s">
        <v>2654</v>
      </c>
      <c r="B111" s="29"/>
      <c r="C111" s="29"/>
      <c r="D111" s="54" t="s">
        <v>2793</v>
      </c>
      <c r="E111" s="53"/>
      <c r="F111" s="19"/>
      <c r="G111" s="29"/>
    </row>
    <row r="112" spans="1:7">
      <c r="A112" s="29" t="s">
        <v>2655</v>
      </c>
      <c r="B112" s="29"/>
      <c r="C112" s="29"/>
      <c r="D112" s="54" t="s">
        <v>2794</v>
      </c>
      <c r="E112" s="53"/>
      <c r="F112" s="19"/>
      <c r="G112" s="29"/>
    </row>
    <row r="113" spans="1:7">
      <c r="A113" s="29" t="s">
        <v>2656</v>
      </c>
      <c r="B113" s="29"/>
      <c r="C113" s="29"/>
      <c r="D113" s="54" t="s">
        <v>2795</v>
      </c>
      <c r="E113" s="53"/>
      <c r="F113" s="19"/>
      <c r="G113" s="29"/>
    </row>
    <row r="114" spans="1:7">
      <c r="A114" s="29" t="s">
        <v>2657</v>
      </c>
      <c r="B114" s="29"/>
      <c r="C114" s="29"/>
      <c r="D114" s="54" t="s">
        <v>2796</v>
      </c>
      <c r="E114" s="53"/>
      <c r="F114" s="19"/>
      <c r="G114" s="29"/>
    </row>
    <row r="115" spans="1:7">
      <c r="A115" s="29" t="s">
        <v>2658</v>
      </c>
      <c r="B115" s="29"/>
      <c r="C115" s="29"/>
      <c r="D115" s="54" t="s">
        <v>2797</v>
      </c>
      <c r="E115" s="53"/>
      <c r="F115" s="19"/>
      <c r="G115" s="29"/>
    </row>
    <row r="116" spans="1:7">
      <c r="A116" s="29" t="s">
        <v>2659</v>
      </c>
      <c r="B116" s="29"/>
      <c r="C116" s="29"/>
      <c r="D116" s="54" t="s">
        <v>2798</v>
      </c>
      <c r="E116" s="53"/>
      <c r="F116" s="19"/>
      <c r="G116" s="29"/>
    </row>
    <row r="117" spans="1:7">
      <c r="A117" s="29" t="s">
        <v>2660</v>
      </c>
      <c r="B117" s="29"/>
      <c r="C117" s="29"/>
      <c r="D117" s="54" t="s">
        <v>2799</v>
      </c>
      <c r="E117" s="53"/>
      <c r="F117" s="19"/>
      <c r="G117" s="29"/>
    </row>
    <row r="118" spans="1:7">
      <c r="A118" s="29" t="s">
        <v>2661</v>
      </c>
      <c r="B118" s="29"/>
      <c r="C118" s="29"/>
      <c r="D118" s="54" t="s">
        <v>2800</v>
      </c>
      <c r="E118" s="53"/>
      <c r="F118" s="19"/>
      <c r="G118" s="29"/>
    </row>
    <row r="119" spans="1:7">
      <c r="A119" s="29" t="s">
        <v>2662</v>
      </c>
      <c r="B119" s="29"/>
      <c r="C119" s="29"/>
      <c r="D119" s="54" t="s">
        <v>2801</v>
      </c>
      <c r="E119" s="53"/>
      <c r="F119" s="19"/>
      <c r="G119" s="29"/>
    </row>
    <row r="120" spans="1:7">
      <c r="A120" s="29" t="s">
        <v>2663</v>
      </c>
      <c r="B120" s="29"/>
      <c r="C120" s="29"/>
      <c r="D120" s="54" t="s">
        <v>2802</v>
      </c>
      <c r="E120" s="53"/>
      <c r="F120" s="19"/>
      <c r="G120" s="29"/>
    </row>
    <row r="121" spans="1:7">
      <c r="A121" s="29" t="s">
        <v>2664</v>
      </c>
      <c r="B121" s="29"/>
      <c r="C121" s="29"/>
      <c r="D121" s="54" t="s">
        <v>2803</v>
      </c>
      <c r="E121" s="53"/>
      <c r="F121" s="19"/>
      <c r="G121" s="29"/>
    </row>
    <row r="122" spans="1:7">
      <c r="A122" s="29" t="s">
        <v>2665</v>
      </c>
      <c r="B122" s="29"/>
      <c r="C122" s="29"/>
      <c r="D122" s="54" t="s">
        <v>2804</v>
      </c>
      <c r="E122" s="53"/>
      <c r="F122" s="19"/>
      <c r="G122" s="29"/>
    </row>
    <row r="123" spans="1:7">
      <c r="A123" s="29" t="s">
        <v>2666</v>
      </c>
      <c r="B123" s="29"/>
      <c r="C123" s="29"/>
      <c r="D123" s="54" t="s">
        <v>2805</v>
      </c>
      <c r="E123" s="53"/>
      <c r="F123" s="19"/>
      <c r="G123" s="29"/>
    </row>
    <row r="124" spans="1:7">
      <c r="A124" s="29" t="s">
        <v>2667</v>
      </c>
      <c r="B124" s="29"/>
      <c r="C124" s="29"/>
      <c r="D124" s="54" t="s">
        <v>2806</v>
      </c>
      <c r="E124" s="53"/>
      <c r="F124" s="19"/>
      <c r="G124" s="29"/>
    </row>
    <row r="125" spans="1:7">
      <c r="A125" s="29" t="s">
        <v>2668</v>
      </c>
      <c r="B125" s="29"/>
      <c r="C125" s="29"/>
      <c r="D125" s="54" t="s">
        <v>2807</v>
      </c>
      <c r="E125" s="53"/>
      <c r="F125" s="19"/>
      <c r="G125" s="29"/>
    </row>
    <row r="126" spans="1:7">
      <c r="A126" s="29" t="s">
        <v>2669</v>
      </c>
      <c r="B126" s="29"/>
      <c r="C126" s="29"/>
      <c r="D126" s="54" t="s">
        <v>2808</v>
      </c>
      <c r="E126" s="53"/>
      <c r="F126" s="19"/>
      <c r="G126" s="29"/>
    </row>
    <row r="127" spans="1:7">
      <c r="A127" s="29" t="s">
        <v>2670</v>
      </c>
      <c r="B127" s="29"/>
      <c r="C127" s="29"/>
      <c r="D127" s="54" t="s">
        <v>2809</v>
      </c>
      <c r="E127" s="53"/>
      <c r="F127" s="19"/>
      <c r="G127" s="29"/>
    </row>
    <row r="128" spans="1:7">
      <c r="A128" s="29" t="s">
        <v>2671</v>
      </c>
      <c r="B128" s="29"/>
      <c r="C128" s="29"/>
      <c r="D128" s="54" t="s">
        <v>2810</v>
      </c>
      <c r="E128" s="53"/>
      <c r="F128" s="19"/>
      <c r="G128" s="29"/>
    </row>
    <row r="129" spans="1:7">
      <c r="A129" s="29" t="s">
        <v>2672</v>
      </c>
      <c r="B129" s="29"/>
      <c r="C129" s="29"/>
      <c r="D129" s="54" t="s">
        <v>2811</v>
      </c>
      <c r="E129" s="53"/>
      <c r="F129" s="19"/>
      <c r="G129" s="29"/>
    </row>
    <row r="130" spans="1:7">
      <c r="A130" s="29" t="s">
        <v>2673</v>
      </c>
      <c r="B130" s="29"/>
      <c r="C130" s="29"/>
      <c r="D130" s="54" t="s">
        <v>2812</v>
      </c>
      <c r="E130" s="53"/>
      <c r="F130" s="19"/>
      <c r="G130" s="29"/>
    </row>
    <row r="131" spans="1:7">
      <c r="A131" s="29" t="s">
        <v>2674</v>
      </c>
      <c r="B131" s="29"/>
      <c r="C131" s="29"/>
      <c r="D131" s="54" t="s">
        <v>2813</v>
      </c>
      <c r="E131" s="53"/>
      <c r="F131" s="19"/>
      <c r="G131" s="29"/>
    </row>
    <row r="132" spans="1:7">
      <c r="A132" s="29" t="s">
        <v>2675</v>
      </c>
      <c r="B132" s="29"/>
      <c r="C132" s="29"/>
      <c r="D132" s="54" t="s">
        <v>2814</v>
      </c>
      <c r="E132" s="53"/>
      <c r="F132" s="19"/>
      <c r="G132" s="29"/>
    </row>
    <row r="133" spans="1:7">
      <c r="A133" s="29" t="s">
        <v>2676</v>
      </c>
      <c r="B133" s="29"/>
      <c r="C133" s="29"/>
      <c r="D133" s="54" t="s">
        <v>2815</v>
      </c>
      <c r="E133" s="53"/>
      <c r="F133" s="19"/>
      <c r="G133" s="29"/>
    </row>
    <row r="134" spans="1:7">
      <c r="A134" s="29" t="s">
        <v>2677</v>
      </c>
      <c r="B134" s="29"/>
      <c r="C134" s="29"/>
      <c r="D134" s="54" t="s">
        <v>2816</v>
      </c>
      <c r="E134" s="53"/>
      <c r="F134" s="19"/>
      <c r="G134" s="29"/>
    </row>
    <row r="135" spans="1:7">
      <c r="A135" s="29" t="s">
        <v>2678</v>
      </c>
      <c r="B135" s="29"/>
      <c r="C135" s="29"/>
      <c r="D135" s="54" t="s">
        <v>2817</v>
      </c>
      <c r="E135" s="53"/>
      <c r="F135" s="19"/>
      <c r="G135" s="29"/>
    </row>
    <row r="136" spans="1:7">
      <c r="A136" s="29" t="s">
        <v>2679</v>
      </c>
      <c r="B136" s="29"/>
      <c r="C136" s="29"/>
      <c r="D136" s="54" t="s">
        <v>2818</v>
      </c>
      <c r="E136" s="53"/>
      <c r="F136" s="19"/>
      <c r="G136" s="29"/>
    </row>
    <row r="137" spans="1:7">
      <c r="A137" s="29" t="s">
        <v>2680</v>
      </c>
      <c r="B137" s="29"/>
      <c r="C137" s="29"/>
      <c r="D137" s="54" t="s">
        <v>2819</v>
      </c>
      <c r="E137" s="53"/>
      <c r="F137" s="19"/>
      <c r="G137" s="29"/>
    </row>
    <row r="138" spans="1:7">
      <c r="A138" s="29" t="s">
        <v>2681</v>
      </c>
      <c r="B138" s="29"/>
      <c r="C138" s="29"/>
      <c r="D138" s="54" t="s">
        <v>2820</v>
      </c>
      <c r="E138" s="53"/>
      <c r="F138" s="19"/>
      <c r="G138" s="29"/>
    </row>
    <row r="139" spans="1:7" ht="24.75">
      <c r="A139" s="29" t="s">
        <v>2682</v>
      </c>
      <c r="B139" s="29"/>
      <c r="C139" s="29"/>
      <c r="D139" s="54" t="s">
        <v>2821</v>
      </c>
      <c r="E139" s="53"/>
      <c r="F139" s="19"/>
      <c r="G139" s="29"/>
    </row>
    <row r="140" spans="1:7">
      <c r="A140" s="29" t="s">
        <v>2683</v>
      </c>
      <c r="B140" s="29"/>
      <c r="C140" s="29"/>
      <c r="D140" s="54" t="s">
        <v>2822</v>
      </c>
      <c r="E140" s="53"/>
      <c r="F140" s="19"/>
      <c r="G140" s="29"/>
    </row>
    <row r="141" spans="1:7" ht="37.15">
      <c r="A141" s="29" t="s">
        <v>2684</v>
      </c>
      <c r="B141" s="29"/>
      <c r="C141" s="29"/>
      <c r="D141" s="54" t="s">
        <v>2823</v>
      </c>
      <c r="E141" s="53"/>
      <c r="F141" s="19"/>
      <c r="G141" s="29"/>
    </row>
    <row r="142" spans="1:7">
      <c r="A142" s="29" t="s">
        <v>2685</v>
      </c>
      <c r="B142" s="29"/>
      <c r="C142" s="29"/>
      <c r="D142" s="54" t="s">
        <v>2824</v>
      </c>
      <c r="E142" s="53"/>
      <c r="F142" s="19"/>
      <c r="G142" s="29"/>
    </row>
    <row r="143" spans="1:7">
      <c r="A143" s="29" t="s">
        <v>2686</v>
      </c>
      <c r="B143" s="29"/>
      <c r="C143" s="29"/>
      <c r="D143" s="54" t="s">
        <v>2825</v>
      </c>
      <c r="E143" s="53"/>
      <c r="F143" s="19"/>
      <c r="G143" s="29"/>
    </row>
    <row r="144" spans="1:7" ht="24.75">
      <c r="A144" s="29" t="s">
        <v>2687</v>
      </c>
      <c r="B144" s="29"/>
      <c r="C144" s="29"/>
      <c r="D144" s="54" t="s">
        <v>2826</v>
      </c>
      <c r="E144" s="53"/>
      <c r="F144" s="19"/>
      <c r="G144" s="29"/>
    </row>
    <row r="145" spans="1:7">
      <c r="A145" s="29" t="s">
        <v>2688</v>
      </c>
      <c r="B145" s="29"/>
      <c r="C145" s="29"/>
      <c r="D145" s="54" t="s">
        <v>2827</v>
      </c>
      <c r="E145" s="53"/>
      <c r="F145" s="19"/>
      <c r="G145" s="29"/>
    </row>
    <row r="146" spans="1:7">
      <c r="A146" s="29" t="s">
        <v>2689</v>
      </c>
      <c r="B146" s="29"/>
      <c r="C146" s="29"/>
      <c r="D146" s="54" t="s">
        <v>2828</v>
      </c>
      <c r="E146" s="53" t="s">
        <v>3025</v>
      </c>
      <c r="F146" s="19"/>
      <c r="G146" s="29"/>
    </row>
    <row r="147" spans="1:7">
      <c r="A147" s="29" t="s">
        <v>2690</v>
      </c>
      <c r="B147" s="29"/>
      <c r="C147" s="29"/>
      <c r="D147" s="54" t="s">
        <v>2829</v>
      </c>
      <c r="E147" s="53" t="s">
        <v>3025</v>
      </c>
      <c r="F147" s="19"/>
      <c r="G147" s="29"/>
    </row>
    <row r="148" spans="1:7">
      <c r="A148" s="29" t="s">
        <v>2691</v>
      </c>
      <c r="B148" s="29"/>
      <c r="C148" s="29"/>
      <c r="D148" s="54" t="s">
        <v>2830</v>
      </c>
      <c r="E148" s="53"/>
      <c r="F148" s="19"/>
      <c r="G148" s="29"/>
    </row>
    <row r="149" spans="1:7" hidden="1">
      <c r="A149" s="29"/>
      <c r="B149" s="29"/>
      <c r="C149" s="29" t="s">
        <v>506</v>
      </c>
      <c r="D149" s="19"/>
      <c r="E149" s="19"/>
      <c r="F149" s="19"/>
      <c r="G149" s="29"/>
    </row>
    <row r="150" spans="1:7" hidden="1">
      <c r="A150" s="29"/>
      <c r="B150" s="29"/>
      <c r="C150" s="29" t="s">
        <v>509</v>
      </c>
      <c r="D150" s="29"/>
      <c r="E150" s="29"/>
      <c r="F150" s="29"/>
      <c r="G150" s="29" t="s">
        <v>510</v>
      </c>
    </row>
  </sheetData>
  <sheetProtection algorithmName="SHA-512" hashValue="JDzEf2S0/Ba6Jd/VJ58+JnvlGgh7EC1lGP7n5rOS3PNzaDSYhz4HuBlywWZFtF5jARxVBIHeKNtTVW88DWFgpw==" saltValue="5Z1E3SCQEw6rs2SDr9ik6A==" spinCount="100000" sheet="1" objects="1" scenarios="1" formatColumns="0" formatRows="0"/>
  <pageMargins left="0.7" right="0.7" top="0.75" bottom="0.75" header="0.3" footer="0.3"/>
  <drawing r:id="rId1"/>
  <legacyDrawing r:id="rId2"/>
  <controls>
    <mc:AlternateContent xmlns:mc="http://schemas.openxmlformats.org/markup-compatibility/2006">
      <mc:Choice Requires="x14">
        <control shapeId="24577"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24577" r:id="rId3" name="HomeBtn"/>
      </mc:Fallback>
    </mc:AlternateContent>
    <mc:AlternateContent xmlns:mc="http://schemas.openxmlformats.org/markup-compatibility/2006">
      <mc:Choice Requires="x14">
        <control shapeId="24578"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24578" r:id="rId5" name="ToolboxBtn"/>
      </mc:Fallback>
    </mc:AlternateContent>
    <mc:AlternateContent xmlns:mc="http://schemas.openxmlformats.org/markup-compatibility/2006">
      <mc:Choice Requires="x14">
        <control shapeId="24579"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24579" r:id="rId7" name="HelpBtn"/>
      </mc:Fallback>
    </mc:AlternateContent>
    <mc:AlternateContent xmlns:mc="http://schemas.openxmlformats.org/markup-compatibility/2006">
      <mc:Choice Requires="x14">
        <control shapeId="24580"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24580" r:id="rId9" name="LegendBtn"/>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A87BB-048A-4DB0-8106-63A813F35570}">
  <dimension ref="A1:DZ100"/>
  <sheetViews>
    <sheetView showGridLines="0" workbookViewId="0">
      <pane ySplit="2" topLeftCell="A19" activePane="bottomLeft" state="frozen"/>
      <selection pane="bottomLeft" activeCell="B15" sqref="B15"/>
    </sheetView>
  </sheetViews>
  <sheetFormatPr defaultRowHeight="14.25"/>
  <cols>
    <col min="1" max="1" width="3.73046875" customWidth="1"/>
    <col min="2" max="2" width="100.73046875" customWidth="1"/>
    <col min="3" max="9" width="2.73046875" customWidth="1"/>
  </cols>
  <sheetData>
    <row r="1" spans="1:130" ht="63" customHeight="1">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row>
    <row r="2" spans="1:130" ht="24.95" customHeight="1">
      <c r="A2" s="88"/>
      <c r="B2" s="89" t="s">
        <v>2992</v>
      </c>
      <c r="C2" s="88"/>
      <c r="D2" s="88"/>
      <c r="E2" s="88"/>
      <c r="F2" s="88"/>
      <c r="G2" s="88"/>
      <c r="H2" s="88"/>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row>
    <row r="3" spans="1:130">
      <c r="A3" s="90"/>
      <c r="B3" s="91" t="s">
        <v>2993</v>
      </c>
      <c r="C3" s="90"/>
      <c r="D3" s="90"/>
      <c r="E3" s="90"/>
      <c r="F3" s="90"/>
      <c r="G3" s="90"/>
      <c r="H3" s="90"/>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row>
    <row r="4" spans="1:130" ht="39.950000000000003" customHeight="1">
      <c r="A4" s="90"/>
      <c r="B4" s="92" t="s">
        <v>3016</v>
      </c>
      <c r="C4" s="90"/>
      <c r="D4" s="90"/>
      <c r="E4" s="90"/>
      <c r="F4" s="90"/>
      <c r="G4" s="90"/>
      <c r="H4" s="90"/>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row>
    <row r="5" spans="1:130">
      <c r="A5" s="93"/>
      <c r="B5" s="94" t="s">
        <v>2994</v>
      </c>
      <c r="C5" s="93"/>
      <c r="D5" s="93"/>
      <c r="E5" s="93"/>
      <c r="F5" s="93"/>
      <c r="G5" s="93"/>
      <c r="H5" s="93"/>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row>
    <row r="6" spans="1:130">
      <c r="A6" s="93"/>
      <c r="B6" s="95" t="s">
        <v>2995</v>
      </c>
      <c r="C6" s="93"/>
      <c r="D6" s="93"/>
      <c r="E6" s="93"/>
      <c r="F6" s="93"/>
      <c r="G6" s="93"/>
      <c r="H6" s="93"/>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row>
    <row r="7" spans="1:130">
      <c r="A7" s="93"/>
      <c r="B7" s="93"/>
      <c r="C7" s="93"/>
      <c r="D7" s="93"/>
      <c r="E7" s="93"/>
      <c r="F7" s="93"/>
      <c r="G7" s="93"/>
      <c r="H7" s="93"/>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row>
    <row r="8" spans="1:130">
      <c r="A8" s="93"/>
      <c r="B8" s="94" t="s">
        <v>2996</v>
      </c>
      <c r="C8" s="93"/>
      <c r="D8" s="93"/>
      <c r="E8" s="93"/>
      <c r="F8" s="93"/>
      <c r="G8" s="93"/>
      <c r="H8" s="93"/>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row>
    <row r="9" spans="1:130">
      <c r="A9" s="93"/>
      <c r="B9" s="95" t="s">
        <v>2997</v>
      </c>
      <c r="C9" s="93"/>
      <c r="D9" s="93"/>
      <c r="E9" s="93"/>
      <c r="F9" s="93"/>
      <c r="G9" s="93"/>
      <c r="H9" s="93"/>
      <c r="I9" s="87"/>
      <c r="J9" s="87"/>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row>
    <row r="10" spans="1:130">
      <c r="A10" s="93"/>
      <c r="B10" s="95" t="s">
        <v>2998</v>
      </c>
      <c r="C10" s="93"/>
      <c r="D10" s="93"/>
      <c r="E10" s="93"/>
      <c r="F10" s="93"/>
      <c r="G10" s="93"/>
      <c r="H10" s="93"/>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row>
    <row r="11" spans="1:130">
      <c r="A11" s="93"/>
      <c r="B11" s="95" t="s">
        <v>2999</v>
      </c>
      <c r="C11" s="93"/>
      <c r="D11" s="93"/>
      <c r="E11" s="93"/>
      <c r="F11" s="93"/>
      <c r="G11" s="93"/>
      <c r="H11" s="93"/>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row>
    <row r="12" spans="1:130">
      <c r="A12" s="93"/>
      <c r="B12" s="95" t="s">
        <v>3000</v>
      </c>
      <c r="C12" s="93"/>
      <c r="D12" s="93"/>
      <c r="E12" s="93"/>
      <c r="F12" s="93"/>
      <c r="G12" s="93"/>
      <c r="H12" s="93"/>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row>
    <row r="13" spans="1:130">
      <c r="A13" s="93"/>
      <c r="B13" s="95" t="s">
        <v>3001</v>
      </c>
      <c r="C13" s="93"/>
      <c r="D13" s="93"/>
      <c r="E13" s="93"/>
      <c r="F13" s="93"/>
      <c r="G13" s="93"/>
      <c r="H13" s="93"/>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row>
    <row r="14" spans="1:130">
      <c r="A14" s="93"/>
      <c r="B14" s="95" t="s">
        <v>3002</v>
      </c>
      <c r="C14" s="93"/>
      <c r="D14" s="93"/>
      <c r="E14" s="93"/>
      <c r="F14" s="93"/>
      <c r="G14" s="93"/>
      <c r="H14" s="93"/>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row>
    <row r="15" spans="1:130">
      <c r="A15" s="93"/>
      <c r="B15" s="93"/>
      <c r="C15" s="93"/>
      <c r="D15" s="93"/>
      <c r="E15" s="93"/>
      <c r="F15" s="93"/>
      <c r="G15" s="93"/>
      <c r="H15" s="93"/>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row>
    <row r="16" spans="1:130">
      <c r="A16" s="93"/>
      <c r="B16" s="94" t="s">
        <v>3003</v>
      </c>
      <c r="C16" s="93"/>
      <c r="D16" s="93"/>
      <c r="E16" s="93"/>
      <c r="F16" s="93"/>
      <c r="G16" s="93"/>
      <c r="H16" s="93"/>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row>
    <row r="17" spans="1:130">
      <c r="A17" s="93"/>
      <c r="B17" s="95" t="s">
        <v>3004</v>
      </c>
      <c r="C17" s="93"/>
      <c r="D17" s="93"/>
      <c r="E17" s="93"/>
      <c r="F17" s="93"/>
      <c r="G17" s="93"/>
      <c r="H17" s="93"/>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row>
    <row r="18" spans="1:130">
      <c r="A18" s="93"/>
      <c r="B18" s="95" t="s">
        <v>3005</v>
      </c>
      <c r="C18" s="93"/>
      <c r="D18" s="93"/>
      <c r="E18" s="93"/>
      <c r="F18" s="93"/>
      <c r="G18" s="93"/>
      <c r="H18" s="93"/>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row>
    <row r="19" spans="1:130">
      <c r="A19" s="93"/>
      <c r="B19" s="95" t="s">
        <v>3006</v>
      </c>
      <c r="C19" s="93"/>
      <c r="D19" s="93"/>
      <c r="E19" s="93"/>
      <c r="F19" s="93"/>
      <c r="G19" s="93"/>
      <c r="H19" s="93"/>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row>
    <row r="20" spans="1:130">
      <c r="A20" s="93"/>
      <c r="B20" s="95" t="s">
        <v>3007</v>
      </c>
      <c r="C20" s="93"/>
      <c r="D20" s="93"/>
      <c r="E20" s="93"/>
      <c r="F20" s="93"/>
      <c r="G20" s="93"/>
      <c r="H20" s="93"/>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row>
    <row r="21" spans="1:130">
      <c r="A21" s="93"/>
      <c r="B21" s="95" t="s">
        <v>3008</v>
      </c>
      <c r="C21" s="93"/>
      <c r="D21" s="93"/>
      <c r="E21" s="93"/>
      <c r="F21" s="93"/>
      <c r="G21" s="93"/>
      <c r="H21" s="93"/>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row>
    <row r="22" spans="1:130">
      <c r="A22" s="93"/>
      <c r="B22" s="95" t="s">
        <v>3180</v>
      </c>
      <c r="C22" s="93"/>
      <c r="D22" s="93"/>
      <c r="E22" s="93"/>
      <c r="F22" s="93"/>
      <c r="G22" s="93"/>
      <c r="H22" s="93"/>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row>
    <row r="23" spans="1:130">
      <c r="A23" s="93"/>
      <c r="B23" s="95" t="s">
        <v>3009</v>
      </c>
      <c r="C23" s="93"/>
      <c r="D23" s="93"/>
      <c r="E23" s="93"/>
      <c r="F23" s="93"/>
      <c r="G23" s="93"/>
      <c r="H23" s="93"/>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row>
    <row r="24" spans="1:130">
      <c r="A24" s="93"/>
      <c r="B24" s="93"/>
      <c r="C24" s="93"/>
      <c r="D24" s="93"/>
      <c r="E24" s="93"/>
      <c r="F24" s="93"/>
      <c r="G24" s="93"/>
      <c r="H24" s="93"/>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row>
    <row r="25" spans="1:130">
      <c r="A25" s="93"/>
      <c r="B25" s="94" t="s">
        <v>3010</v>
      </c>
      <c r="C25" s="93"/>
      <c r="D25" s="93"/>
      <c r="E25" s="93"/>
      <c r="F25" s="93"/>
      <c r="G25" s="93"/>
      <c r="H25" s="93"/>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row>
    <row r="26" spans="1:130">
      <c r="A26" s="93"/>
      <c r="B26" s="95" t="s">
        <v>3011</v>
      </c>
      <c r="C26" s="93"/>
      <c r="D26" s="93"/>
      <c r="E26" s="93"/>
      <c r="F26" s="93"/>
      <c r="G26" s="93"/>
      <c r="H26" s="93"/>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row>
    <row r="27" spans="1:130">
      <c r="A27" s="93"/>
      <c r="B27" s="95" t="s">
        <v>3012</v>
      </c>
      <c r="C27" s="93"/>
      <c r="D27" s="93"/>
      <c r="E27" s="93"/>
      <c r="F27" s="93"/>
      <c r="G27" s="93"/>
      <c r="H27" s="93"/>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row>
    <row r="28" spans="1:130">
      <c r="A28" s="93"/>
      <c r="B28" s="95" t="s">
        <v>3013</v>
      </c>
      <c r="C28" s="93"/>
      <c r="D28" s="93"/>
      <c r="E28" s="93"/>
      <c r="F28" s="93"/>
      <c r="G28" s="93"/>
      <c r="H28" s="93"/>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c r="CX28" s="87"/>
      <c r="CY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DX28" s="87"/>
      <c r="DY28" s="87"/>
      <c r="DZ28" s="87"/>
    </row>
    <row r="29" spans="1:130">
      <c r="A29" s="93"/>
      <c r="B29" s="95" t="s">
        <v>3014</v>
      </c>
      <c r="C29" s="93"/>
      <c r="D29" s="93"/>
      <c r="E29" s="93"/>
      <c r="F29" s="93"/>
      <c r="G29" s="93"/>
      <c r="H29" s="93"/>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c r="CX29" s="87"/>
      <c r="CY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DX29" s="87"/>
      <c r="DY29" s="87"/>
      <c r="DZ29" s="87"/>
    </row>
    <row r="30" spans="1:130">
      <c r="A30" s="93"/>
      <c r="B30" s="95" t="s">
        <v>3015</v>
      </c>
      <c r="C30" s="93"/>
      <c r="D30" s="93"/>
      <c r="E30" s="93"/>
      <c r="F30" s="93"/>
      <c r="G30" s="93"/>
      <c r="H30" s="93"/>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c r="CX30" s="87"/>
      <c r="CY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DX30" s="87"/>
      <c r="DY30" s="87"/>
      <c r="DZ30" s="87"/>
    </row>
    <row r="31" spans="1:130">
      <c r="A31" s="93"/>
      <c r="B31" s="93"/>
      <c r="C31" s="93"/>
      <c r="D31" s="93"/>
      <c r="E31" s="93"/>
      <c r="F31" s="93"/>
      <c r="G31" s="93"/>
      <c r="H31" s="93"/>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c r="CX31" s="87"/>
      <c r="CY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DX31" s="87"/>
      <c r="DY31" s="87"/>
      <c r="DZ31" s="87"/>
    </row>
    <row r="32" spans="1:130">
      <c r="A32" s="93"/>
      <c r="B32" s="93"/>
      <c r="C32" s="93"/>
      <c r="D32" s="93"/>
      <c r="E32" s="93"/>
      <c r="F32" s="93"/>
      <c r="G32" s="93"/>
      <c r="H32" s="93"/>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c r="CX32" s="87"/>
      <c r="CY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DX32" s="87"/>
      <c r="DY32" s="87"/>
      <c r="DZ32" s="87"/>
    </row>
    <row r="33" spans="1:130">
      <c r="A33" s="93"/>
      <c r="B33" s="93"/>
      <c r="C33" s="93"/>
      <c r="D33" s="93"/>
      <c r="E33" s="93"/>
      <c r="F33" s="93"/>
      <c r="G33" s="93"/>
      <c r="H33" s="93"/>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DX33" s="87"/>
      <c r="DY33" s="87"/>
      <c r="DZ33" s="87"/>
    </row>
    <row r="34" spans="1:130">
      <c r="A34" s="93"/>
      <c r="B34" s="93"/>
      <c r="C34" s="93"/>
      <c r="D34" s="93"/>
      <c r="E34" s="93"/>
      <c r="F34" s="93"/>
      <c r="G34" s="93"/>
      <c r="H34" s="93"/>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DX34" s="87"/>
      <c r="DY34" s="87"/>
      <c r="DZ34" s="87"/>
    </row>
    <row r="35" spans="1:130">
      <c r="A35" s="93"/>
      <c r="B35" s="93"/>
      <c r="C35" s="93"/>
      <c r="D35" s="93"/>
      <c r="E35" s="93"/>
      <c r="F35" s="93"/>
      <c r="G35" s="93"/>
      <c r="H35" s="93"/>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c r="CX35" s="87"/>
      <c r="CY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DX35" s="87"/>
      <c r="DY35" s="87"/>
      <c r="DZ35" s="87"/>
    </row>
    <row r="36" spans="1:130">
      <c r="A36" s="93"/>
      <c r="B36" s="93"/>
      <c r="C36" s="93"/>
      <c r="D36" s="93"/>
      <c r="E36" s="93"/>
      <c r="F36" s="93"/>
      <c r="G36" s="93"/>
      <c r="H36" s="93"/>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c r="CX36" s="87"/>
      <c r="CY36" s="87"/>
      <c r="CZ36" s="87"/>
      <c r="DA36" s="87"/>
      <c r="DB36" s="87"/>
      <c r="DC36" s="87"/>
      <c r="DD36" s="87"/>
      <c r="DE36" s="87"/>
      <c r="DF36" s="87"/>
      <c r="DG36" s="87"/>
      <c r="DH36" s="87"/>
      <c r="DI36" s="87"/>
      <c r="DJ36" s="87"/>
      <c r="DK36" s="87"/>
      <c r="DL36" s="87"/>
      <c r="DM36" s="87"/>
      <c r="DN36" s="87"/>
      <c r="DO36" s="87"/>
      <c r="DP36" s="87"/>
      <c r="DQ36" s="87"/>
      <c r="DR36" s="87"/>
      <c r="DS36" s="87"/>
      <c r="DT36" s="87"/>
      <c r="DU36" s="87"/>
      <c r="DV36" s="87"/>
      <c r="DW36" s="87"/>
      <c r="DX36" s="87"/>
      <c r="DY36" s="87"/>
      <c r="DZ36" s="87"/>
    </row>
    <row r="37" spans="1:130">
      <c r="A37" s="93"/>
      <c r="B37" s="93"/>
      <c r="C37" s="93"/>
      <c r="D37" s="93"/>
      <c r="E37" s="93"/>
      <c r="F37" s="93"/>
      <c r="G37" s="93"/>
      <c r="H37" s="93"/>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row>
    <row r="38" spans="1:130">
      <c r="A38" s="93"/>
      <c r="B38" s="93"/>
      <c r="C38" s="93"/>
      <c r="D38" s="93"/>
      <c r="E38" s="93"/>
      <c r="F38" s="93"/>
      <c r="G38" s="93"/>
      <c r="H38" s="93"/>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M38" s="87"/>
      <c r="DN38" s="87"/>
      <c r="DO38" s="87"/>
      <c r="DP38" s="87"/>
      <c r="DQ38" s="87"/>
      <c r="DR38" s="87"/>
      <c r="DS38" s="87"/>
      <c r="DT38" s="87"/>
      <c r="DU38" s="87"/>
      <c r="DV38" s="87"/>
      <c r="DW38" s="87"/>
      <c r="DX38" s="87"/>
      <c r="DY38" s="87"/>
      <c r="DZ38" s="87"/>
    </row>
    <row r="39" spans="1:130">
      <c r="A39" s="93"/>
      <c r="B39" s="93"/>
      <c r="C39" s="93"/>
      <c r="D39" s="93"/>
      <c r="E39" s="93"/>
      <c r="F39" s="93"/>
      <c r="G39" s="93"/>
      <c r="H39" s="93"/>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c r="CX39" s="87"/>
      <c r="CY39" s="87"/>
      <c r="CZ39" s="87"/>
      <c r="DA39" s="87"/>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row>
    <row r="40" spans="1:130">
      <c r="A40" s="93"/>
      <c r="B40" s="93"/>
      <c r="C40" s="93"/>
      <c r="D40" s="93"/>
      <c r="E40" s="93"/>
      <c r="F40" s="93"/>
      <c r="G40" s="93"/>
      <c r="H40" s="93"/>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row>
    <row r="41" spans="1:130">
      <c r="A41" s="93"/>
      <c r="B41" s="93"/>
      <c r="C41" s="93"/>
      <c r="D41" s="93"/>
      <c r="E41" s="93"/>
      <c r="F41" s="93"/>
      <c r="G41" s="93"/>
      <c r="H41" s="93"/>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c r="CX41" s="87"/>
      <c r="CY41" s="87"/>
      <c r="CZ41" s="87"/>
      <c r="DA41" s="87"/>
      <c r="DB41" s="87"/>
      <c r="DC41" s="87"/>
      <c r="DD41" s="87"/>
      <c r="DE41" s="87"/>
      <c r="DF41" s="87"/>
      <c r="DG41" s="87"/>
      <c r="DH41" s="87"/>
      <c r="DI41" s="87"/>
      <c r="DJ41" s="87"/>
      <c r="DK41" s="87"/>
      <c r="DL41" s="87"/>
      <c r="DM41" s="87"/>
      <c r="DN41" s="87"/>
      <c r="DO41" s="87"/>
      <c r="DP41" s="87"/>
      <c r="DQ41" s="87"/>
      <c r="DR41" s="87"/>
      <c r="DS41" s="87"/>
      <c r="DT41" s="87"/>
      <c r="DU41" s="87"/>
      <c r="DV41" s="87"/>
      <c r="DW41" s="87"/>
      <c r="DX41" s="87"/>
      <c r="DY41" s="87"/>
      <c r="DZ41" s="87"/>
    </row>
    <row r="42" spans="1:130">
      <c r="A42" s="93"/>
      <c r="B42" s="93"/>
      <c r="C42" s="93"/>
      <c r="D42" s="93"/>
      <c r="E42" s="93"/>
      <c r="F42" s="93"/>
      <c r="G42" s="93"/>
      <c r="H42" s="93"/>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row>
    <row r="43" spans="1:130">
      <c r="A43" s="93"/>
      <c r="B43" s="93"/>
      <c r="C43" s="93"/>
      <c r="D43" s="93"/>
      <c r="E43" s="93"/>
      <c r="F43" s="93"/>
      <c r="G43" s="93"/>
      <c r="H43" s="93"/>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c r="CX43" s="87"/>
      <c r="CY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DX43" s="87"/>
      <c r="DY43" s="87"/>
      <c r="DZ43" s="87"/>
    </row>
    <row r="44" spans="1:130">
      <c r="A44" s="93"/>
      <c r="B44" s="93"/>
      <c r="C44" s="93"/>
      <c r="D44" s="93"/>
      <c r="E44" s="93"/>
      <c r="F44" s="93"/>
      <c r="G44" s="93"/>
      <c r="H44" s="93"/>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c r="CX44" s="87"/>
      <c r="CY44" s="87"/>
      <c r="CZ44" s="87"/>
      <c r="DA44" s="87"/>
      <c r="DB44" s="87"/>
      <c r="DC44" s="87"/>
      <c r="DD44" s="87"/>
      <c r="DE44" s="87"/>
      <c r="DF44" s="87"/>
      <c r="DG44" s="87"/>
      <c r="DH44" s="87"/>
      <c r="DI44" s="87"/>
      <c r="DJ44" s="87"/>
      <c r="DK44" s="87"/>
      <c r="DL44" s="87"/>
      <c r="DM44" s="87"/>
      <c r="DN44" s="87"/>
      <c r="DO44" s="87"/>
      <c r="DP44" s="87"/>
      <c r="DQ44" s="87"/>
      <c r="DR44" s="87"/>
      <c r="DS44" s="87"/>
      <c r="DT44" s="87"/>
      <c r="DU44" s="87"/>
      <c r="DV44" s="87"/>
      <c r="DW44" s="87"/>
      <c r="DX44" s="87"/>
      <c r="DY44" s="87"/>
      <c r="DZ44" s="87"/>
    </row>
    <row r="45" spans="1:130">
      <c r="A45" s="93"/>
      <c r="B45" s="93"/>
      <c r="C45" s="93"/>
      <c r="D45" s="93"/>
      <c r="E45" s="93"/>
      <c r="F45" s="93"/>
      <c r="G45" s="93"/>
      <c r="H45" s="93"/>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c r="CX45" s="87"/>
      <c r="CY45" s="87"/>
      <c r="CZ45" s="87"/>
      <c r="DA45" s="87"/>
      <c r="DB45" s="87"/>
      <c r="DC45" s="87"/>
      <c r="DD45" s="87"/>
      <c r="DE45" s="87"/>
      <c r="DF45" s="87"/>
      <c r="DG45" s="87"/>
      <c r="DH45" s="87"/>
      <c r="DI45" s="87"/>
      <c r="DJ45" s="87"/>
      <c r="DK45" s="87"/>
      <c r="DL45" s="87"/>
      <c r="DM45" s="87"/>
      <c r="DN45" s="87"/>
      <c r="DO45" s="87"/>
      <c r="DP45" s="87"/>
      <c r="DQ45" s="87"/>
      <c r="DR45" s="87"/>
      <c r="DS45" s="87"/>
      <c r="DT45" s="87"/>
      <c r="DU45" s="87"/>
      <c r="DV45" s="87"/>
      <c r="DW45" s="87"/>
      <c r="DX45" s="87"/>
      <c r="DY45" s="87"/>
      <c r="DZ45" s="87"/>
    </row>
    <row r="46" spans="1:130">
      <c r="A46" s="93"/>
      <c r="B46" s="93"/>
      <c r="C46" s="93"/>
      <c r="D46" s="93"/>
      <c r="E46" s="93"/>
      <c r="F46" s="93"/>
      <c r="G46" s="93"/>
      <c r="H46" s="93"/>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c r="CX46" s="87"/>
      <c r="CY46" s="87"/>
      <c r="CZ46" s="87"/>
      <c r="DA46" s="87"/>
      <c r="DB46" s="87"/>
      <c r="DC46" s="87"/>
      <c r="DD46" s="87"/>
      <c r="DE46" s="87"/>
      <c r="DF46" s="87"/>
      <c r="DG46" s="87"/>
      <c r="DH46" s="87"/>
      <c r="DI46" s="87"/>
      <c r="DJ46" s="87"/>
      <c r="DK46" s="87"/>
      <c r="DL46" s="87"/>
      <c r="DM46" s="87"/>
      <c r="DN46" s="87"/>
      <c r="DO46" s="87"/>
      <c r="DP46" s="87"/>
      <c r="DQ46" s="87"/>
      <c r="DR46" s="87"/>
      <c r="DS46" s="87"/>
      <c r="DT46" s="87"/>
      <c r="DU46" s="87"/>
      <c r="DV46" s="87"/>
      <c r="DW46" s="87"/>
      <c r="DX46" s="87"/>
      <c r="DY46" s="87"/>
      <c r="DZ46" s="87"/>
    </row>
    <row r="47" spans="1:130">
      <c r="A47" s="93"/>
      <c r="B47" s="93"/>
      <c r="C47" s="93"/>
      <c r="D47" s="93"/>
      <c r="E47" s="93"/>
      <c r="F47" s="93"/>
      <c r="G47" s="93"/>
      <c r="H47" s="93"/>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c r="CX47" s="87"/>
      <c r="CY47" s="87"/>
      <c r="CZ47" s="87"/>
      <c r="DA47" s="87"/>
      <c r="DB47" s="87"/>
      <c r="DC47" s="87"/>
      <c r="DD47" s="87"/>
      <c r="DE47" s="87"/>
      <c r="DF47" s="87"/>
      <c r="DG47" s="87"/>
      <c r="DH47" s="87"/>
      <c r="DI47" s="87"/>
      <c r="DJ47" s="87"/>
      <c r="DK47" s="87"/>
      <c r="DL47" s="87"/>
      <c r="DM47" s="87"/>
      <c r="DN47" s="87"/>
      <c r="DO47" s="87"/>
      <c r="DP47" s="87"/>
      <c r="DQ47" s="87"/>
      <c r="DR47" s="87"/>
      <c r="DS47" s="87"/>
      <c r="DT47" s="87"/>
      <c r="DU47" s="87"/>
      <c r="DV47" s="87"/>
      <c r="DW47" s="87"/>
      <c r="DX47" s="87"/>
      <c r="DY47" s="87"/>
      <c r="DZ47" s="87"/>
    </row>
    <row r="48" spans="1:130">
      <c r="A48" s="93"/>
      <c r="B48" s="93"/>
      <c r="C48" s="93"/>
      <c r="D48" s="93"/>
      <c r="E48" s="93"/>
      <c r="F48" s="93"/>
      <c r="G48" s="93"/>
      <c r="H48" s="93"/>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c r="CX48" s="87"/>
      <c r="CY48" s="87"/>
      <c r="CZ48" s="87"/>
      <c r="DA48" s="87"/>
      <c r="DB48" s="87"/>
      <c r="DC48" s="87"/>
      <c r="DD48" s="87"/>
      <c r="DE48" s="87"/>
      <c r="DF48" s="87"/>
      <c r="DG48" s="87"/>
      <c r="DH48" s="87"/>
      <c r="DI48" s="87"/>
      <c r="DJ48" s="87"/>
      <c r="DK48" s="87"/>
      <c r="DL48" s="87"/>
      <c r="DM48" s="87"/>
      <c r="DN48" s="87"/>
      <c r="DO48" s="87"/>
      <c r="DP48" s="87"/>
      <c r="DQ48" s="87"/>
      <c r="DR48" s="87"/>
      <c r="DS48" s="87"/>
      <c r="DT48" s="87"/>
      <c r="DU48" s="87"/>
      <c r="DV48" s="87"/>
      <c r="DW48" s="87"/>
      <c r="DX48" s="87"/>
      <c r="DY48" s="87"/>
      <c r="DZ48" s="87"/>
    </row>
    <row r="49" spans="1:130">
      <c r="A49" s="93"/>
      <c r="B49" s="93"/>
      <c r="C49" s="93"/>
      <c r="D49" s="93"/>
      <c r="E49" s="93"/>
      <c r="F49" s="93"/>
      <c r="G49" s="93"/>
      <c r="H49" s="93"/>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c r="CX49" s="87"/>
      <c r="CY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row>
    <row r="50" spans="1:130">
      <c r="A50" s="93"/>
      <c r="B50" s="93"/>
      <c r="C50" s="93"/>
      <c r="D50" s="93"/>
      <c r="E50" s="93"/>
      <c r="F50" s="93"/>
      <c r="G50" s="93"/>
      <c r="H50" s="93"/>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c r="CX50" s="87"/>
      <c r="CY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DX50" s="87"/>
      <c r="DY50" s="87"/>
      <c r="DZ50" s="87"/>
    </row>
    <row r="51" spans="1:130">
      <c r="A51" s="93"/>
      <c r="B51" s="93"/>
      <c r="C51" s="93"/>
      <c r="D51" s="93"/>
      <c r="E51" s="93"/>
      <c r="F51" s="93"/>
      <c r="G51" s="93"/>
      <c r="H51" s="93"/>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DX51" s="87"/>
      <c r="DY51" s="87"/>
      <c r="DZ51" s="87"/>
    </row>
    <row r="52" spans="1:130">
      <c r="A52" s="93"/>
      <c r="B52" s="93"/>
      <c r="C52" s="93"/>
      <c r="D52" s="93"/>
      <c r="E52" s="93"/>
      <c r="F52" s="93"/>
      <c r="G52" s="93"/>
      <c r="H52" s="93"/>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c r="CZ52" s="87"/>
      <c r="DA52" s="87"/>
      <c r="DB52" s="87"/>
      <c r="DC52" s="87"/>
      <c r="DD52" s="87"/>
      <c r="DE52" s="87"/>
      <c r="DF52" s="87"/>
      <c r="DG52" s="87"/>
      <c r="DH52" s="87"/>
      <c r="DI52" s="87"/>
      <c r="DJ52" s="87"/>
      <c r="DK52" s="87"/>
      <c r="DL52" s="87"/>
      <c r="DM52" s="87"/>
      <c r="DN52" s="87"/>
      <c r="DO52" s="87"/>
      <c r="DP52" s="87"/>
      <c r="DQ52" s="87"/>
      <c r="DR52" s="87"/>
      <c r="DS52" s="87"/>
      <c r="DT52" s="87"/>
      <c r="DU52" s="87"/>
      <c r="DV52" s="87"/>
      <c r="DW52" s="87"/>
      <c r="DX52" s="87"/>
      <c r="DY52" s="87"/>
      <c r="DZ52" s="87"/>
    </row>
    <row r="53" spans="1:130">
      <c r="A53" s="93"/>
      <c r="B53" s="93"/>
      <c r="C53" s="93"/>
      <c r="D53" s="93"/>
      <c r="E53" s="93"/>
      <c r="F53" s="93"/>
      <c r="G53" s="93"/>
      <c r="H53" s="93"/>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c r="CX53" s="87"/>
      <c r="CY53" s="87"/>
      <c r="CZ53" s="87"/>
      <c r="DA53" s="87"/>
      <c r="DB53" s="87"/>
      <c r="DC53" s="87"/>
      <c r="DD53" s="87"/>
      <c r="DE53" s="87"/>
      <c r="DF53" s="87"/>
      <c r="DG53" s="87"/>
      <c r="DH53" s="87"/>
      <c r="DI53" s="87"/>
      <c r="DJ53" s="87"/>
      <c r="DK53" s="87"/>
      <c r="DL53" s="87"/>
      <c r="DM53" s="87"/>
      <c r="DN53" s="87"/>
      <c r="DO53" s="87"/>
      <c r="DP53" s="87"/>
      <c r="DQ53" s="87"/>
      <c r="DR53" s="87"/>
      <c r="DS53" s="87"/>
      <c r="DT53" s="87"/>
      <c r="DU53" s="87"/>
      <c r="DV53" s="87"/>
      <c r="DW53" s="87"/>
      <c r="DX53" s="87"/>
      <c r="DY53" s="87"/>
      <c r="DZ53" s="87"/>
    </row>
    <row r="54" spans="1:130">
      <c r="A54" s="93"/>
      <c r="B54" s="93"/>
      <c r="C54" s="93"/>
      <c r="D54" s="93"/>
      <c r="E54" s="93"/>
      <c r="F54" s="93"/>
      <c r="G54" s="93"/>
      <c r="H54" s="93"/>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c r="CX54" s="87"/>
      <c r="CY54" s="87"/>
      <c r="CZ54" s="87"/>
      <c r="DA54" s="87"/>
      <c r="DB54" s="87"/>
      <c r="DC54" s="87"/>
      <c r="DD54" s="87"/>
      <c r="DE54" s="87"/>
      <c r="DF54" s="87"/>
      <c r="DG54" s="87"/>
      <c r="DH54" s="87"/>
      <c r="DI54" s="87"/>
      <c r="DJ54" s="87"/>
      <c r="DK54" s="87"/>
      <c r="DL54" s="87"/>
      <c r="DM54" s="87"/>
      <c r="DN54" s="87"/>
      <c r="DO54" s="87"/>
      <c r="DP54" s="87"/>
      <c r="DQ54" s="87"/>
      <c r="DR54" s="87"/>
      <c r="DS54" s="87"/>
      <c r="DT54" s="87"/>
      <c r="DU54" s="87"/>
      <c r="DV54" s="87"/>
      <c r="DW54" s="87"/>
      <c r="DX54" s="87"/>
      <c r="DY54" s="87"/>
      <c r="DZ54" s="87"/>
    </row>
    <row r="55" spans="1:130">
      <c r="A55" s="93"/>
      <c r="B55" s="93"/>
      <c r="C55" s="93"/>
      <c r="D55" s="93"/>
      <c r="E55" s="93"/>
      <c r="F55" s="93"/>
      <c r="G55" s="93"/>
      <c r="H55" s="93"/>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row>
    <row r="56" spans="1:130">
      <c r="A56" s="93"/>
      <c r="B56" s="93"/>
      <c r="C56" s="93"/>
      <c r="D56" s="93"/>
      <c r="E56" s="93"/>
      <c r="F56" s="93"/>
      <c r="G56" s="93"/>
      <c r="H56" s="93"/>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row>
    <row r="57" spans="1:130">
      <c r="A57" s="93"/>
      <c r="B57" s="93"/>
      <c r="C57" s="93"/>
      <c r="D57" s="93"/>
      <c r="E57" s="93"/>
      <c r="F57" s="93"/>
      <c r="G57" s="93"/>
      <c r="H57" s="93"/>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c r="CX57" s="87"/>
      <c r="CY57" s="87"/>
      <c r="CZ57" s="87"/>
      <c r="DA57" s="87"/>
      <c r="DB57" s="87"/>
      <c r="DC57" s="87"/>
      <c r="DD57" s="87"/>
      <c r="DE57" s="87"/>
      <c r="DF57" s="87"/>
      <c r="DG57" s="87"/>
      <c r="DH57" s="87"/>
      <c r="DI57" s="87"/>
      <c r="DJ57" s="87"/>
      <c r="DK57" s="87"/>
      <c r="DL57" s="87"/>
      <c r="DM57" s="87"/>
      <c r="DN57" s="87"/>
      <c r="DO57" s="87"/>
      <c r="DP57" s="87"/>
      <c r="DQ57" s="87"/>
      <c r="DR57" s="87"/>
      <c r="DS57" s="87"/>
      <c r="DT57" s="87"/>
      <c r="DU57" s="87"/>
      <c r="DV57" s="87"/>
      <c r="DW57" s="87"/>
      <c r="DX57" s="87"/>
      <c r="DY57" s="87"/>
      <c r="DZ57" s="87"/>
    </row>
    <row r="58" spans="1:130">
      <c r="A58" s="93"/>
      <c r="B58" s="93"/>
      <c r="C58" s="93"/>
      <c r="D58" s="93"/>
      <c r="E58" s="93"/>
      <c r="F58" s="93"/>
      <c r="G58" s="93"/>
      <c r="H58" s="93"/>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c r="CX58" s="87"/>
      <c r="CY58" s="87"/>
      <c r="CZ58" s="87"/>
      <c r="DA58" s="87"/>
      <c r="DB58" s="87"/>
      <c r="DC58" s="87"/>
      <c r="DD58" s="87"/>
      <c r="DE58" s="87"/>
      <c r="DF58" s="87"/>
      <c r="DG58" s="87"/>
      <c r="DH58" s="87"/>
      <c r="DI58" s="87"/>
      <c r="DJ58" s="87"/>
      <c r="DK58" s="87"/>
      <c r="DL58" s="87"/>
      <c r="DM58" s="87"/>
      <c r="DN58" s="87"/>
      <c r="DO58" s="87"/>
      <c r="DP58" s="87"/>
      <c r="DQ58" s="87"/>
      <c r="DR58" s="87"/>
      <c r="DS58" s="87"/>
      <c r="DT58" s="87"/>
      <c r="DU58" s="87"/>
      <c r="DV58" s="87"/>
      <c r="DW58" s="87"/>
      <c r="DX58" s="87"/>
      <c r="DY58" s="87"/>
      <c r="DZ58" s="87"/>
    </row>
    <row r="59" spans="1:130">
      <c r="A59" s="93"/>
      <c r="B59" s="93"/>
      <c r="C59" s="93"/>
      <c r="D59" s="93"/>
      <c r="E59" s="93"/>
      <c r="F59" s="93"/>
      <c r="G59" s="93"/>
      <c r="H59" s="93"/>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c r="CX59" s="87"/>
      <c r="CY59" s="87"/>
      <c r="CZ59" s="87"/>
      <c r="DA59" s="87"/>
      <c r="DB59" s="87"/>
      <c r="DC59" s="87"/>
      <c r="DD59" s="87"/>
      <c r="DE59" s="87"/>
      <c r="DF59" s="87"/>
      <c r="DG59" s="87"/>
      <c r="DH59" s="87"/>
      <c r="DI59" s="87"/>
      <c r="DJ59" s="87"/>
      <c r="DK59" s="87"/>
      <c r="DL59" s="87"/>
      <c r="DM59" s="87"/>
      <c r="DN59" s="87"/>
      <c r="DO59" s="87"/>
      <c r="DP59" s="87"/>
      <c r="DQ59" s="87"/>
      <c r="DR59" s="87"/>
      <c r="DS59" s="87"/>
      <c r="DT59" s="87"/>
      <c r="DU59" s="87"/>
      <c r="DV59" s="87"/>
      <c r="DW59" s="87"/>
      <c r="DX59" s="87"/>
      <c r="DY59" s="87"/>
      <c r="DZ59" s="87"/>
    </row>
    <row r="60" spans="1:130">
      <c r="A60" s="93"/>
      <c r="B60" s="93"/>
      <c r="C60" s="93"/>
      <c r="D60" s="93"/>
      <c r="E60" s="93"/>
      <c r="F60" s="93"/>
      <c r="G60" s="93"/>
      <c r="H60" s="93"/>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c r="CX60" s="87"/>
      <c r="CY60" s="87"/>
      <c r="CZ60" s="87"/>
      <c r="DA60" s="87"/>
      <c r="DB60" s="87"/>
      <c r="DC60" s="87"/>
      <c r="DD60" s="87"/>
      <c r="DE60" s="87"/>
      <c r="DF60" s="87"/>
      <c r="DG60" s="87"/>
      <c r="DH60" s="87"/>
      <c r="DI60" s="87"/>
      <c r="DJ60" s="87"/>
      <c r="DK60" s="87"/>
      <c r="DL60" s="87"/>
      <c r="DM60" s="87"/>
      <c r="DN60" s="87"/>
      <c r="DO60" s="87"/>
      <c r="DP60" s="87"/>
      <c r="DQ60" s="87"/>
      <c r="DR60" s="87"/>
      <c r="DS60" s="87"/>
      <c r="DT60" s="87"/>
      <c r="DU60" s="87"/>
      <c r="DV60" s="87"/>
      <c r="DW60" s="87"/>
      <c r="DX60" s="87"/>
      <c r="DY60" s="87"/>
      <c r="DZ60" s="87"/>
    </row>
    <row r="61" spans="1:130">
      <c r="A61" s="93"/>
      <c r="B61" s="93"/>
      <c r="C61" s="93"/>
      <c r="D61" s="93"/>
      <c r="E61" s="93"/>
      <c r="F61" s="93"/>
      <c r="G61" s="93"/>
      <c r="H61" s="93"/>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c r="CX61" s="87"/>
      <c r="CY61" s="87"/>
      <c r="CZ61" s="87"/>
      <c r="DA61" s="87"/>
      <c r="DB61" s="87"/>
      <c r="DC61" s="87"/>
      <c r="DD61" s="87"/>
      <c r="DE61" s="87"/>
      <c r="DF61" s="87"/>
      <c r="DG61" s="87"/>
      <c r="DH61" s="87"/>
      <c r="DI61" s="87"/>
      <c r="DJ61" s="87"/>
      <c r="DK61" s="87"/>
      <c r="DL61" s="87"/>
      <c r="DM61" s="87"/>
      <c r="DN61" s="87"/>
      <c r="DO61" s="87"/>
      <c r="DP61" s="87"/>
      <c r="DQ61" s="87"/>
      <c r="DR61" s="87"/>
      <c r="DS61" s="87"/>
      <c r="DT61" s="87"/>
      <c r="DU61" s="87"/>
      <c r="DV61" s="87"/>
      <c r="DW61" s="87"/>
      <c r="DX61" s="87"/>
      <c r="DY61" s="87"/>
      <c r="DZ61" s="87"/>
    </row>
    <row r="62" spans="1:130">
      <c r="A62" s="93"/>
      <c r="B62" s="93"/>
      <c r="C62" s="93"/>
      <c r="D62" s="93"/>
      <c r="E62" s="93"/>
      <c r="F62" s="93"/>
      <c r="G62" s="93"/>
      <c r="H62" s="93"/>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c r="CX62" s="87"/>
      <c r="CY62" s="87"/>
      <c r="CZ62" s="87"/>
      <c r="DA62" s="87"/>
      <c r="DB62" s="87"/>
      <c r="DC62" s="87"/>
      <c r="DD62" s="87"/>
      <c r="DE62" s="87"/>
      <c r="DF62" s="87"/>
      <c r="DG62" s="87"/>
      <c r="DH62" s="87"/>
      <c r="DI62" s="87"/>
      <c r="DJ62" s="87"/>
      <c r="DK62" s="87"/>
      <c r="DL62" s="87"/>
      <c r="DM62" s="87"/>
      <c r="DN62" s="87"/>
      <c r="DO62" s="87"/>
      <c r="DP62" s="87"/>
      <c r="DQ62" s="87"/>
      <c r="DR62" s="87"/>
      <c r="DS62" s="87"/>
      <c r="DT62" s="87"/>
      <c r="DU62" s="87"/>
      <c r="DV62" s="87"/>
      <c r="DW62" s="87"/>
      <c r="DX62" s="87"/>
      <c r="DY62" s="87"/>
      <c r="DZ62" s="87"/>
    </row>
    <row r="63" spans="1:130">
      <c r="A63" s="93"/>
      <c r="B63" s="93"/>
      <c r="C63" s="93"/>
      <c r="D63" s="93"/>
      <c r="E63" s="93"/>
      <c r="F63" s="93"/>
      <c r="G63" s="93"/>
      <c r="H63" s="93"/>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c r="CX63" s="87"/>
      <c r="CY63" s="87"/>
      <c r="CZ63" s="87"/>
      <c r="DA63" s="87"/>
      <c r="DB63" s="87"/>
      <c r="DC63" s="87"/>
      <c r="DD63" s="87"/>
      <c r="DE63" s="87"/>
      <c r="DF63" s="87"/>
      <c r="DG63" s="87"/>
      <c r="DH63" s="87"/>
      <c r="DI63" s="87"/>
      <c r="DJ63" s="87"/>
      <c r="DK63" s="87"/>
      <c r="DL63" s="87"/>
      <c r="DM63" s="87"/>
      <c r="DN63" s="87"/>
      <c r="DO63" s="87"/>
      <c r="DP63" s="87"/>
      <c r="DQ63" s="87"/>
      <c r="DR63" s="87"/>
      <c r="DS63" s="87"/>
      <c r="DT63" s="87"/>
      <c r="DU63" s="87"/>
      <c r="DV63" s="87"/>
      <c r="DW63" s="87"/>
      <c r="DX63" s="87"/>
      <c r="DY63" s="87"/>
      <c r="DZ63" s="87"/>
    </row>
    <row r="64" spans="1:130">
      <c r="A64" s="93"/>
      <c r="B64" s="93"/>
      <c r="C64" s="93"/>
      <c r="D64" s="93"/>
      <c r="E64" s="93"/>
      <c r="F64" s="93"/>
      <c r="G64" s="93"/>
      <c r="H64" s="93"/>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c r="CX64" s="87"/>
      <c r="CY64" s="87"/>
      <c r="CZ64" s="87"/>
      <c r="DA64" s="87"/>
      <c r="DB64" s="87"/>
      <c r="DC64" s="87"/>
      <c r="DD64" s="87"/>
      <c r="DE64" s="87"/>
      <c r="DF64" s="87"/>
      <c r="DG64" s="87"/>
      <c r="DH64" s="87"/>
      <c r="DI64" s="87"/>
      <c r="DJ64" s="87"/>
      <c r="DK64" s="87"/>
      <c r="DL64" s="87"/>
      <c r="DM64" s="87"/>
      <c r="DN64" s="87"/>
      <c r="DO64" s="87"/>
      <c r="DP64" s="87"/>
      <c r="DQ64" s="87"/>
      <c r="DR64" s="87"/>
      <c r="DS64" s="87"/>
      <c r="DT64" s="87"/>
      <c r="DU64" s="87"/>
      <c r="DV64" s="87"/>
      <c r="DW64" s="87"/>
      <c r="DX64" s="87"/>
      <c r="DY64" s="87"/>
      <c r="DZ64" s="87"/>
    </row>
    <row r="65" spans="1:130">
      <c r="A65" s="93"/>
      <c r="B65" s="93"/>
      <c r="C65" s="93"/>
      <c r="D65" s="93"/>
      <c r="E65" s="93"/>
      <c r="F65" s="93"/>
      <c r="G65" s="93"/>
      <c r="H65" s="93"/>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c r="CX65" s="87"/>
      <c r="CY65" s="87"/>
      <c r="CZ65" s="87"/>
      <c r="DA65" s="87"/>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row>
    <row r="66" spans="1:130">
      <c r="A66" s="93"/>
      <c r="B66" s="93"/>
      <c r="C66" s="93"/>
      <c r="D66" s="93"/>
      <c r="E66" s="93"/>
      <c r="F66" s="93"/>
      <c r="G66" s="93"/>
      <c r="H66" s="93"/>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c r="CX66" s="87"/>
      <c r="CY66" s="87"/>
      <c r="CZ66" s="87"/>
      <c r="DA66" s="87"/>
      <c r="DB66" s="87"/>
      <c r="DC66" s="87"/>
      <c r="DD66" s="87"/>
      <c r="DE66" s="87"/>
      <c r="DF66" s="87"/>
      <c r="DG66" s="87"/>
      <c r="DH66" s="87"/>
      <c r="DI66" s="87"/>
      <c r="DJ66" s="87"/>
      <c r="DK66" s="87"/>
      <c r="DL66" s="87"/>
      <c r="DM66" s="87"/>
      <c r="DN66" s="87"/>
      <c r="DO66" s="87"/>
      <c r="DP66" s="87"/>
      <c r="DQ66" s="87"/>
      <c r="DR66" s="87"/>
      <c r="DS66" s="87"/>
      <c r="DT66" s="87"/>
      <c r="DU66" s="87"/>
      <c r="DV66" s="87"/>
      <c r="DW66" s="87"/>
      <c r="DX66" s="87"/>
      <c r="DY66" s="87"/>
      <c r="DZ66" s="87"/>
    </row>
    <row r="67" spans="1:130">
      <c r="A67" s="93"/>
      <c r="B67" s="93"/>
      <c r="C67" s="93"/>
      <c r="D67" s="93"/>
      <c r="E67" s="93"/>
      <c r="F67" s="93"/>
      <c r="G67" s="93"/>
      <c r="H67" s="93"/>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c r="CX67" s="87"/>
      <c r="CY67" s="87"/>
      <c r="CZ67" s="87"/>
      <c r="DA67" s="87"/>
      <c r="DB67" s="87"/>
      <c r="DC67" s="87"/>
      <c r="DD67" s="87"/>
      <c r="DE67" s="87"/>
      <c r="DF67" s="87"/>
      <c r="DG67" s="87"/>
      <c r="DH67" s="87"/>
      <c r="DI67" s="87"/>
      <c r="DJ67" s="87"/>
      <c r="DK67" s="87"/>
      <c r="DL67" s="87"/>
      <c r="DM67" s="87"/>
      <c r="DN67" s="87"/>
      <c r="DO67" s="87"/>
      <c r="DP67" s="87"/>
      <c r="DQ67" s="87"/>
      <c r="DR67" s="87"/>
      <c r="DS67" s="87"/>
      <c r="DT67" s="87"/>
      <c r="DU67" s="87"/>
      <c r="DV67" s="87"/>
      <c r="DW67" s="87"/>
      <c r="DX67" s="87"/>
      <c r="DY67" s="87"/>
      <c r="DZ67" s="87"/>
    </row>
    <row r="68" spans="1:130">
      <c r="A68" s="93"/>
      <c r="B68" s="93"/>
      <c r="C68" s="93"/>
      <c r="D68" s="93"/>
      <c r="E68" s="93"/>
      <c r="F68" s="93"/>
      <c r="G68" s="93"/>
      <c r="H68" s="93"/>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c r="CX68" s="87"/>
      <c r="CY68" s="87"/>
      <c r="CZ68" s="87"/>
      <c r="DA68" s="87"/>
      <c r="DB68" s="87"/>
      <c r="DC68" s="87"/>
      <c r="DD68" s="87"/>
      <c r="DE68" s="87"/>
      <c r="DF68" s="87"/>
      <c r="DG68" s="87"/>
      <c r="DH68" s="87"/>
      <c r="DI68" s="87"/>
      <c r="DJ68" s="87"/>
      <c r="DK68" s="87"/>
      <c r="DL68" s="87"/>
      <c r="DM68" s="87"/>
      <c r="DN68" s="87"/>
      <c r="DO68" s="87"/>
      <c r="DP68" s="87"/>
      <c r="DQ68" s="87"/>
      <c r="DR68" s="87"/>
      <c r="DS68" s="87"/>
      <c r="DT68" s="87"/>
      <c r="DU68" s="87"/>
      <c r="DV68" s="87"/>
      <c r="DW68" s="87"/>
      <c r="DX68" s="87"/>
      <c r="DY68" s="87"/>
      <c r="DZ68" s="87"/>
    </row>
    <row r="69" spans="1:130">
      <c r="A69" s="93"/>
      <c r="B69" s="93"/>
      <c r="C69" s="93"/>
      <c r="D69" s="93"/>
      <c r="E69" s="93"/>
      <c r="F69" s="93"/>
      <c r="G69" s="93"/>
      <c r="H69" s="93"/>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c r="CX69" s="87"/>
      <c r="CY69" s="87"/>
      <c r="CZ69" s="87"/>
      <c r="DA69" s="87"/>
      <c r="DB69" s="87"/>
      <c r="DC69" s="87"/>
      <c r="DD69" s="87"/>
      <c r="DE69" s="87"/>
      <c r="DF69" s="87"/>
      <c r="DG69" s="87"/>
      <c r="DH69" s="87"/>
      <c r="DI69" s="87"/>
      <c r="DJ69" s="87"/>
      <c r="DK69" s="87"/>
      <c r="DL69" s="87"/>
      <c r="DM69" s="87"/>
      <c r="DN69" s="87"/>
      <c r="DO69" s="87"/>
      <c r="DP69" s="87"/>
      <c r="DQ69" s="87"/>
      <c r="DR69" s="87"/>
      <c r="DS69" s="87"/>
      <c r="DT69" s="87"/>
      <c r="DU69" s="87"/>
      <c r="DV69" s="87"/>
      <c r="DW69" s="87"/>
      <c r="DX69" s="87"/>
      <c r="DY69" s="87"/>
      <c r="DZ69" s="87"/>
    </row>
    <row r="70" spans="1:130">
      <c r="A70" s="93"/>
      <c r="B70" s="93"/>
      <c r="C70" s="93"/>
      <c r="D70" s="93"/>
      <c r="E70" s="93"/>
      <c r="F70" s="93"/>
      <c r="G70" s="93"/>
      <c r="H70" s="93"/>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c r="CX70" s="87"/>
      <c r="CY70" s="87"/>
      <c r="CZ70" s="87"/>
      <c r="DA70" s="87"/>
      <c r="DB70" s="87"/>
      <c r="DC70" s="87"/>
      <c r="DD70" s="87"/>
      <c r="DE70" s="87"/>
      <c r="DF70" s="87"/>
      <c r="DG70" s="87"/>
      <c r="DH70" s="87"/>
      <c r="DI70" s="87"/>
      <c r="DJ70" s="87"/>
      <c r="DK70" s="87"/>
      <c r="DL70" s="87"/>
      <c r="DM70" s="87"/>
      <c r="DN70" s="87"/>
      <c r="DO70" s="87"/>
      <c r="DP70" s="87"/>
      <c r="DQ70" s="87"/>
      <c r="DR70" s="87"/>
      <c r="DS70" s="87"/>
      <c r="DT70" s="87"/>
      <c r="DU70" s="87"/>
      <c r="DV70" s="87"/>
      <c r="DW70" s="87"/>
      <c r="DX70" s="87"/>
      <c r="DY70" s="87"/>
      <c r="DZ70" s="87"/>
    </row>
    <row r="71" spans="1:130">
      <c r="A71" s="93"/>
      <c r="B71" s="93"/>
      <c r="C71" s="93"/>
      <c r="D71" s="93"/>
      <c r="E71" s="93"/>
      <c r="F71" s="93"/>
      <c r="G71" s="93"/>
      <c r="H71" s="93"/>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c r="CX71" s="87"/>
      <c r="CY71" s="87"/>
      <c r="CZ71" s="87"/>
      <c r="DA71" s="87"/>
      <c r="DB71" s="87"/>
      <c r="DC71" s="87"/>
      <c r="DD71" s="87"/>
      <c r="DE71" s="87"/>
      <c r="DF71" s="87"/>
      <c r="DG71" s="87"/>
      <c r="DH71" s="87"/>
      <c r="DI71" s="87"/>
      <c r="DJ71" s="87"/>
      <c r="DK71" s="87"/>
      <c r="DL71" s="87"/>
      <c r="DM71" s="87"/>
      <c r="DN71" s="87"/>
      <c r="DO71" s="87"/>
      <c r="DP71" s="87"/>
      <c r="DQ71" s="87"/>
      <c r="DR71" s="87"/>
      <c r="DS71" s="87"/>
      <c r="DT71" s="87"/>
      <c r="DU71" s="87"/>
      <c r="DV71" s="87"/>
      <c r="DW71" s="87"/>
      <c r="DX71" s="87"/>
      <c r="DY71" s="87"/>
      <c r="DZ71" s="87"/>
    </row>
    <row r="72" spans="1:130">
      <c r="A72" s="93"/>
      <c r="B72" s="93"/>
      <c r="C72" s="93"/>
      <c r="D72" s="93"/>
      <c r="E72" s="93"/>
      <c r="F72" s="93"/>
      <c r="G72" s="93"/>
      <c r="H72" s="93"/>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c r="CX72" s="87"/>
      <c r="CY72" s="87"/>
      <c r="CZ72" s="87"/>
      <c r="DA72" s="87"/>
      <c r="DB72" s="87"/>
      <c r="DC72" s="87"/>
      <c r="DD72" s="87"/>
      <c r="DE72" s="87"/>
      <c r="DF72" s="87"/>
      <c r="DG72" s="87"/>
      <c r="DH72" s="87"/>
      <c r="DI72" s="87"/>
      <c r="DJ72" s="87"/>
      <c r="DK72" s="87"/>
      <c r="DL72" s="87"/>
      <c r="DM72" s="87"/>
      <c r="DN72" s="87"/>
      <c r="DO72" s="87"/>
      <c r="DP72" s="87"/>
      <c r="DQ72" s="87"/>
      <c r="DR72" s="87"/>
      <c r="DS72" s="87"/>
      <c r="DT72" s="87"/>
      <c r="DU72" s="87"/>
      <c r="DV72" s="87"/>
      <c r="DW72" s="87"/>
      <c r="DX72" s="87"/>
      <c r="DY72" s="87"/>
      <c r="DZ72" s="87"/>
    </row>
    <row r="73" spans="1:130">
      <c r="A73" s="93"/>
      <c r="B73" s="93"/>
      <c r="C73" s="93"/>
      <c r="D73" s="93"/>
      <c r="E73" s="93"/>
      <c r="F73" s="93"/>
      <c r="G73" s="93"/>
      <c r="H73" s="93"/>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c r="CX73" s="87"/>
      <c r="CY73" s="87"/>
      <c r="CZ73" s="87"/>
      <c r="DA73" s="87"/>
      <c r="DB73" s="87"/>
      <c r="DC73" s="87"/>
      <c r="DD73" s="87"/>
      <c r="DE73" s="87"/>
      <c r="DF73" s="87"/>
      <c r="DG73" s="87"/>
      <c r="DH73" s="87"/>
      <c r="DI73" s="87"/>
      <c r="DJ73" s="87"/>
      <c r="DK73" s="87"/>
      <c r="DL73" s="87"/>
      <c r="DM73" s="87"/>
      <c r="DN73" s="87"/>
      <c r="DO73" s="87"/>
      <c r="DP73" s="87"/>
      <c r="DQ73" s="87"/>
      <c r="DR73" s="87"/>
      <c r="DS73" s="87"/>
      <c r="DT73" s="87"/>
      <c r="DU73" s="87"/>
      <c r="DV73" s="87"/>
      <c r="DW73" s="87"/>
      <c r="DX73" s="87"/>
      <c r="DY73" s="87"/>
      <c r="DZ73" s="87"/>
    </row>
    <row r="74" spans="1:130">
      <c r="A74" s="93"/>
      <c r="B74" s="93"/>
      <c r="C74" s="93"/>
      <c r="D74" s="93"/>
      <c r="E74" s="93"/>
      <c r="F74" s="93"/>
      <c r="G74" s="93"/>
      <c r="H74" s="93"/>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c r="CX74" s="87"/>
      <c r="CY74" s="87"/>
      <c r="CZ74" s="87"/>
      <c r="DA74" s="87"/>
      <c r="DB74" s="87"/>
      <c r="DC74" s="87"/>
      <c r="DD74" s="87"/>
      <c r="DE74" s="87"/>
      <c r="DF74" s="87"/>
      <c r="DG74" s="87"/>
      <c r="DH74" s="87"/>
      <c r="DI74" s="87"/>
      <c r="DJ74" s="87"/>
      <c r="DK74" s="87"/>
      <c r="DL74" s="87"/>
      <c r="DM74" s="87"/>
      <c r="DN74" s="87"/>
      <c r="DO74" s="87"/>
      <c r="DP74" s="87"/>
      <c r="DQ74" s="87"/>
      <c r="DR74" s="87"/>
      <c r="DS74" s="87"/>
      <c r="DT74" s="87"/>
      <c r="DU74" s="87"/>
      <c r="DV74" s="87"/>
      <c r="DW74" s="87"/>
      <c r="DX74" s="87"/>
      <c r="DY74" s="87"/>
      <c r="DZ74" s="87"/>
    </row>
    <row r="75" spans="1:130">
      <c r="A75" s="93"/>
      <c r="B75" s="93"/>
      <c r="C75" s="93"/>
      <c r="D75" s="93"/>
      <c r="E75" s="93"/>
      <c r="F75" s="93"/>
      <c r="G75" s="93"/>
      <c r="H75" s="93"/>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c r="CX75" s="87"/>
      <c r="CY75" s="87"/>
      <c r="CZ75" s="87"/>
      <c r="DA75" s="87"/>
      <c r="DB75" s="87"/>
      <c r="DC75" s="87"/>
      <c r="DD75" s="87"/>
      <c r="DE75" s="87"/>
      <c r="DF75" s="87"/>
      <c r="DG75" s="87"/>
      <c r="DH75" s="87"/>
      <c r="DI75" s="87"/>
      <c r="DJ75" s="87"/>
      <c r="DK75" s="87"/>
      <c r="DL75" s="87"/>
      <c r="DM75" s="87"/>
      <c r="DN75" s="87"/>
      <c r="DO75" s="87"/>
      <c r="DP75" s="87"/>
      <c r="DQ75" s="87"/>
      <c r="DR75" s="87"/>
      <c r="DS75" s="87"/>
      <c r="DT75" s="87"/>
      <c r="DU75" s="87"/>
      <c r="DV75" s="87"/>
      <c r="DW75" s="87"/>
      <c r="DX75" s="87"/>
      <c r="DY75" s="87"/>
      <c r="DZ75" s="87"/>
    </row>
    <row r="76" spans="1:130">
      <c r="A76" s="93"/>
      <c r="B76" s="93"/>
      <c r="C76" s="93"/>
      <c r="D76" s="93"/>
      <c r="E76" s="93"/>
      <c r="F76" s="93"/>
      <c r="G76" s="93"/>
      <c r="H76" s="93"/>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c r="CX76" s="87"/>
      <c r="CY76" s="87"/>
      <c r="CZ76" s="87"/>
      <c r="DA76" s="87"/>
      <c r="DB76" s="87"/>
      <c r="DC76" s="87"/>
      <c r="DD76" s="87"/>
      <c r="DE76" s="87"/>
      <c r="DF76" s="87"/>
      <c r="DG76" s="87"/>
      <c r="DH76" s="87"/>
      <c r="DI76" s="87"/>
      <c r="DJ76" s="87"/>
      <c r="DK76" s="87"/>
      <c r="DL76" s="87"/>
      <c r="DM76" s="87"/>
      <c r="DN76" s="87"/>
      <c r="DO76" s="87"/>
      <c r="DP76" s="87"/>
      <c r="DQ76" s="87"/>
      <c r="DR76" s="87"/>
      <c r="DS76" s="87"/>
      <c r="DT76" s="87"/>
      <c r="DU76" s="87"/>
      <c r="DV76" s="87"/>
      <c r="DW76" s="87"/>
      <c r="DX76" s="87"/>
      <c r="DY76" s="87"/>
      <c r="DZ76" s="87"/>
    </row>
    <row r="77" spans="1:130">
      <c r="A77" s="93"/>
      <c r="B77" s="93"/>
      <c r="C77" s="93"/>
      <c r="D77" s="93"/>
      <c r="E77" s="93"/>
      <c r="F77" s="93"/>
      <c r="G77" s="93"/>
      <c r="H77" s="93"/>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c r="CX77" s="87"/>
      <c r="CY77" s="87"/>
      <c r="CZ77" s="87"/>
      <c r="DA77" s="87"/>
      <c r="DB77" s="87"/>
      <c r="DC77" s="87"/>
      <c r="DD77" s="87"/>
      <c r="DE77" s="87"/>
      <c r="DF77" s="87"/>
      <c r="DG77" s="87"/>
      <c r="DH77" s="87"/>
      <c r="DI77" s="87"/>
      <c r="DJ77" s="87"/>
      <c r="DK77" s="87"/>
      <c r="DL77" s="87"/>
      <c r="DM77" s="87"/>
      <c r="DN77" s="87"/>
      <c r="DO77" s="87"/>
      <c r="DP77" s="87"/>
      <c r="DQ77" s="87"/>
      <c r="DR77" s="87"/>
      <c r="DS77" s="87"/>
      <c r="DT77" s="87"/>
      <c r="DU77" s="87"/>
      <c r="DV77" s="87"/>
      <c r="DW77" s="87"/>
      <c r="DX77" s="87"/>
      <c r="DY77" s="87"/>
      <c r="DZ77" s="87"/>
    </row>
    <row r="78" spans="1:130">
      <c r="A78" s="93"/>
      <c r="B78" s="93"/>
      <c r="C78" s="93"/>
      <c r="D78" s="93"/>
      <c r="E78" s="93"/>
      <c r="F78" s="93"/>
      <c r="G78" s="93"/>
      <c r="H78" s="93"/>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c r="CX78" s="87"/>
      <c r="CY78" s="87"/>
      <c r="CZ78" s="87"/>
      <c r="DA78" s="87"/>
      <c r="DB78" s="87"/>
      <c r="DC78" s="87"/>
      <c r="DD78" s="87"/>
      <c r="DE78" s="87"/>
      <c r="DF78" s="87"/>
      <c r="DG78" s="87"/>
      <c r="DH78" s="87"/>
      <c r="DI78" s="87"/>
      <c r="DJ78" s="87"/>
      <c r="DK78" s="87"/>
      <c r="DL78" s="87"/>
      <c r="DM78" s="87"/>
      <c r="DN78" s="87"/>
      <c r="DO78" s="87"/>
      <c r="DP78" s="87"/>
      <c r="DQ78" s="87"/>
      <c r="DR78" s="87"/>
      <c r="DS78" s="87"/>
      <c r="DT78" s="87"/>
      <c r="DU78" s="87"/>
      <c r="DV78" s="87"/>
      <c r="DW78" s="87"/>
      <c r="DX78" s="87"/>
      <c r="DY78" s="87"/>
      <c r="DZ78" s="87"/>
    </row>
    <row r="79" spans="1:130">
      <c r="A79" s="93"/>
      <c r="B79" s="93"/>
      <c r="C79" s="93"/>
      <c r="D79" s="93"/>
      <c r="E79" s="93"/>
      <c r="F79" s="93"/>
      <c r="G79" s="93"/>
      <c r="H79" s="93"/>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c r="CX79" s="87"/>
      <c r="CY79" s="87"/>
      <c r="CZ79" s="87"/>
      <c r="DA79" s="87"/>
      <c r="DB79" s="87"/>
      <c r="DC79" s="87"/>
      <c r="DD79" s="87"/>
      <c r="DE79" s="87"/>
      <c r="DF79" s="87"/>
      <c r="DG79" s="87"/>
      <c r="DH79" s="87"/>
      <c r="DI79" s="87"/>
      <c r="DJ79" s="87"/>
      <c r="DK79" s="87"/>
      <c r="DL79" s="87"/>
      <c r="DM79" s="87"/>
      <c r="DN79" s="87"/>
      <c r="DO79" s="87"/>
      <c r="DP79" s="87"/>
      <c r="DQ79" s="87"/>
      <c r="DR79" s="87"/>
      <c r="DS79" s="87"/>
      <c r="DT79" s="87"/>
      <c r="DU79" s="87"/>
      <c r="DV79" s="87"/>
      <c r="DW79" s="87"/>
      <c r="DX79" s="87"/>
      <c r="DY79" s="87"/>
      <c r="DZ79" s="87"/>
    </row>
    <row r="80" spans="1:130">
      <c r="A80" s="93"/>
      <c r="B80" s="93"/>
      <c r="C80" s="93"/>
      <c r="D80" s="93"/>
      <c r="E80" s="93"/>
      <c r="F80" s="93"/>
      <c r="G80" s="93"/>
      <c r="H80" s="93"/>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c r="CX80" s="87"/>
      <c r="CY80" s="87"/>
      <c r="CZ80" s="87"/>
      <c r="DA80" s="87"/>
      <c r="DB80" s="87"/>
      <c r="DC80" s="87"/>
      <c r="DD80" s="87"/>
      <c r="DE80" s="87"/>
      <c r="DF80" s="87"/>
      <c r="DG80" s="87"/>
      <c r="DH80" s="87"/>
      <c r="DI80" s="87"/>
      <c r="DJ80" s="87"/>
      <c r="DK80" s="87"/>
      <c r="DL80" s="87"/>
      <c r="DM80" s="87"/>
      <c r="DN80" s="87"/>
      <c r="DO80" s="87"/>
      <c r="DP80" s="87"/>
      <c r="DQ80" s="87"/>
      <c r="DR80" s="87"/>
      <c r="DS80" s="87"/>
      <c r="DT80" s="87"/>
      <c r="DU80" s="87"/>
      <c r="DV80" s="87"/>
      <c r="DW80" s="87"/>
      <c r="DX80" s="87"/>
      <c r="DY80" s="87"/>
      <c r="DZ80" s="87"/>
    </row>
    <row r="81" spans="1:130">
      <c r="A81" s="93"/>
      <c r="B81" s="93"/>
      <c r="C81" s="93"/>
      <c r="D81" s="93"/>
      <c r="E81" s="93"/>
      <c r="F81" s="93"/>
      <c r="G81" s="93"/>
      <c r="H81" s="93"/>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c r="CX81" s="87"/>
      <c r="CY81" s="87"/>
      <c r="CZ81" s="87"/>
      <c r="DA81" s="87"/>
      <c r="DB81" s="87"/>
      <c r="DC81" s="87"/>
      <c r="DD81" s="87"/>
      <c r="DE81" s="87"/>
      <c r="DF81" s="87"/>
      <c r="DG81" s="87"/>
      <c r="DH81" s="87"/>
      <c r="DI81" s="87"/>
      <c r="DJ81" s="87"/>
      <c r="DK81" s="87"/>
      <c r="DL81" s="87"/>
      <c r="DM81" s="87"/>
      <c r="DN81" s="87"/>
      <c r="DO81" s="87"/>
      <c r="DP81" s="87"/>
      <c r="DQ81" s="87"/>
      <c r="DR81" s="87"/>
      <c r="DS81" s="87"/>
      <c r="DT81" s="87"/>
      <c r="DU81" s="87"/>
      <c r="DV81" s="87"/>
      <c r="DW81" s="87"/>
      <c r="DX81" s="87"/>
      <c r="DY81" s="87"/>
      <c r="DZ81" s="87"/>
    </row>
    <row r="82" spans="1:130">
      <c r="A82" s="93"/>
      <c r="B82" s="93"/>
      <c r="C82" s="93"/>
      <c r="D82" s="93"/>
      <c r="E82" s="93"/>
      <c r="F82" s="93"/>
      <c r="G82" s="93"/>
      <c r="H82" s="93"/>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c r="CX82" s="87"/>
      <c r="CY82" s="87"/>
      <c r="CZ82" s="87"/>
      <c r="DA82" s="87"/>
      <c r="DB82" s="87"/>
      <c r="DC82" s="87"/>
      <c r="DD82" s="87"/>
      <c r="DE82" s="87"/>
      <c r="DF82" s="87"/>
      <c r="DG82" s="87"/>
      <c r="DH82" s="87"/>
      <c r="DI82" s="87"/>
      <c r="DJ82" s="87"/>
      <c r="DK82" s="87"/>
      <c r="DL82" s="87"/>
      <c r="DM82" s="87"/>
      <c r="DN82" s="87"/>
      <c r="DO82" s="87"/>
      <c r="DP82" s="87"/>
      <c r="DQ82" s="87"/>
      <c r="DR82" s="87"/>
      <c r="DS82" s="87"/>
      <c r="DT82" s="87"/>
      <c r="DU82" s="87"/>
      <c r="DV82" s="87"/>
      <c r="DW82" s="87"/>
      <c r="DX82" s="87"/>
      <c r="DY82" s="87"/>
      <c r="DZ82" s="87"/>
    </row>
    <row r="83" spans="1:130">
      <c r="A83" s="93"/>
      <c r="B83" s="93"/>
      <c r="C83" s="93"/>
      <c r="D83" s="93"/>
      <c r="E83" s="93"/>
      <c r="F83" s="93"/>
      <c r="G83" s="93"/>
      <c r="H83" s="93"/>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c r="CX83" s="87"/>
      <c r="CY83" s="87"/>
      <c r="CZ83" s="87"/>
      <c r="DA83" s="87"/>
      <c r="DB83" s="87"/>
      <c r="DC83" s="87"/>
      <c r="DD83" s="87"/>
      <c r="DE83" s="87"/>
      <c r="DF83" s="87"/>
      <c r="DG83" s="87"/>
      <c r="DH83" s="87"/>
      <c r="DI83" s="87"/>
      <c r="DJ83" s="87"/>
      <c r="DK83" s="87"/>
      <c r="DL83" s="87"/>
      <c r="DM83" s="87"/>
      <c r="DN83" s="87"/>
      <c r="DO83" s="87"/>
      <c r="DP83" s="87"/>
      <c r="DQ83" s="87"/>
      <c r="DR83" s="87"/>
      <c r="DS83" s="87"/>
      <c r="DT83" s="87"/>
      <c r="DU83" s="87"/>
      <c r="DV83" s="87"/>
      <c r="DW83" s="87"/>
      <c r="DX83" s="87"/>
      <c r="DY83" s="87"/>
      <c r="DZ83" s="87"/>
    </row>
    <row r="84" spans="1:130">
      <c r="A84" s="93"/>
      <c r="B84" s="93"/>
      <c r="C84" s="93"/>
      <c r="D84" s="93"/>
      <c r="E84" s="93"/>
      <c r="F84" s="93"/>
      <c r="G84" s="93"/>
      <c r="H84" s="93"/>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c r="CX84" s="87"/>
      <c r="CY84" s="87"/>
      <c r="CZ84" s="87"/>
      <c r="DA84" s="87"/>
      <c r="DB84" s="87"/>
      <c r="DC84" s="87"/>
      <c r="DD84" s="87"/>
      <c r="DE84" s="87"/>
      <c r="DF84" s="87"/>
      <c r="DG84" s="87"/>
      <c r="DH84" s="87"/>
      <c r="DI84" s="87"/>
      <c r="DJ84" s="87"/>
      <c r="DK84" s="87"/>
      <c r="DL84" s="87"/>
      <c r="DM84" s="87"/>
      <c r="DN84" s="87"/>
      <c r="DO84" s="87"/>
      <c r="DP84" s="87"/>
      <c r="DQ84" s="87"/>
      <c r="DR84" s="87"/>
      <c r="DS84" s="87"/>
      <c r="DT84" s="87"/>
      <c r="DU84" s="87"/>
      <c r="DV84" s="87"/>
      <c r="DW84" s="87"/>
      <c r="DX84" s="87"/>
      <c r="DY84" s="87"/>
      <c r="DZ84" s="87"/>
    </row>
    <row r="85" spans="1:130">
      <c r="A85" s="93"/>
      <c r="B85" s="93"/>
      <c r="C85" s="93"/>
      <c r="D85" s="93"/>
      <c r="E85" s="93"/>
      <c r="F85" s="93"/>
      <c r="G85" s="93"/>
      <c r="H85" s="93"/>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c r="CX85" s="87"/>
      <c r="CY85" s="87"/>
      <c r="CZ85" s="87"/>
      <c r="DA85" s="87"/>
      <c r="DB85" s="87"/>
      <c r="DC85" s="87"/>
      <c r="DD85" s="87"/>
      <c r="DE85" s="87"/>
      <c r="DF85" s="87"/>
      <c r="DG85" s="87"/>
      <c r="DH85" s="87"/>
      <c r="DI85" s="87"/>
      <c r="DJ85" s="87"/>
      <c r="DK85" s="87"/>
      <c r="DL85" s="87"/>
      <c r="DM85" s="87"/>
      <c r="DN85" s="87"/>
      <c r="DO85" s="87"/>
      <c r="DP85" s="87"/>
      <c r="DQ85" s="87"/>
      <c r="DR85" s="87"/>
      <c r="DS85" s="87"/>
      <c r="DT85" s="87"/>
      <c r="DU85" s="87"/>
      <c r="DV85" s="87"/>
      <c r="DW85" s="87"/>
      <c r="DX85" s="87"/>
      <c r="DY85" s="87"/>
      <c r="DZ85" s="87"/>
    </row>
    <row r="86" spans="1:130">
      <c r="A86" s="93"/>
      <c r="B86" s="93"/>
      <c r="C86" s="93"/>
      <c r="D86" s="93"/>
      <c r="E86" s="93"/>
      <c r="F86" s="93"/>
      <c r="G86" s="93"/>
      <c r="H86" s="93"/>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c r="CX86" s="87"/>
      <c r="CY86" s="87"/>
      <c r="CZ86" s="87"/>
      <c r="DA86" s="87"/>
      <c r="DB86" s="87"/>
      <c r="DC86" s="87"/>
      <c r="DD86" s="87"/>
      <c r="DE86" s="87"/>
      <c r="DF86" s="87"/>
      <c r="DG86" s="87"/>
      <c r="DH86" s="87"/>
      <c r="DI86" s="87"/>
      <c r="DJ86" s="87"/>
      <c r="DK86" s="87"/>
      <c r="DL86" s="87"/>
      <c r="DM86" s="87"/>
      <c r="DN86" s="87"/>
      <c r="DO86" s="87"/>
      <c r="DP86" s="87"/>
      <c r="DQ86" s="87"/>
      <c r="DR86" s="87"/>
      <c r="DS86" s="87"/>
      <c r="DT86" s="87"/>
      <c r="DU86" s="87"/>
      <c r="DV86" s="87"/>
      <c r="DW86" s="87"/>
      <c r="DX86" s="87"/>
      <c r="DY86" s="87"/>
      <c r="DZ86" s="87"/>
    </row>
    <row r="87" spans="1:130">
      <c r="A87" s="93"/>
      <c r="B87" s="93"/>
      <c r="C87" s="93"/>
      <c r="D87" s="93"/>
      <c r="E87" s="93"/>
      <c r="F87" s="93"/>
      <c r="G87" s="93"/>
      <c r="H87" s="93"/>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c r="CX87" s="87"/>
      <c r="CY87" s="87"/>
      <c r="CZ87" s="87"/>
      <c r="DA87" s="87"/>
      <c r="DB87" s="87"/>
      <c r="DC87" s="87"/>
      <c r="DD87" s="87"/>
      <c r="DE87" s="87"/>
      <c r="DF87" s="87"/>
      <c r="DG87" s="87"/>
      <c r="DH87" s="87"/>
      <c r="DI87" s="87"/>
      <c r="DJ87" s="87"/>
      <c r="DK87" s="87"/>
      <c r="DL87" s="87"/>
      <c r="DM87" s="87"/>
      <c r="DN87" s="87"/>
      <c r="DO87" s="87"/>
      <c r="DP87" s="87"/>
      <c r="DQ87" s="87"/>
      <c r="DR87" s="87"/>
      <c r="DS87" s="87"/>
      <c r="DT87" s="87"/>
      <c r="DU87" s="87"/>
      <c r="DV87" s="87"/>
      <c r="DW87" s="87"/>
      <c r="DX87" s="87"/>
      <c r="DY87" s="87"/>
      <c r="DZ87" s="87"/>
    </row>
    <row r="88" spans="1:130">
      <c r="A88" s="93"/>
      <c r="B88" s="93"/>
      <c r="C88" s="93"/>
      <c r="D88" s="93"/>
      <c r="E88" s="93"/>
      <c r="F88" s="93"/>
      <c r="G88" s="93"/>
      <c r="H88" s="93"/>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c r="CX88" s="87"/>
      <c r="CY88" s="87"/>
      <c r="CZ88" s="87"/>
      <c r="DA88" s="87"/>
      <c r="DB88" s="87"/>
      <c r="DC88" s="87"/>
      <c r="DD88" s="87"/>
      <c r="DE88" s="87"/>
      <c r="DF88" s="87"/>
      <c r="DG88" s="87"/>
      <c r="DH88" s="87"/>
      <c r="DI88" s="87"/>
      <c r="DJ88" s="87"/>
      <c r="DK88" s="87"/>
      <c r="DL88" s="87"/>
      <c r="DM88" s="87"/>
      <c r="DN88" s="87"/>
      <c r="DO88" s="87"/>
      <c r="DP88" s="87"/>
      <c r="DQ88" s="87"/>
      <c r="DR88" s="87"/>
      <c r="DS88" s="87"/>
      <c r="DT88" s="87"/>
      <c r="DU88" s="87"/>
      <c r="DV88" s="87"/>
      <c r="DW88" s="87"/>
      <c r="DX88" s="87"/>
      <c r="DY88" s="87"/>
      <c r="DZ88" s="87"/>
    </row>
    <row r="89" spans="1:130">
      <c r="A89" s="93"/>
      <c r="B89" s="93"/>
      <c r="C89" s="93"/>
      <c r="D89" s="93"/>
      <c r="E89" s="93"/>
      <c r="F89" s="93"/>
      <c r="G89" s="93"/>
      <c r="H89" s="93"/>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c r="CX89" s="87"/>
      <c r="CY89" s="87"/>
      <c r="CZ89" s="87"/>
      <c r="DA89" s="87"/>
      <c r="DB89" s="87"/>
      <c r="DC89" s="87"/>
      <c r="DD89" s="87"/>
      <c r="DE89" s="87"/>
      <c r="DF89" s="87"/>
      <c r="DG89" s="87"/>
      <c r="DH89" s="87"/>
      <c r="DI89" s="87"/>
      <c r="DJ89" s="87"/>
      <c r="DK89" s="87"/>
      <c r="DL89" s="87"/>
      <c r="DM89" s="87"/>
      <c r="DN89" s="87"/>
      <c r="DO89" s="87"/>
      <c r="DP89" s="87"/>
      <c r="DQ89" s="87"/>
      <c r="DR89" s="87"/>
      <c r="DS89" s="87"/>
      <c r="DT89" s="87"/>
      <c r="DU89" s="87"/>
      <c r="DV89" s="87"/>
      <c r="DW89" s="87"/>
      <c r="DX89" s="87"/>
      <c r="DY89" s="87"/>
      <c r="DZ89" s="87"/>
    </row>
    <row r="90" spans="1:130">
      <c r="A90" s="93"/>
      <c r="B90" s="93"/>
      <c r="C90" s="93"/>
      <c r="D90" s="93"/>
      <c r="E90" s="93"/>
      <c r="F90" s="93"/>
      <c r="G90" s="93"/>
      <c r="H90" s="93"/>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c r="CX90" s="87"/>
      <c r="CY90" s="87"/>
      <c r="CZ90" s="87"/>
      <c r="DA90" s="87"/>
      <c r="DB90" s="87"/>
      <c r="DC90" s="87"/>
      <c r="DD90" s="87"/>
      <c r="DE90" s="87"/>
      <c r="DF90" s="87"/>
      <c r="DG90" s="87"/>
      <c r="DH90" s="87"/>
      <c r="DI90" s="87"/>
      <c r="DJ90" s="87"/>
      <c r="DK90" s="87"/>
      <c r="DL90" s="87"/>
      <c r="DM90" s="87"/>
      <c r="DN90" s="87"/>
      <c r="DO90" s="87"/>
      <c r="DP90" s="87"/>
      <c r="DQ90" s="87"/>
      <c r="DR90" s="87"/>
      <c r="DS90" s="87"/>
      <c r="DT90" s="87"/>
      <c r="DU90" s="87"/>
      <c r="DV90" s="87"/>
      <c r="DW90" s="87"/>
      <c r="DX90" s="87"/>
      <c r="DY90" s="87"/>
      <c r="DZ90" s="87"/>
    </row>
    <row r="91" spans="1:130">
      <c r="A91" s="93"/>
      <c r="B91" s="93"/>
      <c r="C91" s="93"/>
      <c r="D91" s="93"/>
      <c r="E91" s="93"/>
      <c r="F91" s="93"/>
      <c r="G91" s="93"/>
      <c r="H91" s="93"/>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c r="CX91" s="87"/>
      <c r="CY91" s="87"/>
      <c r="CZ91" s="87"/>
      <c r="DA91" s="87"/>
      <c r="DB91" s="87"/>
      <c r="DC91" s="87"/>
      <c r="DD91" s="87"/>
      <c r="DE91" s="87"/>
      <c r="DF91" s="87"/>
      <c r="DG91" s="87"/>
      <c r="DH91" s="87"/>
      <c r="DI91" s="87"/>
      <c r="DJ91" s="87"/>
      <c r="DK91" s="87"/>
      <c r="DL91" s="87"/>
      <c r="DM91" s="87"/>
      <c r="DN91" s="87"/>
      <c r="DO91" s="87"/>
      <c r="DP91" s="87"/>
      <c r="DQ91" s="87"/>
      <c r="DR91" s="87"/>
      <c r="DS91" s="87"/>
      <c r="DT91" s="87"/>
      <c r="DU91" s="87"/>
      <c r="DV91" s="87"/>
      <c r="DW91" s="87"/>
      <c r="DX91" s="87"/>
      <c r="DY91" s="87"/>
      <c r="DZ91" s="87"/>
    </row>
    <row r="92" spans="1:130">
      <c r="A92" s="93"/>
      <c r="B92" s="93"/>
      <c r="C92" s="93"/>
      <c r="D92" s="93"/>
      <c r="E92" s="93"/>
      <c r="F92" s="93"/>
      <c r="G92" s="93"/>
      <c r="H92" s="93"/>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c r="CX92" s="87"/>
      <c r="CY92" s="87"/>
      <c r="CZ92" s="87"/>
      <c r="DA92" s="87"/>
      <c r="DB92" s="87"/>
      <c r="DC92" s="87"/>
      <c r="DD92" s="87"/>
      <c r="DE92" s="87"/>
      <c r="DF92" s="87"/>
      <c r="DG92" s="87"/>
      <c r="DH92" s="87"/>
      <c r="DI92" s="87"/>
      <c r="DJ92" s="87"/>
      <c r="DK92" s="87"/>
      <c r="DL92" s="87"/>
      <c r="DM92" s="87"/>
      <c r="DN92" s="87"/>
      <c r="DO92" s="87"/>
      <c r="DP92" s="87"/>
      <c r="DQ92" s="87"/>
      <c r="DR92" s="87"/>
      <c r="DS92" s="87"/>
      <c r="DT92" s="87"/>
      <c r="DU92" s="87"/>
      <c r="DV92" s="87"/>
      <c r="DW92" s="87"/>
      <c r="DX92" s="87"/>
      <c r="DY92" s="87"/>
      <c r="DZ92" s="87"/>
    </row>
    <row r="93" spans="1:130">
      <c r="A93" s="93"/>
      <c r="B93" s="93"/>
      <c r="C93" s="93"/>
      <c r="D93" s="93"/>
      <c r="E93" s="93"/>
      <c r="F93" s="93"/>
      <c r="G93" s="93"/>
      <c r="H93" s="93"/>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c r="CX93" s="87"/>
      <c r="CY93" s="87"/>
      <c r="CZ93" s="87"/>
      <c r="DA93" s="87"/>
      <c r="DB93" s="87"/>
      <c r="DC93" s="87"/>
      <c r="DD93" s="87"/>
      <c r="DE93" s="87"/>
      <c r="DF93" s="87"/>
      <c r="DG93" s="87"/>
      <c r="DH93" s="87"/>
      <c r="DI93" s="87"/>
      <c r="DJ93" s="87"/>
      <c r="DK93" s="87"/>
      <c r="DL93" s="87"/>
      <c r="DM93" s="87"/>
      <c r="DN93" s="87"/>
      <c r="DO93" s="87"/>
      <c r="DP93" s="87"/>
      <c r="DQ93" s="87"/>
      <c r="DR93" s="87"/>
      <c r="DS93" s="87"/>
      <c r="DT93" s="87"/>
      <c r="DU93" s="87"/>
      <c r="DV93" s="87"/>
      <c r="DW93" s="87"/>
      <c r="DX93" s="87"/>
      <c r="DY93" s="87"/>
      <c r="DZ93" s="87"/>
    </row>
    <row r="94" spans="1:130">
      <c r="A94" s="93"/>
      <c r="B94" s="93"/>
      <c r="C94" s="93"/>
      <c r="D94" s="93"/>
      <c r="E94" s="93"/>
      <c r="F94" s="93"/>
      <c r="G94" s="93"/>
      <c r="H94" s="93"/>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c r="CX94" s="87"/>
      <c r="CY94" s="87"/>
      <c r="CZ94" s="87"/>
      <c r="DA94" s="87"/>
      <c r="DB94" s="87"/>
      <c r="DC94" s="87"/>
      <c r="DD94" s="87"/>
      <c r="DE94" s="87"/>
      <c r="DF94" s="87"/>
      <c r="DG94" s="87"/>
      <c r="DH94" s="87"/>
      <c r="DI94" s="87"/>
      <c r="DJ94" s="87"/>
      <c r="DK94" s="87"/>
      <c r="DL94" s="87"/>
      <c r="DM94" s="87"/>
      <c r="DN94" s="87"/>
      <c r="DO94" s="87"/>
      <c r="DP94" s="87"/>
      <c r="DQ94" s="87"/>
      <c r="DR94" s="87"/>
      <c r="DS94" s="87"/>
      <c r="DT94" s="87"/>
      <c r="DU94" s="87"/>
      <c r="DV94" s="87"/>
      <c r="DW94" s="87"/>
      <c r="DX94" s="87"/>
      <c r="DY94" s="87"/>
      <c r="DZ94" s="87"/>
    </row>
    <row r="95" spans="1:130">
      <c r="A95" s="93"/>
      <c r="B95" s="93"/>
      <c r="C95" s="93"/>
      <c r="D95" s="93"/>
      <c r="E95" s="93"/>
      <c r="F95" s="93"/>
      <c r="G95" s="93"/>
      <c r="H95" s="93"/>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c r="CX95" s="87"/>
      <c r="CY95" s="87"/>
      <c r="CZ95" s="87"/>
      <c r="DA95" s="87"/>
      <c r="DB95" s="87"/>
      <c r="DC95" s="87"/>
      <c r="DD95" s="87"/>
      <c r="DE95" s="87"/>
      <c r="DF95" s="87"/>
      <c r="DG95" s="87"/>
      <c r="DH95" s="87"/>
      <c r="DI95" s="87"/>
      <c r="DJ95" s="87"/>
      <c r="DK95" s="87"/>
      <c r="DL95" s="87"/>
      <c r="DM95" s="87"/>
      <c r="DN95" s="87"/>
      <c r="DO95" s="87"/>
      <c r="DP95" s="87"/>
      <c r="DQ95" s="87"/>
      <c r="DR95" s="87"/>
      <c r="DS95" s="87"/>
      <c r="DT95" s="87"/>
      <c r="DU95" s="87"/>
      <c r="DV95" s="87"/>
      <c r="DW95" s="87"/>
      <c r="DX95" s="87"/>
      <c r="DY95" s="87"/>
      <c r="DZ95" s="87"/>
    </row>
    <row r="96" spans="1:130">
      <c r="A96" s="93"/>
      <c r="B96" s="93"/>
      <c r="C96" s="93"/>
      <c r="D96" s="93"/>
      <c r="E96" s="93"/>
      <c r="F96" s="93"/>
      <c r="G96" s="93"/>
      <c r="H96" s="93"/>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c r="CX96" s="87"/>
      <c r="CY96" s="87"/>
      <c r="CZ96" s="87"/>
      <c r="DA96" s="87"/>
      <c r="DB96" s="87"/>
      <c r="DC96" s="87"/>
      <c r="DD96" s="87"/>
      <c r="DE96" s="87"/>
      <c r="DF96" s="87"/>
      <c r="DG96" s="87"/>
      <c r="DH96" s="87"/>
      <c r="DI96" s="87"/>
      <c r="DJ96" s="87"/>
      <c r="DK96" s="87"/>
      <c r="DL96" s="87"/>
      <c r="DM96" s="87"/>
      <c r="DN96" s="87"/>
      <c r="DO96" s="87"/>
      <c r="DP96" s="87"/>
      <c r="DQ96" s="87"/>
      <c r="DR96" s="87"/>
      <c r="DS96" s="87"/>
      <c r="DT96" s="87"/>
      <c r="DU96" s="87"/>
      <c r="DV96" s="87"/>
      <c r="DW96" s="87"/>
      <c r="DX96" s="87"/>
      <c r="DY96" s="87"/>
      <c r="DZ96" s="87"/>
    </row>
    <row r="97" spans="1:130">
      <c r="A97" s="93"/>
      <c r="B97" s="93"/>
      <c r="C97" s="93"/>
      <c r="D97" s="93"/>
      <c r="E97" s="93"/>
      <c r="F97" s="93"/>
      <c r="G97" s="93"/>
      <c r="H97" s="93"/>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c r="CX97" s="87"/>
      <c r="CY97" s="87"/>
      <c r="CZ97" s="87"/>
      <c r="DA97" s="87"/>
      <c r="DB97" s="87"/>
      <c r="DC97" s="87"/>
      <c r="DD97" s="87"/>
      <c r="DE97" s="87"/>
      <c r="DF97" s="87"/>
      <c r="DG97" s="87"/>
      <c r="DH97" s="87"/>
      <c r="DI97" s="87"/>
      <c r="DJ97" s="87"/>
      <c r="DK97" s="87"/>
      <c r="DL97" s="87"/>
      <c r="DM97" s="87"/>
      <c r="DN97" s="87"/>
      <c r="DO97" s="87"/>
      <c r="DP97" s="87"/>
      <c r="DQ97" s="87"/>
      <c r="DR97" s="87"/>
      <c r="DS97" s="87"/>
      <c r="DT97" s="87"/>
      <c r="DU97" s="87"/>
      <c r="DV97" s="87"/>
      <c r="DW97" s="87"/>
      <c r="DX97" s="87"/>
      <c r="DY97" s="87"/>
      <c r="DZ97" s="87"/>
    </row>
    <row r="98" spans="1:130">
      <c r="A98" s="93"/>
      <c r="B98" s="93"/>
      <c r="C98" s="93"/>
      <c r="D98" s="93"/>
      <c r="E98" s="93"/>
      <c r="F98" s="93"/>
      <c r="G98" s="93"/>
      <c r="H98" s="93"/>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c r="CX98" s="87"/>
      <c r="CY98" s="87"/>
      <c r="CZ98" s="87"/>
      <c r="DA98" s="87"/>
      <c r="DB98" s="87"/>
      <c r="DC98" s="87"/>
      <c r="DD98" s="87"/>
      <c r="DE98" s="87"/>
      <c r="DF98" s="87"/>
      <c r="DG98" s="87"/>
      <c r="DH98" s="87"/>
      <c r="DI98" s="87"/>
      <c r="DJ98" s="87"/>
      <c r="DK98" s="87"/>
      <c r="DL98" s="87"/>
      <c r="DM98" s="87"/>
      <c r="DN98" s="87"/>
      <c r="DO98" s="87"/>
      <c r="DP98" s="87"/>
      <c r="DQ98" s="87"/>
      <c r="DR98" s="87"/>
      <c r="DS98" s="87"/>
      <c r="DT98" s="87"/>
      <c r="DU98" s="87"/>
      <c r="DV98" s="87"/>
      <c r="DW98" s="87"/>
      <c r="DX98" s="87"/>
      <c r="DY98" s="87"/>
      <c r="DZ98" s="87"/>
    </row>
    <row r="99" spans="1:130">
      <c r="A99" s="93"/>
      <c r="B99" s="93"/>
      <c r="C99" s="93"/>
      <c r="D99" s="93"/>
      <c r="E99" s="93"/>
      <c r="F99" s="93"/>
      <c r="G99" s="93"/>
      <c r="H99" s="93"/>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c r="CX99" s="87"/>
      <c r="CY99" s="87"/>
      <c r="CZ99" s="87"/>
      <c r="DA99" s="87"/>
      <c r="DB99" s="87"/>
      <c r="DC99" s="87"/>
      <c r="DD99" s="87"/>
      <c r="DE99" s="87"/>
      <c r="DF99" s="87"/>
      <c r="DG99" s="87"/>
      <c r="DH99" s="87"/>
      <c r="DI99" s="87"/>
      <c r="DJ99" s="87"/>
      <c r="DK99" s="87"/>
      <c r="DL99" s="87"/>
      <c r="DM99" s="87"/>
      <c r="DN99" s="87"/>
      <c r="DO99" s="87"/>
      <c r="DP99" s="87"/>
      <c r="DQ99" s="87"/>
      <c r="DR99" s="87"/>
      <c r="DS99" s="87"/>
      <c r="DT99" s="87"/>
      <c r="DU99" s="87"/>
      <c r="DV99" s="87"/>
      <c r="DW99" s="87"/>
      <c r="DX99" s="87"/>
      <c r="DY99" s="87"/>
      <c r="DZ99" s="87"/>
    </row>
    <row r="100" spans="1:130">
      <c r="A100" s="93"/>
      <c r="B100" s="93"/>
      <c r="C100" s="93"/>
      <c r="D100" s="93"/>
      <c r="E100" s="93"/>
      <c r="F100" s="93"/>
      <c r="G100" s="93"/>
      <c r="H100" s="93"/>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c r="CX100" s="87"/>
      <c r="CY100" s="87"/>
      <c r="CZ100" s="87"/>
      <c r="DA100" s="87"/>
      <c r="DB100" s="87"/>
      <c r="DC100" s="87"/>
      <c r="DD100" s="87"/>
      <c r="DE100" s="87"/>
      <c r="DF100" s="87"/>
      <c r="DG100" s="87"/>
      <c r="DH100" s="87"/>
      <c r="DI100" s="87"/>
      <c r="DJ100" s="87"/>
      <c r="DK100" s="87"/>
      <c r="DL100" s="87"/>
      <c r="DM100" s="87"/>
      <c r="DN100" s="87"/>
      <c r="DO100" s="87"/>
      <c r="DP100" s="87"/>
      <c r="DQ100" s="87"/>
      <c r="DR100" s="87"/>
      <c r="DS100" s="87"/>
      <c r="DT100" s="87"/>
      <c r="DU100" s="87"/>
      <c r="DV100" s="87"/>
      <c r="DW100" s="87"/>
      <c r="DX100" s="87"/>
      <c r="DY100" s="87"/>
      <c r="DZ100" s="87"/>
    </row>
  </sheetData>
  <sheetProtection algorithmName="SHA-512" hashValue="ecnnGqDoTAg2+JjqeVTc/+6yMCDZeGYhlxOxZfgCkrf7HuoqUriSEQnwmiMTpfUOteApgPJ9di9JL6nv99sr5w==" saltValue="kQp+ymTWydllZInrbJB7TQ==" spinCount="100000" sheet="1" objects="1" scenarios="1" formatColumns="0" formatRows="0"/>
  <hyperlinks>
    <hyperlink ref="B3" tooltip="Click Here for more options" display="More Options (Document Actions)" xr:uid="{A6E1B4B3-6CE6-4B36-B7A5-10E093F42EF1}"/>
    <hyperlink ref="B6" location="'FilingInfo'!A2" display=" Filing Information" xr:uid="{EEE48DA7-F10E-4C0B-8B13-D690F796BE86}"/>
    <hyperlink ref="B9" location="'SOF'!A2" display=" Scope of filing" xr:uid="{9914A335-66CD-4858-B781-2D84BE33C95E}"/>
    <hyperlink ref="B10" location="'DirectorsRep'!A2" display=" Disclosure - Directors report" xr:uid="{CE6BCAAA-053A-4731-8120-3CED837C17DC}"/>
    <hyperlink ref="B11" location="'DirectorsBussRev'!A2" display=" Disclosure - Director business review" xr:uid="{A9BCCBF1-C1DB-41FB-9F76-1EFD0758777F}"/>
    <hyperlink ref="B12" location="'StatOfDirectors'!A2" display=" Disclosure - Statement by directors" xr:uid="{7FF64227-04D3-4E2F-B915-012137D80925}"/>
    <hyperlink ref="B13" location="'InvolInSE'!A2" display=" Disclosure - Involvement in Stock Exchange" xr:uid="{5C5233ED-6A09-4E74-A211-8D5696307F20}"/>
    <hyperlink ref="B14" location="'AuditReport'!A2" display=" Disclosure - Auditors report to members" xr:uid="{64AC9A6A-D772-47A8-80DC-5D41E4BD19D3}"/>
    <hyperlink ref="B17" location="'SOFP-CuNonCu'!A2" display=" Statement of financial position, by current/non-current method" xr:uid="{7C8F3BAF-45AC-4F80-8283-743F44B44499}"/>
    <hyperlink ref="B18" location="'SOFP-Sub-CuNonCu'!A2" display=" Sub-classification of assets, liabilities and equity, by current/non-current method" xr:uid="{B1323925-B965-4361-BF5F-EE0278C3B49F}"/>
    <hyperlink ref="B19" location="'SOPL-Function'!A2" display=" Statement of profit or loss, by function of expense" xr:uid="{4E1D09F5-D0F9-4057-AD44-654D551C7D98}"/>
    <hyperlink ref="B20" location="'SOPL-Analysis-Function'!A2" display=" Analysis of profit or loss, by function of expense" xr:uid="{17B5673F-F940-46B3-9C7E-E306863F36D3}"/>
    <hyperlink ref="B21" location="'SOCI-NetOfTax'!A2" display=" Statement of Comprehensive Income - Net of tax" xr:uid="{B26E59AF-56B5-4E97-921F-DBB594DFF258}"/>
    <hyperlink ref="B22" location="'SOCF-Indirect'!A2" display=" Statement of cash flows, indirect method" xr:uid="{C9E830F3-071A-4FB9-96DC-EED3DC33B2A9}"/>
    <hyperlink ref="B23" location="'SOCIE'!A2" display=" Statement of Changes in Equity" xr:uid="{4896888B-3D9E-42CC-9E5E-33B3DBE05A1C}"/>
    <hyperlink ref="B26" location="'Notes-CI'!A2" display=" Notes - Corporate information" xr:uid="{2E422C6F-9D71-466B-AB44-2E3236E0BB3B}"/>
    <hyperlink ref="B27" location="'Notes-SummaryofAccPol'!A2" display=" Notes - Summary of material accounting policies" xr:uid="{794EE856-4212-4C32-86DC-5318FC972D79}"/>
    <hyperlink ref="B28" location="'Notes-Listofnotes'!A2" display=" Notes - List of notes" xr:uid="{C10AABAC-9FB4-439B-AD60-14A04A789C2E}"/>
    <hyperlink ref="B29" location="'Notes-Issuedcapital'!A2" display=" Notes - Issued capital" xr:uid="{52897A04-F256-4C29-9702-8FF001E3F19C}"/>
    <hyperlink ref="B30" location="'Notes-RelatedPartytran'!A2" display=" Notes - Related party transactions" xr:uid="{E5624693-11E9-4037-9C6A-EC9BC31448F9}"/>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E9044-F205-4CC5-9212-6DF8E90FD261}">
  <sheetPr codeName="Sheet19"/>
  <dimension ref="A1:DZ60"/>
  <sheetViews>
    <sheetView showGridLines="0" workbookViewId="0">
      <pane ySplit="2" topLeftCell="A46" activePane="bottomLeft" state="frozen"/>
      <selection pane="bottomLeft" activeCell="I40" sqref="I40"/>
    </sheetView>
  </sheetViews>
  <sheetFormatPr defaultRowHeight="14.25"/>
  <cols>
    <col min="1" max="2" width="0" hidden="1" customWidth="1"/>
    <col min="3" max="3" width="3.73046875" hidden="1" customWidth="1"/>
    <col min="4" max="4" width="50.73046875" customWidth="1"/>
    <col min="5" max="8" width="22.73046875" customWidth="1"/>
  </cols>
  <sheetData>
    <row r="1" spans="1:130" ht="60" customHeight="1">
      <c r="A1" s="27" t="s">
        <v>2832</v>
      </c>
      <c r="B1" s="19"/>
      <c r="C1" s="19"/>
      <c r="D1" s="19"/>
      <c r="E1" s="19"/>
      <c r="F1" s="19"/>
      <c r="G1" s="19"/>
      <c r="H1" s="19"/>
      <c r="I1" s="19"/>
      <c r="J1" s="19"/>
    </row>
    <row r="2" spans="1:130" ht="24.95" customHeight="1">
      <c r="A2" s="40"/>
      <c r="B2" s="40"/>
      <c r="C2" s="40"/>
      <c r="D2" s="42" t="s">
        <v>2909</v>
      </c>
      <c r="E2" s="40"/>
      <c r="F2" s="40"/>
      <c r="G2" s="40"/>
      <c r="H2" s="40"/>
      <c r="I2" s="40"/>
      <c r="J2" s="40"/>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c r="H3" s="19"/>
      <c r="I3" s="19"/>
      <c r="J3" s="19"/>
    </row>
    <row r="4" spans="1:130" hidden="1">
      <c r="A4" s="19"/>
      <c r="B4" s="19"/>
      <c r="C4" s="19"/>
      <c r="D4" s="19"/>
      <c r="E4" s="19"/>
      <c r="F4" s="19"/>
      <c r="G4" s="19"/>
      <c r="H4" s="19"/>
      <c r="I4" s="19"/>
      <c r="J4" s="19"/>
    </row>
    <row r="5" spans="1:130" ht="15" hidden="1" customHeight="1">
      <c r="A5" s="29"/>
      <c r="B5" s="29"/>
      <c r="C5" s="30" t="s">
        <v>2833</v>
      </c>
      <c r="D5" s="29"/>
      <c r="E5" s="29"/>
      <c r="F5" s="29"/>
      <c r="G5" s="29"/>
      <c r="H5" s="19"/>
      <c r="I5" s="19"/>
      <c r="J5" s="19"/>
    </row>
    <row r="6" spans="1:130" hidden="1">
      <c r="A6" s="29"/>
      <c r="B6" s="29"/>
      <c r="C6" s="29"/>
      <c r="D6" s="29"/>
      <c r="E6" s="29"/>
      <c r="F6" s="29"/>
      <c r="G6" s="29"/>
      <c r="H6" s="19"/>
      <c r="I6" s="19"/>
      <c r="J6" s="19"/>
    </row>
    <row r="7" spans="1:130" hidden="1">
      <c r="A7" s="29"/>
      <c r="B7" s="29"/>
      <c r="C7" s="29"/>
      <c r="D7" s="29"/>
      <c r="E7" s="29"/>
      <c r="F7" s="29"/>
      <c r="G7" s="29"/>
      <c r="H7" s="19"/>
      <c r="I7" s="19"/>
      <c r="J7" s="19"/>
    </row>
    <row r="8" spans="1:130" hidden="1">
      <c r="A8" s="29"/>
      <c r="B8" s="29"/>
      <c r="C8" s="29" t="s">
        <v>507</v>
      </c>
      <c r="D8" s="29" t="s">
        <v>505</v>
      </c>
      <c r="E8" s="29"/>
      <c r="F8" s="29" t="s">
        <v>506</v>
      </c>
      <c r="G8" s="29" t="s">
        <v>508</v>
      </c>
      <c r="H8" s="19"/>
      <c r="I8" s="19"/>
      <c r="J8" s="19"/>
    </row>
    <row r="9" spans="1:130">
      <c r="A9" s="29"/>
      <c r="B9" s="29"/>
      <c r="C9" s="29" t="s">
        <v>506</v>
      </c>
      <c r="D9" s="31"/>
      <c r="E9" s="19"/>
      <c r="F9" s="19"/>
      <c r="G9" s="29"/>
      <c r="H9" s="19"/>
      <c r="I9" s="19"/>
      <c r="J9" s="19"/>
    </row>
    <row r="10" spans="1:130">
      <c r="A10" s="29" t="s">
        <v>2834</v>
      </c>
      <c r="B10" s="29"/>
      <c r="C10" s="29"/>
      <c r="D10" s="32" t="s">
        <v>2836</v>
      </c>
      <c r="E10" s="32"/>
      <c r="F10" s="19"/>
      <c r="G10" s="29"/>
      <c r="H10" s="19"/>
      <c r="I10" s="19"/>
      <c r="J10" s="19"/>
    </row>
    <row r="11" spans="1:130">
      <c r="A11" s="29" t="s">
        <v>2835</v>
      </c>
      <c r="B11" s="29"/>
      <c r="C11" s="29"/>
      <c r="D11" s="56" t="s">
        <v>2895</v>
      </c>
      <c r="E11" s="53" t="s">
        <v>3025</v>
      </c>
      <c r="F11" s="19"/>
      <c r="G11" s="29"/>
      <c r="H11" s="19"/>
      <c r="I11" s="19"/>
      <c r="J11" s="19"/>
    </row>
    <row r="12" spans="1:130" hidden="1">
      <c r="A12" s="29"/>
      <c r="B12" s="29"/>
      <c r="C12" s="29" t="s">
        <v>506</v>
      </c>
      <c r="D12" s="19"/>
      <c r="E12" s="19"/>
      <c r="F12" s="19"/>
      <c r="G12" s="29"/>
      <c r="H12" s="19"/>
      <c r="I12" s="19"/>
      <c r="J12" s="19"/>
    </row>
    <row r="13" spans="1:130" hidden="1">
      <c r="A13" s="29"/>
      <c r="B13" s="29"/>
      <c r="C13" s="29" t="s">
        <v>509</v>
      </c>
      <c r="D13" s="29"/>
      <c r="E13" s="29"/>
      <c r="F13" s="29"/>
      <c r="G13" s="29" t="s">
        <v>510</v>
      </c>
      <c r="H13" s="19"/>
      <c r="I13" s="19"/>
      <c r="J13" s="19"/>
    </row>
    <row r="14" spans="1:130">
      <c r="A14" s="19"/>
      <c r="B14" s="19"/>
      <c r="C14" s="19"/>
      <c r="D14" s="19"/>
      <c r="E14" s="19"/>
      <c r="F14" s="19"/>
      <c r="G14" s="19"/>
      <c r="H14" s="19"/>
      <c r="I14" s="19"/>
      <c r="J14" s="19"/>
    </row>
    <row r="15" spans="1:130">
      <c r="A15" s="19"/>
      <c r="B15" s="19"/>
      <c r="C15" s="19"/>
      <c r="D15" s="19"/>
      <c r="E15" s="19"/>
      <c r="F15" s="19"/>
      <c r="G15" s="19"/>
      <c r="H15" s="19"/>
      <c r="I15" s="19"/>
      <c r="J15" s="19"/>
    </row>
    <row r="16" spans="1:130" ht="15" hidden="1" customHeight="1">
      <c r="A16" s="29"/>
      <c r="B16" s="29"/>
      <c r="C16" s="30" t="s">
        <v>2837</v>
      </c>
      <c r="D16" s="29"/>
      <c r="E16" s="29"/>
      <c r="F16" s="29"/>
      <c r="G16" s="29"/>
      <c r="H16" s="29"/>
      <c r="I16" s="29"/>
      <c r="J16" s="29"/>
    </row>
    <row r="17" spans="1:10" hidden="1">
      <c r="A17" s="29"/>
      <c r="B17" s="29"/>
      <c r="C17" s="29"/>
      <c r="D17" s="29"/>
      <c r="E17" s="29"/>
      <c r="F17" s="29"/>
      <c r="G17" s="29"/>
      <c r="H17" s="29"/>
      <c r="I17" s="29"/>
      <c r="J17" s="29"/>
    </row>
    <row r="18" spans="1:10" hidden="1">
      <c r="A18" s="29"/>
      <c r="B18" s="29"/>
      <c r="C18" s="29"/>
      <c r="D18" s="29"/>
      <c r="E18" s="29" t="s">
        <v>2870</v>
      </c>
      <c r="F18" s="29" t="s">
        <v>2871</v>
      </c>
      <c r="G18" s="29" t="s">
        <v>2872</v>
      </c>
      <c r="H18" s="29">
        <v>0</v>
      </c>
      <c r="I18" s="29"/>
      <c r="J18" s="29"/>
    </row>
    <row r="19" spans="1:10" hidden="1">
      <c r="A19" s="29"/>
      <c r="B19" s="29"/>
      <c r="C19" s="29" t="s">
        <v>507</v>
      </c>
      <c r="D19" s="29" t="s">
        <v>505</v>
      </c>
      <c r="E19" s="29"/>
      <c r="F19" s="29"/>
      <c r="G19" s="29"/>
      <c r="H19" s="29"/>
      <c r="I19" s="29" t="s">
        <v>506</v>
      </c>
      <c r="J19" s="29" t="s">
        <v>508</v>
      </c>
    </row>
    <row r="20" spans="1:10" ht="50.1" customHeight="1">
      <c r="A20" s="29"/>
      <c r="B20" s="29" t="s">
        <v>2894</v>
      </c>
      <c r="C20" s="29" t="s">
        <v>596</v>
      </c>
      <c r="D20" s="85" t="s">
        <v>2893</v>
      </c>
      <c r="E20" s="20" t="s">
        <v>2891</v>
      </c>
      <c r="F20" s="20" t="s">
        <v>1657</v>
      </c>
      <c r="G20" s="20" t="s">
        <v>2892</v>
      </c>
      <c r="H20" s="20" t="s">
        <v>2411</v>
      </c>
      <c r="I20" s="19"/>
      <c r="J20" s="29"/>
    </row>
    <row r="21" spans="1:10" ht="24.75">
      <c r="A21" s="29"/>
      <c r="B21" s="29"/>
      <c r="C21" s="29" t="s">
        <v>574</v>
      </c>
      <c r="D21" s="44"/>
      <c r="E21" s="20" t="str">
        <f>TEXT(DATE(MID(E23,7,4),MID(E23,4,2),MID(E23,1,2)),"dd/MM/yyyy")&amp;" - "&amp;TEXT(DATE(MID(E24,7,4),MID(E24,4,2),MID(E24,1,2)),"dd/MM/yyyy")</f>
        <v>09/11/2022 - 31/03/2024</v>
      </c>
      <c r="F21" s="20" t="str">
        <f>TEXT(DATE(MID(F23,7,4),MID(F23,4,2),MID(F23,1,2)),"dd/MM/yyyy")&amp;" - "&amp;TEXT(DATE(MID(F24,7,4),MID(F24,4,2),MID(F24,1,2)),"dd/MM/yyyy")</f>
        <v>09/11/2022 - 31/03/2024</v>
      </c>
      <c r="G21" s="20" t="str">
        <f>TEXT(DATE(MID(G23,7,4),MID(G23,4,2),MID(G23,1,2)),"dd/MM/yyyy")&amp;" - "&amp;TEXT(DATE(MID(G24,7,4),MID(G24,4,2),MID(G24,1,2)),"dd/MM/yyyy")</f>
        <v>09/11/2022 - 31/03/2024</v>
      </c>
      <c r="H21" s="20" t="str">
        <f>TEXT(DATE(MID(H23,7,4),MID(H23,4,2),MID(H23,1,2)),"dd/MM/yyyy")&amp;" - "&amp;TEXT(DATE(MID(H24,7,4),MID(H24,4,2),MID(H24,1,2)),"dd/MM/yyyy")</f>
        <v>09/11/2022 - 31/03/2024</v>
      </c>
      <c r="I21" s="19"/>
      <c r="J21" s="29"/>
    </row>
    <row r="22" spans="1:10" ht="20.100000000000001" customHeight="1">
      <c r="A22" s="29"/>
      <c r="B22" s="29"/>
      <c r="C22" s="29" t="s">
        <v>575</v>
      </c>
      <c r="D22" s="44"/>
      <c r="E22" s="20" t="str">
        <f>StartUp!$E$8</f>
        <v>MYR'Actuals</v>
      </c>
      <c r="F22" s="20" t="str">
        <f>StartUp!$E$8</f>
        <v>MYR'Actuals</v>
      </c>
      <c r="G22" s="20" t="str">
        <f>StartUp!$E$8</f>
        <v>MYR'Actuals</v>
      </c>
      <c r="H22" s="20" t="str">
        <f>StartUp!$E$8</f>
        <v>MYR'Actuals</v>
      </c>
      <c r="I22" s="19"/>
      <c r="J22" s="29"/>
    </row>
    <row r="23" spans="1:10" ht="20.100000000000001" hidden="1" customHeight="1">
      <c r="A23" s="29"/>
      <c r="B23" s="29"/>
      <c r="C23" s="29" t="s">
        <v>576</v>
      </c>
      <c r="D23" s="44"/>
      <c r="E23" s="45" t="str">
        <f>StartUp!$D$8</f>
        <v>09/11/2022</v>
      </c>
      <c r="F23" s="45" t="str">
        <f>StartUp!$D$8</f>
        <v>09/11/2022</v>
      </c>
      <c r="G23" s="45" t="str">
        <f>StartUp!$D$8</f>
        <v>09/11/2022</v>
      </c>
      <c r="H23" s="45" t="str">
        <f>StartUp!$D$8</f>
        <v>09/11/2022</v>
      </c>
      <c r="I23" s="19"/>
      <c r="J23" s="29"/>
    </row>
    <row r="24" spans="1:10" ht="20.100000000000001" hidden="1" customHeight="1">
      <c r="A24" s="29"/>
      <c r="B24" s="29"/>
      <c r="C24" s="29" t="s">
        <v>577</v>
      </c>
      <c r="D24" s="44"/>
      <c r="E24" s="45" t="str">
        <f>StartUp!$D$9</f>
        <v>31/03/2024</v>
      </c>
      <c r="F24" s="45" t="str">
        <f>StartUp!$D$9</f>
        <v>31/03/2024</v>
      </c>
      <c r="G24" s="45" t="str">
        <f>StartUp!$D$9</f>
        <v>31/03/2024</v>
      </c>
      <c r="H24" s="45" t="str">
        <f>StartUp!$D$9</f>
        <v>31/03/2024</v>
      </c>
      <c r="I24" s="19"/>
      <c r="J24" s="29"/>
    </row>
    <row r="25" spans="1:10">
      <c r="A25" s="29"/>
      <c r="B25" s="29"/>
      <c r="C25" s="29" t="s">
        <v>506</v>
      </c>
      <c r="D25" s="31"/>
      <c r="E25" s="19"/>
      <c r="F25" s="19"/>
      <c r="G25" s="19"/>
      <c r="H25" s="19"/>
      <c r="I25" s="19"/>
      <c r="J25" s="29"/>
    </row>
    <row r="26" spans="1:10">
      <c r="A26" s="29" t="s">
        <v>2838</v>
      </c>
      <c r="B26" s="29"/>
      <c r="C26" s="29"/>
      <c r="D26" s="32" t="s">
        <v>2873</v>
      </c>
      <c r="E26" s="32"/>
      <c r="F26" s="32"/>
      <c r="G26" s="32"/>
      <c r="H26" s="32"/>
      <c r="I26" s="19"/>
      <c r="J26" s="29"/>
    </row>
    <row r="27" spans="1:10">
      <c r="A27" s="29" t="s">
        <v>2839</v>
      </c>
      <c r="B27" s="29"/>
      <c r="C27" s="29"/>
      <c r="D27" s="33" t="s">
        <v>2873</v>
      </c>
      <c r="E27" s="32"/>
      <c r="F27" s="32"/>
      <c r="G27" s="32"/>
      <c r="H27" s="32"/>
      <c r="I27" s="19"/>
      <c r="J27" s="29"/>
    </row>
    <row r="28" spans="1:10">
      <c r="A28" s="29" t="s">
        <v>1194</v>
      </c>
      <c r="B28" s="29"/>
      <c r="C28" s="29"/>
      <c r="D28" s="58" t="s">
        <v>1603</v>
      </c>
      <c r="E28" s="59"/>
      <c r="F28" s="59"/>
      <c r="G28" s="59"/>
      <c r="H28" s="59"/>
      <c r="I28" s="19"/>
      <c r="J28" s="29"/>
    </row>
    <row r="29" spans="1:10">
      <c r="A29" s="29" t="s">
        <v>2840</v>
      </c>
      <c r="B29" s="29"/>
      <c r="C29" s="29"/>
      <c r="D29" s="60" t="s">
        <v>2874</v>
      </c>
      <c r="E29" s="59"/>
      <c r="F29" s="59"/>
      <c r="G29" s="59"/>
      <c r="H29" s="59"/>
      <c r="I29" s="19"/>
      <c r="J29" s="29"/>
    </row>
    <row r="30" spans="1:10" ht="24.75">
      <c r="A30" s="29" t="s">
        <v>2841</v>
      </c>
      <c r="B30" s="29"/>
      <c r="C30" s="29"/>
      <c r="D30" s="73" t="s">
        <v>2875</v>
      </c>
      <c r="E30" s="59"/>
      <c r="F30" s="59"/>
      <c r="G30" s="59"/>
      <c r="H30" s="59"/>
      <c r="I30" s="19"/>
      <c r="J30" s="29"/>
    </row>
    <row r="31" spans="1:10">
      <c r="A31" s="29" t="s">
        <v>2842</v>
      </c>
      <c r="B31" s="29"/>
      <c r="C31" s="29"/>
      <c r="D31" s="75" t="s">
        <v>2896</v>
      </c>
      <c r="E31" s="55">
        <v>1</v>
      </c>
      <c r="F31" s="55">
        <v>0</v>
      </c>
      <c r="G31" s="55">
        <v>0</v>
      </c>
      <c r="H31" s="55">
        <v>1</v>
      </c>
      <c r="I31" s="19"/>
      <c r="J31" s="29"/>
    </row>
    <row r="32" spans="1:10" ht="24.75">
      <c r="A32" s="29" t="s">
        <v>2843</v>
      </c>
      <c r="B32" s="29"/>
      <c r="C32" s="29"/>
      <c r="D32" s="75" t="s">
        <v>2897</v>
      </c>
      <c r="E32" s="55">
        <v>0</v>
      </c>
      <c r="F32" s="55">
        <v>0</v>
      </c>
      <c r="G32" s="55">
        <v>0</v>
      </c>
      <c r="H32" s="55">
        <v>0</v>
      </c>
      <c r="I32" s="19"/>
      <c r="J32" s="29"/>
    </row>
    <row r="33" spans="1:10" ht="24.75">
      <c r="A33" s="29" t="s">
        <v>2844</v>
      </c>
      <c r="B33" s="29"/>
      <c r="C33" s="29"/>
      <c r="D33" s="73" t="s">
        <v>2876</v>
      </c>
      <c r="E33" s="59"/>
      <c r="F33" s="59"/>
      <c r="G33" s="59"/>
      <c r="H33" s="59"/>
      <c r="I33" s="19"/>
      <c r="J33" s="29"/>
    </row>
    <row r="34" spans="1:10">
      <c r="A34" s="29" t="s">
        <v>2845</v>
      </c>
      <c r="B34" s="29"/>
      <c r="C34" s="29"/>
      <c r="D34" s="74" t="s">
        <v>2877</v>
      </c>
      <c r="E34" s="62">
        <v>1</v>
      </c>
      <c r="F34" s="62">
        <v>0</v>
      </c>
      <c r="G34" s="62">
        <v>0</v>
      </c>
      <c r="H34" s="62">
        <v>1</v>
      </c>
      <c r="I34" s="19"/>
      <c r="J34" s="29"/>
    </row>
    <row r="35" spans="1:10">
      <c r="A35" s="29" t="s">
        <v>2846</v>
      </c>
      <c r="B35" s="29"/>
      <c r="C35" s="29"/>
      <c r="D35" s="74" t="s">
        <v>2878</v>
      </c>
      <c r="E35" s="62"/>
      <c r="F35" s="62"/>
      <c r="G35" s="62"/>
      <c r="H35" s="62"/>
      <c r="I35" s="19"/>
      <c r="J35" s="29"/>
    </row>
    <row r="36" spans="1:10">
      <c r="A36" s="29" t="s">
        <v>2847</v>
      </c>
      <c r="B36" s="29"/>
      <c r="C36" s="29"/>
      <c r="D36" s="74" t="s">
        <v>2879</v>
      </c>
      <c r="E36" s="62"/>
      <c r="F36" s="62"/>
      <c r="G36" s="62"/>
      <c r="H36" s="62"/>
      <c r="I36" s="19"/>
      <c r="J36" s="29"/>
    </row>
    <row r="37" spans="1:10" ht="24.75">
      <c r="A37" s="29" t="s">
        <v>2848</v>
      </c>
      <c r="B37" s="29"/>
      <c r="C37" s="29"/>
      <c r="D37" s="74" t="s">
        <v>2880</v>
      </c>
      <c r="E37" s="62"/>
      <c r="F37" s="62"/>
      <c r="G37" s="62"/>
      <c r="H37" s="62"/>
      <c r="I37" s="19"/>
      <c r="J37" s="29"/>
    </row>
    <row r="38" spans="1:10" ht="24.75">
      <c r="A38" s="29" t="s">
        <v>2849</v>
      </c>
      <c r="B38" s="29"/>
      <c r="C38" s="29"/>
      <c r="D38" s="74" t="s">
        <v>2881</v>
      </c>
      <c r="E38" s="62"/>
      <c r="F38" s="62"/>
      <c r="G38" s="62"/>
      <c r="H38" s="62"/>
      <c r="I38" s="19"/>
      <c r="J38" s="29"/>
    </row>
    <row r="39" spans="1:10" ht="24.75">
      <c r="A39" s="29" t="s">
        <v>2850</v>
      </c>
      <c r="B39" s="29"/>
      <c r="C39" s="29"/>
      <c r="D39" s="74" t="s">
        <v>2882</v>
      </c>
      <c r="E39" s="62"/>
      <c r="F39" s="62"/>
      <c r="G39" s="62"/>
      <c r="H39" s="62"/>
      <c r="I39" s="19"/>
      <c r="J39" s="29"/>
    </row>
    <row r="40" spans="1:10" ht="24.75">
      <c r="A40" s="29" t="s">
        <v>2851</v>
      </c>
      <c r="B40" s="29"/>
      <c r="C40" s="29"/>
      <c r="D40" s="74" t="s">
        <v>2883</v>
      </c>
      <c r="E40" s="62"/>
      <c r="F40" s="62"/>
      <c r="G40" s="62"/>
      <c r="H40" s="62"/>
      <c r="I40" s="19"/>
      <c r="J40" s="29"/>
    </row>
    <row r="41" spans="1:10">
      <c r="A41" s="29" t="s">
        <v>2852</v>
      </c>
      <c r="B41" s="29"/>
      <c r="C41" s="29"/>
      <c r="D41" s="74" t="s">
        <v>2884</v>
      </c>
      <c r="E41" s="62">
        <v>1</v>
      </c>
      <c r="F41" s="62">
        <v>0</v>
      </c>
      <c r="G41" s="62">
        <v>0</v>
      </c>
      <c r="H41" s="62">
        <v>1</v>
      </c>
      <c r="I41" s="19"/>
      <c r="J41" s="29"/>
    </row>
    <row r="42" spans="1:10">
      <c r="A42" s="29" t="s">
        <v>2853</v>
      </c>
      <c r="B42" s="29"/>
      <c r="C42" s="29"/>
      <c r="D42" s="60" t="s">
        <v>2885</v>
      </c>
      <c r="E42" s="59"/>
      <c r="F42" s="59"/>
      <c r="G42" s="59"/>
      <c r="H42" s="59"/>
      <c r="I42" s="19"/>
      <c r="J42" s="29"/>
    </row>
    <row r="43" spans="1:10" ht="24.75">
      <c r="A43" s="29" t="s">
        <v>2854</v>
      </c>
      <c r="B43" s="29"/>
      <c r="C43" s="29"/>
      <c r="D43" s="73" t="s">
        <v>2886</v>
      </c>
      <c r="E43" s="59"/>
      <c r="F43" s="59"/>
      <c r="G43" s="59"/>
      <c r="H43" s="59"/>
      <c r="I43" s="19"/>
      <c r="J43" s="29"/>
    </row>
    <row r="44" spans="1:10" ht="24.75">
      <c r="A44" s="29" t="s">
        <v>2855</v>
      </c>
      <c r="B44" s="29"/>
      <c r="C44" s="29"/>
      <c r="D44" s="75" t="s">
        <v>2898</v>
      </c>
      <c r="E44" s="55">
        <v>0</v>
      </c>
      <c r="F44" s="55">
        <v>0</v>
      </c>
      <c r="G44" s="55">
        <v>0</v>
      </c>
      <c r="H44" s="55">
        <v>0</v>
      </c>
      <c r="I44" s="19"/>
      <c r="J44" s="29"/>
    </row>
    <row r="45" spans="1:10" ht="24.75">
      <c r="A45" s="29" t="s">
        <v>2856</v>
      </c>
      <c r="B45" s="29"/>
      <c r="C45" s="29"/>
      <c r="D45" s="75" t="s">
        <v>2899</v>
      </c>
      <c r="E45" s="55">
        <v>0</v>
      </c>
      <c r="F45" s="55">
        <v>0</v>
      </c>
      <c r="G45" s="55">
        <v>0</v>
      </c>
      <c r="H45" s="55">
        <v>0</v>
      </c>
      <c r="I45" s="19"/>
      <c r="J45" s="29"/>
    </row>
    <row r="46" spans="1:10" ht="24.75">
      <c r="A46" s="29" t="s">
        <v>2857</v>
      </c>
      <c r="B46" s="29"/>
      <c r="C46" s="29"/>
      <c r="D46" s="73" t="s">
        <v>2887</v>
      </c>
      <c r="E46" s="59"/>
      <c r="F46" s="59"/>
      <c r="G46" s="59"/>
      <c r="H46" s="59"/>
      <c r="I46" s="19"/>
      <c r="J46" s="29"/>
    </row>
    <row r="47" spans="1:10" ht="24.75">
      <c r="A47" s="29" t="s">
        <v>2858</v>
      </c>
      <c r="B47" s="29"/>
      <c r="C47" s="29"/>
      <c r="D47" s="75" t="s">
        <v>2900</v>
      </c>
      <c r="E47" s="62">
        <v>0</v>
      </c>
      <c r="F47" s="62">
        <v>0</v>
      </c>
      <c r="G47" s="62">
        <v>0</v>
      </c>
      <c r="H47" s="62">
        <v>0</v>
      </c>
      <c r="I47" s="19"/>
      <c r="J47" s="29"/>
    </row>
    <row r="48" spans="1:10">
      <c r="A48" s="29" t="s">
        <v>2859</v>
      </c>
      <c r="B48" s="29"/>
      <c r="C48" s="29"/>
      <c r="D48" s="60" t="s">
        <v>2888</v>
      </c>
      <c r="E48" s="59"/>
      <c r="F48" s="59"/>
      <c r="G48" s="59"/>
      <c r="H48" s="59"/>
      <c r="I48" s="19"/>
      <c r="J48" s="29"/>
    </row>
    <row r="49" spans="1:10">
      <c r="A49" s="29" t="s">
        <v>2860</v>
      </c>
      <c r="B49" s="29"/>
      <c r="C49" s="29"/>
      <c r="D49" s="73" t="s">
        <v>2889</v>
      </c>
      <c r="E49" s="59"/>
      <c r="F49" s="59"/>
      <c r="G49" s="59"/>
      <c r="H49" s="59"/>
      <c r="I49" s="19"/>
      <c r="J49" s="29"/>
    </row>
    <row r="50" spans="1:10" ht="24.75">
      <c r="A50" s="29" t="s">
        <v>2861</v>
      </c>
      <c r="B50" s="29"/>
      <c r="C50" s="29"/>
      <c r="D50" s="75" t="s">
        <v>2901</v>
      </c>
      <c r="E50" s="55">
        <v>0</v>
      </c>
      <c r="F50" s="55">
        <v>0</v>
      </c>
      <c r="G50" s="55">
        <v>0</v>
      </c>
      <c r="H50" s="55">
        <v>0</v>
      </c>
      <c r="I50" s="19"/>
      <c r="J50" s="29"/>
    </row>
    <row r="51" spans="1:10" ht="24.75">
      <c r="A51" s="29" t="s">
        <v>2862</v>
      </c>
      <c r="B51" s="29"/>
      <c r="C51" s="29"/>
      <c r="D51" s="75" t="s">
        <v>2902</v>
      </c>
      <c r="E51" s="55">
        <v>0</v>
      </c>
      <c r="F51" s="55">
        <v>0</v>
      </c>
      <c r="G51" s="55">
        <v>0</v>
      </c>
      <c r="H51" s="55">
        <v>0</v>
      </c>
      <c r="I51" s="19"/>
      <c r="J51" s="29"/>
    </row>
    <row r="52" spans="1:10" ht="24.75">
      <c r="A52" s="29" t="s">
        <v>2863</v>
      </c>
      <c r="B52" s="29"/>
      <c r="C52" s="29"/>
      <c r="D52" s="75" t="s">
        <v>2903</v>
      </c>
      <c r="E52" s="55">
        <v>0</v>
      </c>
      <c r="F52" s="55">
        <v>0</v>
      </c>
      <c r="G52" s="55">
        <v>0</v>
      </c>
      <c r="H52" s="55">
        <v>0</v>
      </c>
      <c r="I52" s="19"/>
      <c r="J52" s="29"/>
    </row>
    <row r="53" spans="1:10" ht="24.75">
      <c r="A53" s="29" t="s">
        <v>2864</v>
      </c>
      <c r="B53" s="29"/>
      <c r="C53" s="29"/>
      <c r="D53" s="75" t="s">
        <v>2904</v>
      </c>
      <c r="E53" s="55">
        <v>0</v>
      </c>
      <c r="F53" s="55">
        <v>0</v>
      </c>
      <c r="G53" s="55">
        <v>0</v>
      </c>
      <c r="H53" s="55">
        <v>0</v>
      </c>
      <c r="I53" s="19"/>
      <c r="J53" s="29"/>
    </row>
    <row r="54" spans="1:10">
      <c r="A54" s="29" t="s">
        <v>2865</v>
      </c>
      <c r="B54" s="29"/>
      <c r="C54" s="29"/>
      <c r="D54" s="73" t="s">
        <v>2890</v>
      </c>
      <c r="E54" s="59"/>
      <c r="F54" s="59"/>
      <c r="G54" s="59"/>
      <c r="H54" s="59"/>
      <c r="I54" s="19"/>
      <c r="J54" s="29"/>
    </row>
    <row r="55" spans="1:10" ht="24.75">
      <c r="A55" s="29" t="s">
        <v>2866</v>
      </c>
      <c r="B55" s="29"/>
      <c r="C55" s="29"/>
      <c r="D55" s="75" t="s">
        <v>2905</v>
      </c>
      <c r="E55" s="62">
        <v>0</v>
      </c>
      <c r="F55" s="62">
        <v>0</v>
      </c>
      <c r="G55" s="62">
        <v>0</v>
      </c>
      <c r="H55" s="62">
        <v>0</v>
      </c>
      <c r="I55" s="19"/>
      <c r="J55" s="29"/>
    </row>
    <row r="56" spans="1:10" ht="24.75">
      <c r="A56" s="29" t="s">
        <v>2867</v>
      </c>
      <c r="B56" s="29"/>
      <c r="C56" s="29"/>
      <c r="D56" s="75" t="s">
        <v>2906</v>
      </c>
      <c r="E56" s="62">
        <v>0</v>
      </c>
      <c r="F56" s="62">
        <v>0</v>
      </c>
      <c r="G56" s="62">
        <v>0</v>
      </c>
      <c r="H56" s="62">
        <v>0</v>
      </c>
      <c r="I56" s="19"/>
      <c r="J56" s="29"/>
    </row>
    <row r="57" spans="1:10" ht="24.75">
      <c r="A57" s="29" t="s">
        <v>2868</v>
      </c>
      <c r="B57" s="29"/>
      <c r="C57" s="29"/>
      <c r="D57" s="75" t="s">
        <v>2907</v>
      </c>
      <c r="E57" s="62">
        <v>0</v>
      </c>
      <c r="F57" s="62">
        <v>0</v>
      </c>
      <c r="G57" s="62">
        <v>0</v>
      </c>
      <c r="H57" s="62">
        <v>0</v>
      </c>
      <c r="I57" s="19"/>
      <c r="J57" s="29"/>
    </row>
    <row r="58" spans="1:10" ht="24.75">
      <c r="A58" s="29" t="s">
        <v>2869</v>
      </c>
      <c r="B58" s="29"/>
      <c r="C58" s="29"/>
      <c r="D58" s="75" t="s">
        <v>2908</v>
      </c>
      <c r="E58" s="62">
        <v>0</v>
      </c>
      <c r="F58" s="62">
        <v>0</v>
      </c>
      <c r="G58" s="62">
        <v>0</v>
      </c>
      <c r="H58" s="62">
        <v>0</v>
      </c>
      <c r="I58" s="19"/>
      <c r="J58" s="29"/>
    </row>
    <row r="59" spans="1:10" hidden="1">
      <c r="A59" s="29"/>
      <c r="B59" s="29"/>
      <c r="C59" s="29" t="s">
        <v>506</v>
      </c>
      <c r="D59" s="19"/>
      <c r="E59" s="19"/>
      <c r="F59" s="19"/>
      <c r="G59" s="19"/>
      <c r="H59" s="19"/>
      <c r="I59" s="19"/>
      <c r="J59" s="29"/>
    </row>
    <row r="60" spans="1:10" hidden="1">
      <c r="A60" s="29"/>
      <c r="B60" s="29"/>
      <c r="C60" s="29" t="s">
        <v>509</v>
      </c>
      <c r="D60" s="29"/>
      <c r="E60" s="29"/>
      <c r="F60" s="29"/>
      <c r="G60" s="29"/>
      <c r="H60" s="29"/>
      <c r="I60" s="29"/>
      <c r="J60" s="29" t="s">
        <v>510</v>
      </c>
    </row>
  </sheetData>
  <sheetProtection algorithmName="SHA-512" hashValue="6uqu3hqAOQ5DeBC+Xc3NIOo5N2t7UJvZJpR0O5XSMN0sSizkixsWs/yChlb0aynSQtOzFXB6YWLEXA0ktvR1UA==" saltValue="lzinksuZdDy/2COC2COWqA==" spinCount="100000" sheet="1" objects="1" scenarios="1" formatColumns="0" formatRows="0"/>
  <dataValidations count="2">
    <dataValidation type="decimal" allowBlank="1" showInputMessage="1" showErrorMessage="1" error="Please enter an integer value only without any decimal point" sqref="E50:H53 E44:H45 E31:H32" xr:uid="{4976FD6F-9C63-44AB-A9D3-18619BF39C9F}">
      <formula1>-999999999999999</formula1>
      <formula2>999999999999999</formula2>
    </dataValidation>
    <dataValidation type="decimal" allowBlank="1" showInputMessage="1" showErrorMessage="1" error="Please enter a numeric value upto 2 decimal places only" sqref="E55:H58 E47:H47 E34:H41" xr:uid="{69CA3F84-EA70-410D-BD6C-45D4C9AAE3BC}">
      <formula1>-999999999999999</formula1>
      <formula2>999999999999999</formula2>
    </dataValidation>
  </dataValidations>
  <hyperlinks>
    <hyperlink ref="D20" tooltip="Edit Classes of share capital" display="Edit Classes of share capital" xr:uid="{9342172D-51BB-4C1E-9F74-6017D6E35538}"/>
  </hyperlinks>
  <pageMargins left="0.7" right="0.7" top="0.75" bottom="0.75" header="0.3" footer="0.3"/>
  <drawing r:id="rId1"/>
  <legacyDrawing r:id="rId2"/>
  <controls>
    <mc:AlternateContent xmlns:mc="http://schemas.openxmlformats.org/markup-compatibility/2006">
      <mc:Choice Requires="x14">
        <control shapeId="25617"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25617" r:id="rId3" name="HomeBtn"/>
      </mc:Fallback>
    </mc:AlternateContent>
    <mc:AlternateContent xmlns:mc="http://schemas.openxmlformats.org/markup-compatibility/2006">
      <mc:Choice Requires="x14">
        <control shapeId="25618"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25618" r:id="rId5" name="ToolboxBtn"/>
      </mc:Fallback>
    </mc:AlternateContent>
    <mc:AlternateContent xmlns:mc="http://schemas.openxmlformats.org/markup-compatibility/2006">
      <mc:Choice Requires="x14">
        <control shapeId="25619"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25619" r:id="rId7" name="HelpBtn"/>
      </mc:Fallback>
    </mc:AlternateContent>
    <mc:AlternateContent xmlns:mc="http://schemas.openxmlformats.org/markup-compatibility/2006">
      <mc:Choice Requires="x14">
        <control shapeId="25620"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25620" r:id="rId9" name="LegendBtn"/>
      </mc:Fallback>
    </mc:AlternateContent>
  </control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76E91-B769-442C-A319-C72D523CC8C1}">
  <sheetPr codeName="Sheet20"/>
  <dimension ref="A1:DZ62"/>
  <sheetViews>
    <sheetView showGridLines="0" topLeftCell="D1" zoomScale="80" zoomScaleNormal="80" workbookViewId="0">
      <pane ySplit="2" topLeftCell="A48" activePane="bottomLeft" state="frozen"/>
      <selection pane="bottomLeft" activeCell="L60" sqref="L60"/>
    </sheetView>
  </sheetViews>
  <sheetFormatPr defaultRowHeight="14.25"/>
  <cols>
    <col min="1" max="2" width="0" hidden="1" customWidth="1"/>
    <col min="3" max="3" width="3.73046875" hidden="1" customWidth="1"/>
    <col min="4" max="4" width="50.73046875" customWidth="1"/>
    <col min="5" max="12" width="22.73046875" customWidth="1"/>
  </cols>
  <sheetData>
    <row r="1" spans="1:130" ht="60" customHeight="1">
      <c r="A1" s="27" t="s">
        <v>2910</v>
      </c>
      <c r="B1" s="19"/>
      <c r="C1" s="19"/>
      <c r="D1" s="19"/>
      <c r="E1" s="19"/>
      <c r="F1" s="19"/>
      <c r="G1" s="19"/>
      <c r="H1" s="19"/>
      <c r="I1" s="19"/>
      <c r="J1" s="19"/>
      <c r="K1" s="19"/>
      <c r="L1" s="19"/>
      <c r="M1" s="19"/>
      <c r="N1" s="19"/>
    </row>
    <row r="2" spans="1:130" ht="24.95" customHeight="1">
      <c r="A2" s="40"/>
      <c r="B2" s="40"/>
      <c r="C2" s="40"/>
      <c r="D2" s="42" t="s">
        <v>2991</v>
      </c>
      <c r="E2" s="40"/>
      <c r="F2" s="40"/>
      <c r="G2" s="40"/>
      <c r="H2" s="40"/>
      <c r="I2" s="40"/>
      <c r="J2" s="40"/>
      <c r="K2" s="40"/>
      <c r="L2" s="40"/>
      <c r="M2" s="40"/>
      <c r="N2" s="40"/>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c r="H3" s="19"/>
      <c r="I3" s="19"/>
      <c r="J3" s="19"/>
      <c r="K3" s="19"/>
      <c r="L3" s="19"/>
      <c r="M3" s="19"/>
      <c r="N3" s="19"/>
    </row>
    <row r="4" spans="1:130" hidden="1">
      <c r="A4" s="19"/>
      <c r="B4" s="19"/>
      <c r="C4" s="19"/>
      <c r="D4" s="19"/>
      <c r="E4" s="19"/>
      <c r="F4" s="19"/>
      <c r="G4" s="19"/>
      <c r="H4" s="19"/>
      <c r="I4" s="19"/>
      <c r="J4" s="19"/>
      <c r="K4" s="19"/>
      <c r="L4" s="19"/>
      <c r="M4" s="19"/>
      <c r="N4" s="19"/>
    </row>
    <row r="5" spans="1:130" ht="15" hidden="1" customHeight="1">
      <c r="A5" s="29"/>
      <c r="B5" s="29"/>
      <c r="C5" s="30" t="s">
        <v>2911</v>
      </c>
      <c r="D5" s="29"/>
      <c r="E5" s="29"/>
      <c r="F5" s="29"/>
      <c r="G5" s="29"/>
      <c r="H5" s="19"/>
      <c r="I5" s="19"/>
      <c r="J5" s="19"/>
      <c r="K5" s="19"/>
      <c r="L5" s="19"/>
      <c r="M5" s="19"/>
      <c r="N5" s="19"/>
    </row>
    <row r="6" spans="1:130" hidden="1">
      <c r="A6" s="29"/>
      <c r="B6" s="29"/>
      <c r="C6" s="29"/>
      <c r="D6" s="29"/>
      <c r="E6" s="29"/>
      <c r="F6" s="29"/>
      <c r="G6" s="29"/>
      <c r="H6" s="19"/>
      <c r="I6" s="19"/>
      <c r="J6" s="19"/>
      <c r="K6" s="19"/>
      <c r="L6" s="19"/>
      <c r="M6" s="19"/>
      <c r="N6" s="19"/>
    </row>
    <row r="7" spans="1:130" hidden="1">
      <c r="A7" s="29"/>
      <c r="B7" s="29"/>
      <c r="C7" s="29"/>
      <c r="D7" s="29"/>
      <c r="E7" s="29"/>
      <c r="F7" s="29"/>
      <c r="G7" s="29"/>
      <c r="H7" s="19"/>
      <c r="I7" s="19"/>
      <c r="J7" s="19"/>
      <c r="K7" s="19"/>
      <c r="L7" s="19"/>
      <c r="M7" s="19"/>
      <c r="N7" s="19"/>
    </row>
    <row r="8" spans="1:130" hidden="1">
      <c r="A8" s="29"/>
      <c r="B8" s="29"/>
      <c r="C8" s="29" t="s">
        <v>507</v>
      </c>
      <c r="D8" s="29" t="s">
        <v>505</v>
      </c>
      <c r="E8" s="29"/>
      <c r="F8" s="29" t="s">
        <v>506</v>
      </c>
      <c r="G8" s="29" t="s">
        <v>508</v>
      </c>
      <c r="H8" s="19"/>
      <c r="I8" s="19"/>
      <c r="J8" s="19"/>
      <c r="K8" s="19"/>
      <c r="L8" s="19"/>
      <c r="M8" s="19"/>
      <c r="N8" s="19"/>
    </row>
    <row r="9" spans="1:130">
      <c r="A9" s="29"/>
      <c r="B9" s="29"/>
      <c r="C9" s="29" t="s">
        <v>506</v>
      </c>
      <c r="D9" s="31"/>
      <c r="E9" s="19"/>
      <c r="F9" s="19"/>
      <c r="G9" s="29"/>
      <c r="H9" s="19"/>
      <c r="I9" s="19"/>
      <c r="J9" s="19"/>
      <c r="K9" s="19"/>
      <c r="L9" s="19"/>
      <c r="M9" s="19"/>
      <c r="N9" s="19"/>
    </row>
    <row r="10" spans="1:130">
      <c r="A10" s="29" t="s">
        <v>2912</v>
      </c>
      <c r="B10" s="29"/>
      <c r="C10" s="29"/>
      <c r="D10" s="32" t="s">
        <v>2914</v>
      </c>
      <c r="E10" s="32"/>
      <c r="F10" s="19"/>
      <c r="G10" s="29"/>
      <c r="H10" s="19"/>
      <c r="I10" s="19"/>
      <c r="J10" s="19"/>
      <c r="K10" s="19"/>
      <c r="L10" s="19"/>
      <c r="M10" s="19"/>
      <c r="N10" s="19"/>
    </row>
    <row r="11" spans="1:130">
      <c r="A11" s="29" t="s">
        <v>2913</v>
      </c>
      <c r="B11" s="29"/>
      <c r="C11" s="29"/>
      <c r="D11" s="56" t="s">
        <v>2987</v>
      </c>
      <c r="E11" s="53" t="s">
        <v>3025</v>
      </c>
      <c r="F11" s="19"/>
      <c r="G11" s="29"/>
      <c r="H11" s="19"/>
      <c r="I11" s="19"/>
      <c r="J11" s="19"/>
      <c r="K11" s="19"/>
      <c r="L11" s="19"/>
      <c r="M11" s="19"/>
      <c r="N11" s="19"/>
    </row>
    <row r="12" spans="1:130" hidden="1">
      <c r="A12" s="29"/>
      <c r="B12" s="29"/>
      <c r="C12" s="29" t="s">
        <v>506</v>
      </c>
      <c r="D12" s="19"/>
      <c r="E12" s="19"/>
      <c r="F12" s="19"/>
      <c r="G12" s="29"/>
      <c r="H12" s="19"/>
      <c r="I12" s="19"/>
      <c r="J12" s="19"/>
      <c r="K12" s="19"/>
      <c r="L12" s="19"/>
      <c r="M12" s="19"/>
      <c r="N12" s="19"/>
    </row>
    <row r="13" spans="1:130" hidden="1">
      <c r="A13" s="29"/>
      <c r="B13" s="29"/>
      <c r="C13" s="29" t="s">
        <v>509</v>
      </c>
      <c r="D13" s="29"/>
      <c r="E13" s="29"/>
      <c r="F13" s="29"/>
      <c r="G13" s="29" t="s">
        <v>510</v>
      </c>
      <c r="H13" s="19"/>
      <c r="I13" s="19"/>
      <c r="J13" s="19"/>
      <c r="K13" s="19"/>
      <c r="L13" s="19"/>
      <c r="M13" s="19"/>
      <c r="N13" s="19"/>
    </row>
    <row r="14" spans="1:130">
      <c r="A14" s="19"/>
      <c r="B14" s="19"/>
      <c r="C14" s="19"/>
      <c r="D14" s="19"/>
      <c r="E14" s="19"/>
      <c r="F14" s="19"/>
      <c r="G14" s="19"/>
      <c r="H14" s="19"/>
      <c r="I14" s="19"/>
      <c r="J14" s="19"/>
      <c r="K14" s="19"/>
      <c r="L14" s="19"/>
      <c r="M14" s="19"/>
      <c r="N14" s="19"/>
    </row>
    <row r="15" spans="1:130">
      <c r="A15" s="19"/>
      <c r="B15" s="19"/>
      <c r="C15" s="19"/>
      <c r="D15" s="19"/>
      <c r="E15" s="19"/>
      <c r="F15" s="19"/>
      <c r="G15" s="19"/>
      <c r="H15" s="19"/>
      <c r="I15" s="19"/>
      <c r="J15" s="19"/>
      <c r="K15" s="19"/>
      <c r="L15" s="19"/>
      <c r="M15" s="19"/>
      <c r="N15" s="19"/>
    </row>
    <row r="16" spans="1:130" ht="15" hidden="1" customHeight="1">
      <c r="A16" s="29"/>
      <c r="B16" s="29"/>
      <c r="C16" s="30" t="s">
        <v>2915</v>
      </c>
      <c r="D16" s="29"/>
      <c r="E16" s="29"/>
      <c r="F16" s="29"/>
      <c r="G16" s="29"/>
      <c r="H16" s="29"/>
      <c r="I16" s="29"/>
      <c r="J16" s="29"/>
      <c r="K16" s="29"/>
      <c r="L16" s="29"/>
      <c r="M16" s="29"/>
      <c r="N16" s="29"/>
    </row>
    <row r="17" spans="1:14" hidden="1">
      <c r="A17" s="29"/>
      <c r="B17" s="29"/>
      <c r="C17" s="29"/>
      <c r="D17" s="29"/>
      <c r="E17" s="29"/>
      <c r="F17" s="29"/>
      <c r="G17" s="29"/>
      <c r="H17" s="29"/>
      <c r="I17" s="29"/>
      <c r="J17" s="29"/>
      <c r="K17" s="29"/>
      <c r="L17" s="29"/>
      <c r="M17" s="29"/>
      <c r="N17" s="29"/>
    </row>
    <row r="18" spans="1:14" hidden="1">
      <c r="A18" s="29"/>
      <c r="B18" s="29"/>
      <c r="C18" s="29"/>
      <c r="D18" s="29"/>
      <c r="E18" s="29" t="s">
        <v>2951</v>
      </c>
      <c r="F18" s="29" t="s">
        <v>2952</v>
      </c>
      <c r="G18" s="29" t="s">
        <v>2953</v>
      </c>
      <c r="H18" s="29" t="s">
        <v>2954</v>
      </c>
      <c r="I18" s="29" t="s">
        <v>2955</v>
      </c>
      <c r="J18" s="29" t="s">
        <v>2956</v>
      </c>
      <c r="K18" s="29" t="s">
        <v>2957</v>
      </c>
      <c r="L18" s="29">
        <v>0</v>
      </c>
      <c r="M18" s="29"/>
      <c r="N18" s="29"/>
    </row>
    <row r="19" spans="1:14" hidden="1">
      <c r="A19" s="29"/>
      <c r="B19" s="29"/>
      <c r="C19" s="29" t="s">
        <v>507</v>
      </c>
      <c r="D19" s="29" t="s">
        <v>505</v>
      </c>
      <c r="E19" s="29"/>
      <c r="F19" s="29"/>
      <c r="G19" s="29"/>
      <c r="H19" s="29"/>
      <c r="I19" s="29"/>
      <c r="J19" s="29"/>
      <c r="K19" s="29"/>
      <c r="L19" s="29"/>
      <c r="M19" s="29" t="s">
        <v>506</v>
      </c>
      <c r="N19" s="29" t="s">
        <v>508</v>
      </c>
    </row>
    <row r="20" spans="1:14" ht="50.1" customHeight="1">
      <c r="A20" s="29"/>
      <c r="B20" s="29" t="s">
        <v>2986</v>
      </c>
      <c r="C20" s="29" t="s">
        <v>596</v>
      </c>
      <c r="D20" s="85" t="s">
        <v>2985</v>
      </c>
      <c r="E20" s="20" t="s">
        <v>2978</v>
      </c>
      <c r="F20" s="20" t="s">
        <v>2979</v>
      </c>
      <c r="G20" s="20" t="s">
        <v>2980</v>
      </c>
      <c r="H20" s="20" t="s">
        <v>2981</v>
      </c>
      <c r="I20" s="20" t="s">
        <v>2982</v>
      </c>
      <c r="J20" s="20" t="s">
        <v>2983</v>
      </c>
      <c r="K20" s="20" t="s">
        <v>2984</v>
      </c>
      <c r="L20" s="20" t="s">
        <v>2411</v>
      </c>
      <c r="M20" s="19"/>
      <c r="N20" s="29"/>
    </row>
    <row r="21" spans="1:14" ht="24.75">
      <c r="A21" s="29"/>
      <c r="B21" s="29"/>
      <c r="C21" s="29" t="s">
        <v>574</v>
      </c>
      <c r="D21" s="44"/>
      <c r="E21" s="20" t="str">
        <f t="shared" ref="E21:L21" si="0">TEXT(DATE(MID(E23,7,4),MID(E23,4,2),MID(E23,1,2)),"dd/MM/yyyy")&amp;" - "&amp;TEXT(DATE(MID(E24,7,4),MID(E24,4,2),MID(E24,1,2)),"dd/MM/yyyy")</f>
        <v>09/11/2022 - 31/03/2024</v>
      </c>
      <c r="F21" s="20" t="str">
        <f t="shared" si="0"/>
        <v>09/11/2022 - 31/03/2024</v>
      </c>
      <c r="G21" s="20" t="str">
        <f t="shared" si="0"/>
        <v>09/11/2022 - 31/03/2024</v>
      </c>
      <c r="H21" s="20" t="str">
        <f t="shared" si="0"/>
        <v>09/11/2022 - 31/03/2024</v>
      </c>
      <c r="I21" s="20" t="str">
        <f t="shared" si="0"/>
        <v>09/11/2022 - 31/03/2024</v>
      </c>
      <c r="J21" s="20" t="str">
        <f t="shared" si="0"/>
        <v>09/11/2022 - 31/03/2024</v>
      </c>
      <c r="K21" s="20" t="str">
        <f t="shared" si="0"/>
        <v>09/11/2022 - 31/03/2024</v>
      </c>
      <c r="L21" s="20" t="str">
        <f t="shared" si="0"/>
        <v>09/11/2022 - 31/03/2024</v>
      </c>
      <c r="M21" s="19"/>
      <c r="N21" s="29"/>
    </row>
    <row r="22" spans="1:14" ht="20.100000000000001" customHeight="1">
      <c r="A22" s="29"/>
      <c r="B22" s="29"/>
      <c r="C22" s="29" t="s">
        <v>575</v>
      </c>
      <c r="D22" s="44"/>
      <c r="E22" s="20" t="str">
        <f>StartUp!$E$8</f>
        <v>MYR'Actuals</v>
      </c>
      <c r="F22" s="20" t="str">
        <f>StartUp!$E$8</f>
        <v>MYR'Actuals</v>
      </c>
      <c r="G22" s="20" t="str">
        <f>StartUp!$E$8</f>
        <v>MYR'Actuals</v>
      </c>
      <c r="H22" s="20" t="str">
        <f>StartUp!$E$8</f>
        <v>MYR'Actuals</v>
      </c>
      <c r="I22" s="20" t="str">
        <f>StartUp!$E$8</f>
        <v>MYR'Actuals</v>
      </c>
      <c r="J22" s="20" t="str">
        <f>StartUp!$E$8</f>
        <v>MYR'Actuals</v>
      </c>
      <c r="K22" s="20" t="str">
        <f>StartUp!$E$8</f>
        <v>MYR'Actuals</v>
      </c>
      <c r="L22" s="20" t="str">
        <f>StartUp!$E$8</f>
        <v>MYR'Actuals</v>
      </c>
      <c r="M22" s="19"/>
      <c r="N22" s="29"/>
    </row>
    <row r="23" spans="1:14" ht="20.100000000000001" hidden="1" customHeight="1">
      <c r="A23" s="29"/>
      <c r="B23" s="29"/>
      <c r="C23" s="29" t="s">
        <v>576</v>
      </c>
      <c r="D23" s="44"/>
      <c r="E23" s="45" t="str">
        <f>StartUp!$D$8</f>
        <v>09/11/2022</v>
      </c>
      <c r="F23" s="45" t="str">
        <f>StartUp!$D$8</f>
        <v>09/11/2022</v>
      </c>
      <c r="G23" s="45" t="str">
        <f>StartUp!$D$8</f>
        <v>09/11/2022</v>
      </c>
      <c r="H23" s="45" t="str">
        <f>StartUp!$D$8</f>
        <v>09/11/2022</v>
      </c>
      <c r="I23" s="45" t="str">
        <f>StartUp!$D$8</f>
        <v>09/11/2022</v>
      </c>
      <c r="J23" s="45" t="str">
        <f>StartUp!$D$8</f>
        <v>09/11/2022</v>
      </c>
      <c r="K23" s="45" t="str">
        <f>StartUp!$D$8</f>
        <v>09/11/2022</v>
      </c>
      <c r="L23" s="45" t="str">
        <f>StartUp!$D$8</f>
        <v>09/11/2022</v>
      </c>
      <c r="M23" s="19"/>
      <c r="N23" s="29"/>
    </row>
    <row r="24" spans="1:14" ht="20.100000000000001" hidden="1" customHeight="1">
      <c r="A24" s="29"/>
      <c r="B24" s="29"/>
      <c r="C24" s="29" t="s">
        <v>577</v>
      </c>
      <c r="D24" s="44"/>
      <c r="E24" s="45" t="str">
        <f>StartUp!$D$9</f>
        <v>31/03/2024</v>
      </c>
      <c r="F24" s="45" t="str">
        <f>StartUp!$D$9</f>
        <v>31/03/2024</v>
      </c>
      <c r="G24" s="45" t="str">
        <f>StartUp!$D$9</f>
        <v>31/03/2024</v>
      </c>
      <c r="H24" s="45" t="str">
        <f>StartUp!$D$9</f>
        <v>31/03/2024</v>
      </c>
      <c r="I24" s="45" t="str">
        <f>StartUp!$D$9</f>
        <v>31/03/2024</v>
      </c>
      <c r="J24" s="45" t="str">
        <f>StartUp!$D$9</f>
        <v>31/03/2024</v>
      </c>
      <c r="K24" s="45" t="str">
        <f>StartUp!$D$9</f>
        <v>31/03/2024</v>
      </c>
      <c r="L24" s="45" t="str">
        <f>StartUp!$D$9</f>
        <v>31/03/2024</v>
      </c>
      <c r="M24" s="19"/>
      <c r="N24" s="29"/>
    </row>
    <row r="25" spans="1:14">
      <c r="A25" s="29"/>
      <c r="B25" s="29"/>
      <c r="C25" s="29" t="s">
        <v>506</v>
      </c>
      <c r="D25" s="31"/>
      <c r="E25" s="19"/>
      <c r="F25" s="19"/>
      <c r="G25" s="19"/>
      <c r="H25" s="19"/>
      <c r="I25" s="19"/>
      <c r="J25" s="19"/>
      <c r="K25" s="19"/>
      <c r="L25" s="19"/>
      <c r="M25" s="19"/>
      <c r="N25" s="29"/>
    </row>
    <row r="26" spans="1:14" ht="24.75">
      <c r="A26" s="29" t="s">
        <v>2916</v>
      </c>
      <c r="B26" s="29"/>
      <c r="C26" s="29"/>
      <c r="D26" s="32" t="s">
        <v>2958</v>
      </c>
      <c r="E26" s="32"/>
      <c r="F26" s="32"/>
      <c r="G26" s="32"/>
      <c r="H26" s="32"/>
      <c r="I26" s="32"/>
      <c r="J26" s="32"/>
      <c r="K26" s="32"/>
      <c r="L26" s="32"/>
      <c r="M26" s="19"/>
      <c r="N26" s="29"/>
    </row>
    <row r="27" spans="1:14" ht="24.75">
      <c r="A27" s="29" t="s">
        <v>2917</v>
      </c>
      <c r="B27" s="29"/>
      <c r="C27" s="29"/>
      <c r="D27" s="33" t="s">
        <v>2958</v>
      </c>
      <c r="E27" s="32"/>
      <c r="F27" s="32"/>
      <c r="G27" s="32"/>
      <c r="H27" s="32"/>
      <c r="I27" s="32"/>
      <c r="J27" s="32"/>
      <c r="K27" s="32"/>
      <c r="L27" s="32"/>
      <c r="M27" s="19"/>
      <c r="N27" s="29"/>
    </row>
    <row r="28" spans="1:14">
      <c r="A28" s="29" t="s">
        <v>2918</v>
      </c>
      <c r="B28" s="29"/>
      <c r="C28" s="29"/>
      <c r="D28" s="58" t="s">
        <v>2959</v>
      </c>
      <c r="E28" s="59"/>
      <c r="F28" s="59"/>
      <c r="G28" s="59"/>
      <c r="H28" s="59"/>
      <c r="I28" s="59"/>
      <c r="J28" s="59"/>
      <c r="K28" s="59"/>
      <c r="L28" s="59"/>
      <c r="M28" s="19"/>
      <c r="N28" s="29"/>
    </row>
    <row r="29" spans="1:14">
      <c r="A29" s="29" t="s">
        <v>2919</v>
      </c>
      <c r="B29" s="29"/>
      <c r="C29" s="29"/>
      <c r="D29" s="39" t="s">
        <v>2960</v>
      </c>
      <c r="E29" s="62"/>
      <c r="F29" s="62"/>
      <c r="G29" s="62"/>
      <c r="H29" s="62"/>
      <c r="I29" s="62"/>
      <c r="J29" s="62"/>
      <c r="K29" s="62"/>
      <c r="L29" s="62"/>
      <c r="M29" s="19"/>
      <c r="N29" s="29"/>
    </row>
    <row r="30" spans="1:14">
      <c r="A30" s="29" t="s">
        <v>2920</v>
      </c>
      <c r="B30" s="29"/>
      <c r="C30" s="29"/>
      <c r="D30" s="39" t="s">
        <v>2961</v>
      </c>
      <c r="E30" s="62"/>
      <c r="F30" s="62"/>
      <c r="G30" s="62"/>
      <c r="H30" s="62"/>
      <c r="I30" s="62"/>
      <c r="J30" s="62"/>
      <c r="K30" s="62"/>
      <c r="L30" s="62"/>
      <c r="M30" s="19"/>
      <c r="N30" s="29"/>
    </row>
    <row r="31" spans="1:14">
      <c r="A31" s="29" t="s">
        <v>2921</v>
      </c>
      <c r="B31" s="29"/>
      <c r="C31" s="29"/>
      <c r="D31" s="39" t="s">
        <v>2028</v>
      </c>
      <c r="E31" s="62"/>
      <c r="F31" s="62"/>
      <c r="G31" s="62"/>
      <c r="H31" s="62"/>
      <c r="I31" s="62"/>
      <c r="J31" s="62"/>
      <c r="K31" s="62"/>
      <c r="L31" s="62"/>
      <c r="M31" s="19"/>
      <c r="N31" s="29"/>
    </row>
    <row r="32" spans="1:14">
      <c r="A32" s="29" t="s">
        <v>2922</v>
      </c>
      <c r="B32" s="29"/>
      <c r="C32" s="29"/>
      <c r="D32" s="39" t="s">
        <v>2020</v>
      </c>
      <c r="E32" s="62"/>
      <c r="F32" s="62"/>
      <c r="G32" s="62"/>
      <c r="H32" s="62"/>
      <c r="I32" s="62"/>
      <c r="J32" s="62"/>
      <c r="K32" s="62"/>
      <c r="L32" s="62"/>
      <c r="M32" s="19"/>
      <c r="N32" s="29"/>
    </row>
    <row r="33" spans="1:14">
      <c r="A33" s="29" t="s">
        <v>2923</v>
      </c>
      <c r="B33" s="29"/>
      <c r="C33" s="29"/>
      <c r="D33" s="39" t="s">
        <v>2962</v>
      </c>
      <c r="E33" s="62"/>
      <c r="F33" s="62"/>
      <c r="G33" s="62"/>
      <c r="H33" s="62"/>
      <c r="I33" s="62"/>
      <c r="J33" s="62"/>
      <c r="K33" s="62"/>
      <c r="L33" s="62"/>
      <c r="M33" s="19"/>
      <c r="N33" s="29"/>
    </row>
    <row r="34" spans="1:14">
      <c r="A34" s="29" t="s">
        <v>2924</v>
      </c>
      <c r="B34" s="29"/>
      <c r="C34" s="29"/>
      <c r="D34" s="39" t="s">
        <v>2963</v>
      </c>
      <c r="E34" s="62"/>
      <c r="F34" s="62"/>
      <c r="G34" s="62"/>
      <c r="H34" s="62"/>
      <c r="I34" s="62"/>
      <c r="J34" s="62"/>
      <c r="K34" s="62"/>
      <c r="L34" s="62"/>
      <c r="M34" s="19"/>
      <c r="N34" s="29"/>
    </row>
    <row r="35" spans="1:14">
      <c r="A35" s="29" t="s">
        <v>2925</v>
      </c>
      <c r="B35" s="29"/>
      <c r="C35" s="29"/>
      <c r="D35" s="39" t="s">
        <v>2964</v>
      </c>
      <c r="E35" s="62"/>
      <c r="F35" s="62"/>
      <c r="G35" s="62"/>
      <c r="H35" s="62"/>
      <c r="I35" s="62"/>
      <c r="J35" s="62"/>
      <c r="K35" s="62"/>
      <c r="L35" s="62"/>
      <c r="M35" s="19"/>
      <c r="N35" s="29"/>
    </row>
    <row r="36" spans="1:14">
      <c r="A36" s="29" t="s">
        <v>2926</v>
      </c>
      <c r="B36" s="29"/>
      <c r="C36" s="29"/>
      <c r="D36" s="39" t="s">
        <v>2069</v>
      </c>
      <c r="E36" s="62"/>
      <c r="F36" s="62"/>
      <c r="G36" s="62"/>
      <c r="H36" s="62"/>
      <c r="I36" s="62"/>
      <c r="J36" s="62"/>
      <c r="K36" s="62"/>
      <c r="L36" s="62"/>
      <c r="M36" s="19"/>
      <c r="N36" s="29"/>
    </row>
    <row r="37" spans="1:14">
      <c r="A37" s="29" t="s">
        <v>2927</v>
      </c>
      <c r="B37" s="29"/>
      <c r="C37" s="29"/>
      <c r="D37" s="39" t="s">
        <v>2077</v>
      </c>
      <c r="E37" s="62"/>
      <c r="F37" s="62"/>
      <c r="G37" s="62"/>
      <c r="H37" s="62"/>
      <c r="I37" s="62"/>
      <c r="J37" s="62"/>
      <c r="K37" s="62">
        <v>8371</v>
      </c>
      <c r="L37" s="62">
        <v>8371</v>
      </c>
      <c r="M37" s="19"/>
      <c r="N37" s="29"/>
    </row>
    <row r="38" spans="1:14">
      <c r="A38" s="29" t="s">
        <v>2928</v>
      </c>
      <c r="B38" s="29"/>
      <c r="C38" s="29"/>
      <c r="D38" s="39" t="s">
        <v>2965</v>
      </c>
      <c r="E38" s="62"/>
      <c r="F38" s="62"/>
      <c r="G38" s="62"/>
      <c r="H38" s="62"/>
      <c r="I38" s="62"/>
      <c r="J38" s="62"/>
      <c r="K38" s="62"/>
      <c r="L38" s="62"/>
      <c r="M38" s="19"/>
      <c r="N38" s="29"/>
    </row>
    <row r="39" spans="1:14">
      <c r="A39" s="29" t="s">
        <v>2929</v>
      </c>
      <c r="B39" s="29"/>
      <c r="C39" s="29"/>
      <c r="D39" s="39" t="s">
        <v>2031</v>
      </c>
      <c r="E39" s="62"/>
      <c r="F39" s="62"/>
      <c r="G39" s="62"/>
      <c r="H39" s="62"/>
      <c r="I39" s="62"/>
      <c r="J39" s="62"/>
      <c r="K39" s="62"/>
      <c r="L39" s="62"/>
      <c r="M39" s="19"/>
      <c r="N39" s="29"/>
    </row>
    <row r="40" spans="1:14" ht="24.75">
      <c r="A40" s="29" t="s">
        <v>2930</v>
      </c>
      <c r="B40" s="29"/>
      <c r="C40" s="29"/>
      <c r="D40" s="39" t="s">
        <v>2966</v>
      </c>
      <c r="E40" s="62"/>
      <c r="F40" s="62"/>
      <c r="G40" s="62"/>
      <c r="H40" s="62"/>
      <c r="I40" s="62"/>
      <c r="J40" s="62"/>
      <c r="K40" s="62"/>
      <c r="L40" s="62"/>
      <c r="M40" s="19"/>
      <c r="N40" s="29"/>
    </row>
    <row r="41" spans="1:14" ht="24.75">
      <c r="A41" s="29" t="s">
        <v>2931</v>
      </c>
      <c r="B41" s="29"/>
      <c r="C41" s="29"/>
      <c r="D41" s="39" t="s">
        <v>2967</v>
      </c>
      <c r="E41" s="62"/>
      <c r="F41" s="62"/>
      <c r="G41" s="62"/>
      <c r="H41" s="62"/>
      <c r="I41" s="62"/>
      <c r="J41" s="62"/>
      <c r="K41" s="62"/>
      <c r="L41" s="62"/>
      <c r="M41" s="19"/>
      <c r="N41" s="29"/>
    </row>
    <row r="42" spans="1:14">
      <c r="A42" s="29" t="s">
        <v>2932</v>
      </c>
      <c r="B42" s="29"/>
      <c r="C42" s="29"/>
      <c r="D42" s="39" t="s">
        <v>2968</v>
      </c>
      <c r="E42" s="62"/>
      <c r="F42" s="62"/>
      <c r="G42" s="62"/>
      <c r="H42" s="62"/>
      <c r="I42" s="62"/>
      <c r="J42" s="62"/>
      <c r="K42" s="62"/>
      <c r="L42" s="62"/>
      <c r="M42" s="19"/>
      <c r="N42" s="29"/>
    </row>
    <row r="43" spans="1:14">
      <c r="A43" s="29" t="s">
        <v>2933</v>
      </c>
      <c r="B43" s="29"/>
      <c r="C43" s="29"/>
      <c r="D43" s="39" t="s">
        <v>2969</v>
      </c>
      <c r="E43" s="62"/>
      <c r="F43" s="62"/>
      <c r="G43" s="62"/>
      <c r="H43" s="62"/>
      <c r="I43" s="62"/>
      <c r="J43" s="62"/>
      <c r="K43" s="62"/>
      <c r="L43" s="62"/>
      <c r="M43" s="19"/>
      <c r="N43" s="29"/>
    </row>
    <row r="44" spans="1:14">
      <c r="A44" s="29" t="s">
        <v>2934</v>
      </c>
      <c r="B44" s="29"/>
      <c r="C44" s="29"/>
      <c r="D44" s="39" t="s">
        <v>2094</v>
      </c>
      <c r="E44" s="62"/>
      <c r="F44" s="62"/>
      <c r="G44" s="62"/>
      <c r="H44" s="62"/>
      <c r="I44" s="62"/>
      <c r="J44" s="62"/>
      <c r="K44" s="62"/>
      <c r="L44" s="62"/>
      <c r="M44" s="19"/>
      <c r="N44" s="29"/>
    </row>
    <row r="45" spans="1:14">
      <c r="A45" s="29" t="s">
        <v>2935</v>
      </c>
      <c r="B45" s="29"/>
      <c r="C45" s="29"/>
      <c r="D45" s="39" t="s">
        <v>2029</v>
      </c>
      <c r="E45" s="62"/>
      <c r="F45" s="62"/>
      <c r="G45" s="62"/>
      <c r="H45" s="62"/>
      <c r="I45" s="62"/>
      <c r="J45" s="62"/>
      <c r="K45" s="62"/>
      <c r="L45" s="62"/>
      <c r="M45" s="19"/>
      <c r="N45" s="29"/>
    </row>
    <row r="46" spans="1:14">
      <c r="A46" s="29" t="s">
        <v>2936</v>
      </c>
      <c r="B46" s="29"/>
      <c r="C46" s="29"/>
      <c r="D46" s="39" t="s">
        <v>2000</v>
      </c>
      <c r="E46" s="62"/>
      <c r="F46" s="62"/>
      <c r="G46" s="62"/>
      <c r="H46" s="62"/>
      <c r="I46" s="62"/>
      <c r="J46" s="62"/>
      <c r="K46" s="62"/>
      <c r="L46" s="62"/>
      <c r="M46" s="19"/>
      <c r="N46" s="29"/>
    </row>
    <row r="47" spans="1:14">
      <c r="A47" s="29" t="s">
        <v>2937</v>
      </c>
      <c r="B47" s="29"/>
      <c r="C47" s="29"/>
      <c r="D47" s="39" t="s">
        <v>2010</v>
      </c>
      <c r="E47" s="62"/>
      <c r="F47" s="62"/>
      <c r="G47" s="62"/>
      <c r="H47" s="62"/>
      <c r="I47" s="62"/>
      <c r="J47" s="62"/>
      <c r="K47" s="62"/>
      <c r="L47" s="62"/>
      <c r="M47" s="19"/>
      <c r="N47" s="29"/>
    </row>
    <row r="48" spans="1:14">
      <c r="A48" s="29" t="s">
        <v>2938</v>
      </c>
      <c r="B48" s="29"/>
      <c r="C48" s="29"/>
      <c r="D48" s="39" t="s">
        <v>2095</v>
      </c>
      <c r="E48" s="62"/>
      <c r="F48" s="62"/>
      <c r="G48" s="62"/>
      <c r="H48" s="62"/>
      <c r="I48" s="62"/>
      <c r="J48" s="62"/>
      <c r="K48" s="62"/>
      <c r="L48" s="62"/>
      <c r="M48" s="19"/>
      <c r="N48" s="29"/>
    </row>
    <row r="49" spans="1:14">
      <c r="A49" s="29" t="s">
        <v>2939</v>
      </c>
      <c r="B49" s="29"/>
      <c r="C49" s="29"/>
      <c r="D49" s="39" t="s">
        <v>2030</v>
      </c>
      <c r="E49" s="62"/>
      <c r="F49" s="62"/>
      <c r="G49" s="62"/>
      <c r="H49" s="62"/>
      <c r="I49" s="62"/>
      <c r="J49" s="62"/>
      <c r="K49" s="62"/>
      <c r="L49" s="62"/>
      <c r="M49" s="19"/>
      <c r="N49" s="29"/>
    </row>
    <row r="50" spans="1:14">
      <c r="A50" s="29" t="s">
        <v>2940</v>
      </c>
      <c r="B50" s="29"/>
      <c r="C50" s="29"/>
      <c r="D50" s="39" t="s">
        <v>2970</v>
      </c>
      <c r="E50" s="62"/>
      <c r="F50" s="62"/>
      <c r="G50" s="62"/>
      <c r="H50" s="62"/>
      <c r="I50" s="62"/>
      <c r="J50" s="62"/>
      <c r="K50" s="62"/>
      <c r="L50" s="62"/>
      <c r="M50" s="19"/>
      <c r="N50" s="29"/>
    </row>
    <row r="51" spans="1:14">
      <c r="A51" s="29" t="s">
        <v>2941</v>
      </c>
      <c r="B51" s="29"/>
      <c r="C51" s="29"/>
      <c r="D51" s="39" t="s">
        <v>2971</v>
      </c>
      <c r="E51" s="62">
        <v>13254</v>
      </c>
      <c r="F51" s="62"/>
      <c r="G51" s="62"/>
      <c r="H51" s="62"/>
      <c r="I51" s="62"/>
      <c r="J51" s="62"/>
      <c r="K51" s="62"/>
      <c r="L51" s="62">
        <v>13254</v>
      </c>
      <c r="M51" s="19"/>
      <c r="N51" s="29"/>
    </row>
    <row r="52" spans="1:14">
      <c r="A52" s="29" t="s">
        <v>2942</v>
      </c>
      <c r="B52" s="29"/>
      <c r="C52" s="29"/>
      <c r="D52" s="39" t="s">
        <v>2972</v>
      </c>
      <c r="E52" s="62"/>
      <c r="F52" s="62"/>
      <c r="G52" s="62"/>
      <c r="H52" s="62"/>
      <c r="I52" s="62"/>
      <c r="J52" s="62"/>
      <c r="K52" s="62"/>
      <c r="L52" s="62"/>
      <c r="M52" s="19"/>
      <c r="N52" s="29"/>
    </row>
    <row r="53" spans="1:14">
      <c r="A53" s="29" t="s">
        <v>2943</v>
      </c>
      <c r="B53" s="29"/>
      <c r="C53" s="29"/>
      <c r="D53" s="39" t="s">
        <v>2973</v>
      </c>
      <c r="E53" s="62"/>
      <c r="F53" s="62"/>
      <c r="G53" s="62"/>
      <c r="H53" s="62"/>
      <c r="I53" s="62"/>
      <c r="J53" s="62"/>
      <c r="K53" s="62"/>
      <c r="L53" s="62"/>
      <c r="M53" s="19"/>
      <c r="N53" s="29"/>
    </row>
    <row r="54" spans="1:14" ht="24.75">
      <c r="A54" s="29" t="s">
        <v>2944</v>
      </c>
      <c r="B54" s="29"/>
      <c r="C54" s="29"/>
      <c r="D54" s="39" t="s">
        <v>2974</v>
      </c>
      <c r="E54" s="62"/>
      <c r="F54" s="62"/>
      <c r="G54" s="62"/>
      <c r="H54" s="62"/>
      <c r="I54" s="62"/>
      <c r="J54" s="62"/>
      <c r="K54" s="62"/>
      <c r="L54" s="62"/>
      <c r="M54" s="19"/>
      <c r="N54" s="29"/>
    </row>
    <row r="55" spans="1:14" ht="24.75">
      <c r="A55" s="29" t="s">
        <v>2945</v>
      </c>
      <c r="B55" s="29"/>
      <c r="C55" s="29"/>
      <c r="D55" s="39" t="s">
        <v>2975</v>
      </c>
      <c r="E55" s="62"/>
      <c r="F55" s="62"/>
      <c r="G55" s="62"/>
      <c r="H55" s="62"/>
      <c r="I55" s="62"/>
      <c r="J55" s="62"/>
      <c r="K55" s="62"/>
      <c r="L55" s="62"/>
      <c r="M55" s="19"/>
      <c r="N55" s="29"/>
    </row>
    <row r="56" spans="1:14">
      <c r="A56" s="29" t="s">
        <v>2946</v>
      </c>
      <c r="B56" s="29"/>
      <c r="C56" s="29"/>
      <c r="D56" s="39" t="s">
        <v>2976</v>
      </c>
      <c r="E56" s="62"/>
      <c r="F56" s="62"/>
      <c r="G56" s="62"/>
      <c r="H56" s="62"/>
      <c r="I56" s="62"/>
      <c r="J56" s="62"/>
      <c r="K56" s="62"/>
      <c r="L56" s="62"/>
      <c r="M56" s="19"/>
      <c r="N56" s="29"/>
    </row>
    <row r="57" spans="1:14" ht="24.75">
      <c r="A57" s="29" t="s">
        <v>2947</v>
      </c>
      <c r="B57" s="29"/>
      <c r="C57" s="29"/>
      <c r="D57" s="58" t="s">
        <v>2977</v>
      </c>
      <c r="E57" s="59"/>
      <c r="F57" s="59"/>
      <c r="G57" s="59"/>
      <c r="H57" s="59"/>
      <c r="I57" s="59"/>
      <c r="J57" s="59"/>
      <c r="K57" s="59"/>
      <c r="L57" s="59"/>
      <c r="M57" s="19"/>
      <c r="N57" s="29"/>
    </row>
    <row r="58" spans="1:14">
      <c r="A58" s="29" t="s">
        <v>2948</v>
      </c>
      <c r="B58" s="29"/>
      <c r="C58" s="29"/>
      <c r="D58" s="81" t="s">
        <v>2988</v>
      </c>
      <c r="E58" s="62">
        <v>404197</v>
      </c>
      <c r="F58" s="62">
        <v>0</v>
      </c>
      <c r="G58" s="62">
        <v>1</v>
      </c>
      <c r="H58" s="62">
        <v>0</v>
      </c>
      <c r="I58" s="62">
        <v>0</v>
      </c>
      <c r="J58" s="62">
        <v>0</v>
      </c>
      <c r="K58" s="62">
        <v>920</v>
      </c>
      <c r="L58" s="62">
        <v>405118</v>
      </c>
      <c r="M58" s="19"/>
      <c r="N58" s="29"/>
    </row>
    <row r="59" spans="1:14">
      <c r="A59" s="29" t="s">
        <v>2949</v>
      </c>
      <c r="B59" s="29"/>
      <c r="C59" s="29"/>
      <c r="D59" s="81" t="s">
        <v>2989</v>
      </c>
      <c r="E59" s="62">
        <v>1</v>
      </c>
      <c r="F59" s="62">
        <v>0</v>
      </c>
      <c r="G59" s="62">
        <v>0</v>
      </c>
      <c r="H59" s="62">
        <v>0</v>
      </c>
      <c r="I59" s="62">
        <v>0</v>
      </c>
      <c r="J59" s="62">
        <v>0</v>
      </c>
      <c r="K59" s="62">
        <v>0</v>
      </c>
      <c r="L59" s="62">
        <v>1</v>
      </c>
      <c r="M59" s="19"/>
      <c r="N59" s="29"/>
    </row>
    <row r="60" spans="1:14">
      <c r="A60" s="29" t="s">
        <v>2950</v>
      </c>
      <c r="B60" s="29"/>
      <c r="C60" s="29"/>
      <c r="D60" s="81" t="s">
        <v>2990</v>
      </c>
      <c r="E60" s="62">
        <v>0</v>
      </c>
      <c r="F60" s="62">
        <v>0</v>
      </c>
      <c r="G60" s="62">
        <v>0</v>
      </c>
      <c r="H60" s="62">
        <v>0</v>
      </c>
      <c r="I60" s="62">
        <v>0</v>
      </c>
      <c r="J60" s="62">
        <v>0</v>
      </c>
      <c r="K60" s="62">
        <v>0</v>
      </c>
      <c r="L60" s="62">
        <v>0</v>
      </c>
      <c r="M60" s="19"/>
      <c r="N60" s="29"/>
    </row>
    <row r="61" spans="1:14" hidden="1">
      <c r="A61" s="29"/>
      <c r="B61" s="29"/>
      <c r="C61" s="29" t="s">
        <v>506</v>
      </c>
      <c r="D61" s="19"/>
      <c r="E61" s="19"/>
      <c r="F61" s="19"/>
      <c r="G61" s="19"/>
      <c r="H61" s="19"/>
      <c r="I61" s="19"/>
      <c r="J61" s="19"/>
      <c r="K61" s="19"/>
      <c r="L61" s="19"/>
      <c r="M61" s="19"/>
      <c r="N61" s="29"/>
    </row>
    <row r="62" spans="1:14" hidden="1">
      <c r="A62" s="29"/>
      <c r="B62" s="29"/>
      <c r="C62" s="29" t="s">
        <v>509</v>
      </c>
      <c r="D62" s="29"/>
      <c r="E62" s="29"/>
      <c r="F62" s="29"/>
      <c r="G62" s="29"/>
      <c r="H62" s="29"/>
      <c r="I62" s="29"/>
      <c r="J62" s="29"/>
      <c r="K62" s="29"/>
      <c r="L62" s="29"/>
      <c r="M62" s="29"/>
      <c r="N62" s="29" t="s">
        <v>510</v>
      </c>
    </row>
  </sheetData>
  <sheetProtection algorithmName="SHA-512" hashValue="sxF8V7c1H8ePvw9L2fAOsayl8td3QvuCa19cdSIZJBMPKCGU8yJFrh8NNCqZrKoLkhVgre2Nz5KT+yKptePgig==" saltValue="FeYLe5Ef0o5FvmRfwsONLQ==" spinCount="100000" sheet="1" objects="1" scenarios="1" formatColumns="0" formatRows="0"/>
  <dataValidations count="1">
    <dataValidation type="decimal" allowBlank="1" showInputMessage="1" showErrorMessage="1" error="Please enter a numeric value upto 2 decimal places only" sqref="E58:L60 E29:L56" xr:uid="{8BCDA4E5-A822-4F96-BE90-2E7A2C911238}">
      <formula1>-999999999999999</formula1>
      <formula2>999999999999999</formula2>
    </dataValidation>
  </dataValidations>
  <hyperlinks>
    <hyperlink ref="D20" tooltip="Edit Categories of related parties" display="Edit Categories of related parties" xr:uid="{0BA44F3B-6F8F-4B24-8B49-B555833AF5E3}"/>
  </hyperlinks>
  <pageMargins left="0.7" right="0.7" top="0.75" bottom="0.75" header="0.3" footer="0.3"/>
  <drawing r:id="rId1"/>
  <legacyDrawing r:id="rId2"/>
  <controls>
    <mc:AlternateContent xmlns:mc="http://schemas.openxmlformats.org/markup-compatibility/2006">
      <mc:Choice Requires="x14">
        <control shapeId="26657"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26657" r:id="rId3" name="HomeBtn"/>
      </mc:Fallback>
    </mc:AlternateContent>
    <mc:AlternateContent xmlns:mc="http://schemas.openxmlformats.org/markup-compatibility/2006">
      <mc:Choice Requires="x14">
        <control shapeId="26658"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26658" r:id="rId5" name="ToolboxBtn"/>
      </mc:Fallback>
    </mc:AlternateContent>
    <mc:AlternateContent xmlns:mc="http://schemas.openxmlformats.org/markup-compatibility/2006">
      <mc:Choice Requires="x14">
        <control shapeId="26659"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26659" r:id="rId7" name="HelpBtn"/>
      </mc:Fallback>
    </mc:AlternateContent>
    <mc:AlternateContent xmlns:mc="http://schemas.openxmlformats.org/markup-compatibility/2006">
      <mc:Choice Requires="x14">
        <control shapeId="26660"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26660" r:id="rId9" name="LegendBtn"/>
      </mc:Fallback>
    </mc:AlternateContent>
  </control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A30"/>
  <sheetViews>
    <sheetView workbookViewId="0">
      <selection activeCell="M34" sqref="M34"/>
    </sheetView>
  </sheetViews>
  <sheetFormatPr defaultRowHeight="14.25"/>
  <cols>
    <col min="2" max="2" width="24" customWidth="1"/>
  </cols>
  <sheetData>
    <row r="1" spans="1:1">
      <c r="A1" s="17"/>
    </row>
    <row r="2" spans="1:1">
      <c r="A2" s="17"/>
    </row>
    <row r="3" spans="1:1">
      <c r="A3" s="18"/>
    </row>
    <row r="4" spans="1:1">
      <c r="A4" s="18"/>
    </row>
    <row r="5" spans="1:1">
      <c r="A5" s="17"/>
    </row>
    <row r="6" spans="1:1">
      <c r="A6" s="17"/>
    </row>
    <row r="7" spans="1:1">
      <c r="A7" s="18"/>
    </row>
    <row r="8" spans="1:1">
      <c r="A8" s="18"/>
    </row>
    <row r="9" spans="1:1">
      <c r="A9" s="17"/>
    </row>
    <row r="10" spans="1:1">
      <c r="A10" s="17"/>
    </row>
    <row r="11" spans="1:1">
      <c r="A11" s="18"/>
    </row>
    <row r="12" spans="1:1">
      <c r="A12" s="18"/>
    </row>
    <row r="13" spans="1:1">
      <c r="A13" s="17"/>
    </row>
    <row r="14" spans="1:1">
      <c r="A14" s="17"/>
    </row>
    <row r="15" spans="1:1">
      <c r="A15" s="18"/>
    </row>
    <row r="16" spans="1:1">
      <c r="A16" s="18"/>
    </row>
    <row r="17" spans="1:1">
      <c r="A17" s="17"/>
    </row>
    <row r="18" spans="1:1">
      <c r="A18" s="17"/>
    </row>
    <row r="19" spans="1:1">
      <c r="A19" s="18"/>
    </row>
    <row r="20" spans="1:1">
      <c r="A20" s="18"/>
    </row>
    <row r="21" spans="1:1">
      <c r="A21" s="17"/>
    </row>
    <row r="22" spans="1:1">
      <c r="A22" s="17"/>
    </row>
    <row r="23" spans="1:1">
      <c r="A23" s="18"/>
    </row>
    <row r="24" spans="1:1">
      <c r="A24" s="18"/>
    </row>
    <row r="25" spans="1:1">
      <c r="A25" s="17"/>
    </row>
    <row r="26" spans="1:1">
      <c r="A26" s="17"/>
    </row>
    <row r="27" spans="1:1">
      <c r="A27" s="18"/>
    </row>
    <row r="28" spans="1:1">
      <c r="A28" s="18"/>
    </row>
    <row r="29" spans="1:1">
      <c r="A29" s="18"/>
    </row>
    <row r="30" spans="1:1">
      <c r="A30" s="1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D1:L43"/>
  <sheetViews>
    <sheetView workbookViewId="0">
      <selection activeCell="E28" sqref="E28"/>
    </sheetView>
  </sheetViews>
  <sheetFormatPr defaultRowHeight="14.25"/>
  <sheetData>
    <row r="1" spans="4:12">
      <c r="K1" t="s">
        <v>428</v>
      </c>
      <c r="L1" s="15" t="s">
        <v>429</v>
      </c>
    </row>
    <row r="2" spans="4:12">
      <c r="K2" t="s">
        <v>430</v>
      </c>
      <c r="L2" s="15" t="s">
        <v>431</v>
      </c>
    </row>
    <row r="3" spans="4:12">
      <c r="K3" t="s">
        <v>432</v>
      </c>
      <c r="L3" s="15" t="s">
        <v>433</v>
      </c>
    </row>
    <row r="4" spans="4:12">
      <c r="K4" t="s">
        <v>434</v>
      </c>
      <c r="L4" s="15" t="s">
        <v>431</v>
      </c>
    </row>
    <row r="5" spans="4:12">
      <c r="K5" t="s">
        <v>435</v>
      </c>
      <c r="L5" s="15" t="s">
        <v>436</v>
      </c>
    </row>
    <row r="6" spans="4:12">
      <c r="D6" t="s">
        <v>467</v>
      </c>
      <c r="E6" t="s">
        <v>467</v>
      </c>
      <c r="K6" t="s">
        <v>437</v>
      </c>
      <c r="L6" s="15" t="s">
        <v>438</v>
      </c>
    </row>
    <row r="7" spans="4:12">
      <c r="D7" t="s">
        <v>470</v>
      </c>
      <c r="E7" t="s">
        <v>470</v>
      </c>
      <c r="K7" t="s">
        <v>439</v>
      </c>
      <c r="L7" s="15" t="s">
        <v>440</v>
      </c>
    </row>
    <row r="8" spans="4:12">
      <c r="D8" s="15" t="s">
        <v>448</v>
      </c>
      <c r="E8" t="s">
        <v>502</v>
      </c>
      <c r="K8" t="s">
        <v>441</v>
      </c>
      <c r="L8" s="15" t="s">
        <v>442</v>
      </c>
    </row>
    <row r="9" spans="4:12">
      <c r="D9" s="15" t="s">
        <v>450</v>
      </c>
      <c r="K9" t="s">
        <v>443</v>
      </c>
      <c r="L9" s="15" t="s">
        <v>431</v>
      </c>
    </row>
    <row r="10" spans="4:12">
      <c r="D10" s="15"/>
      <c r="K10" t="s">
        <v>444</v>
      </c>
      <c r="L10" s="15" t="s">
        <v>431</v>
      </c>
    </row>
    <row r="11" spans="4:12">
      <c r="D11" s="15"/>
      <c r="K11" t="s">
        <v>445</v>
      </c>
      <c r="L11" s="15" t="s">
        <v>446</v>
      </c>
    </row>
    <row r="12" spans="4:12">
      <c r="D12">
        <v>202201041807</v>
      </c>
      <c r="K12" t="s">
        <v>447</v>
      </c>
      <c r="L12" s="15" t="s">
        <v>448</v>
      </c>
    </row>
    <row r="13" spans="4:12">
      <c r="K13" t="s">
        <v>449</v>
      </c>
      <c r="L13" s="15" t="s">
        <v>450</v>
      </c>
    </row>
    <row r="14" spans="4:12">
      <c r="D14" s="15"/>
      <c r="K14" t="s">
        <v>451</v>
      </c>
      <c r="L14" s="15" t="s">
        <v>431</v>
      </c>
    </row>
    <row r="15" spans="4:12">
      <c r="D15" s="15"/>
      <c r="K15" t="s">
        <v>452</v>
      </c>
      <c r="L15" s="15" t="s">
        <v>431</v>
      </c>
    </row>
    <row r="16" spans="4:12">
      <c r="K16" t="s">
        <v>453</v>
      </c>
      <c r="L16" s="15" t="s">
        <v>454</v>
      </c>
    </row>
    <row r="17" spans="11:12">
      <c r="K17" t="s">
        <v>455</v>
      </c>
      <c r="L17" s="15" t="s">
        <v>456</v>
      </c>
    </row>
    <row r="18" spans="11:12">
      <c r="K18" t="s">
        <v>457</v>
      </c>
      <c r="L18" s="15"/>
    </row>
    <row r="19" spans="11:12">
      <c r="K19" t="s">
        <v>458</v>
      </c>
      <c r="L19" s="15" t="s">
        <v>459</v>
      </c>
    </row>
    <row r="20" spans="11:12">
      <c r="K20" t="s">
        <v>460</v>
      </c>
      <c r="L20" s="15" t="s">
        <v>431</v>
      </c>
    </row>
    <row r="21" spans="11:12">
      <c r="K21" t="s">
        <v>461</v>
      </c>
      <c r="L21" s="15" t="s">
        <v>462</v>
      </c>
    </row>
    <row r="22" spans="11:12">
      <c r="K22" t="s">
        <v>465</v>
      </c>
      <c r="L22" s="15" t="s">
        <v>464</v>
      </c>
    </row>
    <row r="23" spans="11:12">
      <c r="K23" t="s">
        <v>463</v>
      </c>
      <c r="L23" s="15" t="s">
        <v>464</v>
      </c>
    </row>
    <row r="24" spans="11:12">
      <c r="K24" t="s">
        <v>466</v>
      </c>
      <c r="L24" s="15" t="s">
        <v>467</v>
      </c>
    </row>
    <row r="25" spans="11:12">
      <c r="K25" t="s">
        <v>468</v>
      </c>
      <c r="L25" s="15"/>
    </row>
    <row r="26" spans="11:12">
      <c r="K26" t="s">
        <v>469</v>
      </c>
      <c r="L26" s="15" t="s">
        <v>470</v>
      </c>
    </row>
    <row r="27" spans="11:12">
      <c r="K27" t="s">
        <v>471</v>
      </c>
      <c r="L27" s="15" t="s">
        <v>472</v>
      </c>
    </row>
    <row r="28" spans="11:12">
      <c r="K28" t="s">
        <v>473</v>
      </c>
      <c r="L28" s="15" t="s">
        <v>474</v>
      </c>
    </row>
    <row r="29" spans="11:12">
      <c r="K29" t="s">
        <v>475</v>
      </c>
      <c r="L29" s="15" t="s">
        <v>476</v>
      </c>
    </row>
    <row r="30" spans="11:12">
      <c r="K30" t="s">
        <v>477</v>
      </c>
      <c r="L30" s="15" t="s">
        <v>478</v>
      </c>
    </row>
    <row r="31" spans="11:12">
      <c r="K31" t="s">
        <v>479</v>
      </c>
      <c r="L31" s="15" t="s">
        <v>480</v>
      </c>
    </row>
    <row r="32" spans="11:12">
      <c r="K32" t="s">
        <v>481</v>
      </c>
      <c r="L32" s="15" t="s">
        <v>482</v>
      </c>
    </row>
    <row r="33" spans="11:12">
      <c r="K33" t="s">
        <v>483</v>
      </c>
      <c r="L33" s="15" t="s">
        <v>484</v>
      </c>
    </row>
    <row r="34" spans="11:12">
      <c r="K34" t="s">
        <v>485</v>
      </c>
      <c r="L34" s="15" t="s">
        <v>486</v>
      </c>
    </row>
    <row r="35" spans="11:12">
      <c r="K35" t="s">
        <v>487</v>
      </c>
      <c r="L35" s="15" t="s">
        <v>431</v>
      </c>
    </row>
    <row r="36" spans="11:12">
      <c r="K36" t="s">
        <v>488</v>
      </c>
      <c r="L36" s="15" t="s">
        <v>3050</v>
      </c>
    </row>
    <row r="37" spans="11:12">
      <c r="K37" t="s">
        <v>489</v>
      </c>
      <c r="L37" s="15" t="s">
        <v>480</v>
      </c>
    </row>
    <row r="38" spans="11:12">
      <c r="K38" t="s">
        <v>490</v>
      </c>
      <c r="L38" s="15" t="s">
        <v>491</v>
      </c>
    </row>
    <row r="39" spans="11:12">
      <c r="K39" t="s">
        <v>492</v>
      </c>
      <c r="L39" s="15" t="s">
        <v>493</v>
      </c>
    </row>
    <row r="40" spans="11:12">
      <c r="K40" t="s">
        <v>494</v>
      </c>
      <c r="L40" s="15" t="s">
        <v>495</v>
      </c>
    </row>
    <row r="41" spans="11:12">
      <c r="K41" t="s">
        <v>496</v>
      </c>
      <c r="L41" s="15" t="s">
        <v>497</v>
      </c>
    </row>
    <row r="42" spans="11:12">
      <c r="K42" t="s">
        <v>498</v>
      </c>
      <c r="L42" s="15" t="s">
        <v>499</v>
      </c>
    </row>
    <row r="43" spans="11:12">
      <c r="K43" t="s">
        <v>500</v>
      </c>
      <c r="L43" s="15" t="s">
        <v>501</v>
      </c>
    </row>
  </sheetData>
  <dataConsolidate/>
  <phoneticPr fontId="6"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O1:Q249"/>
  <sheetViews>
    <sheetView workbookViewId="0">
      <selection activeCell="P223" sqref="P223"/>
    </sheetView>
  </sheetViews>
  <sheetFormatPr defaultRowHeight="14.25"/>
  <sheetData>
    <row r="1" spans="15:17">
      <c r="O1" t="s">
        <v>175</v>
      </c>
      <c r="Q1" t="s">
        <v>140</v>
      </c>
    </row>
    <row r="2" spans="15:17">
      <c r="O2" t="s">
        <v>176</v>
      </c>
      <c r="Q2" t="s">
        <v>164</v>
      </c>
    </row>
    <row r="3" spans="15:17">
      <c r="O3" t="s">
        <v>177</v>
      </c>
      <c r="Q3" t="s">
        <v>55</v>
      </c>
    </row>
    <row r="4" spans="15:17">
      <c r="O4" t="s">
        <v>178</v>
      </c>
      <c r="Q4" t="s">
        <v>80</v>
      </c>
    </row>
    <row r="5" spans="15:17">
      <c r="O5" t="s">
        <v>179</v>
      </c>
      <c r="Q5" t="s">
        <v>34</v>
      </c>
    </row>
    <row r="6" spans="15:17">
      <c r="O6" t="s">
        <v>180</v>
      </c>
      <c r="Q6" t="s">
        <v>163</v>
      </c>
    </row>
    <row r="7" spans="15:17">
      <c r="O7" t="s">
        <v>181</v>
      </c>
      <c r="Q7" t="s">
        <v>174</v>
      </c>
    </row>
    <row r="8" spans="15:17">
      <c r="O8" t="s">
        <v>182</v>
      </c>
      <c r="Q8" t="s">
        <v>5</v>
      </c>
    </row>
    <row r="9" spans="15:17">
      <c r="O9" t="s">
        <v>183</v>
      </c>
      <c r="Q9" t="s">
        <v>6</v>
      </c>
    </row>
    <row r="10" spans="15:17">
      <c r="O10" t="s">
        <v>184</v>
      </c>
      <c r="Q10" t="s">
        <v>7</v>
      </c>
    </row>
    <row r="11" spans="15:17">
      <c r="O11" t="s">
        <v>185</v>
      </c>
      <c r="Q11" t="s">
        <v>8</v>
      </c>
    </row>
    <row r="12" spans="15:17">
      <c r="O12" t="s">
        <v>186</v>
      </c>
      <c r="Q12" t="s">
        <v>9</v>
      </c>
    </row>
    <row r="13" spans="15:17">
      <c r="O13" t="s">
        <v>187</v>
      </c>
      <c r="Q13" t="s">
        <v>10</v>
      </c>
    </row>
    <row r="14" spans="15:17">
      <c r="O14" t="s">
        <v>188</v>
      </c>
      <c r="Q14" t="s">
        <v>11</v>
      </c>
    </row>
    <row r="15" spans="15:17">
      <c r="O15" t="s">
        <v>189</v>
      </c>
      <c r="Q15" t="s">
        <v>12</v>
      </c>
    </row>
    <row r="16" spans="15:17">
      <c r="O16" t="s">
        <v>190</v>
      </c>
      <c r="Q16" t="s">
        <v>13</v>
      </c>
    </row>
    <row r="17" spans="15:17">
      <c r="O17" t="s">
        <v>191</v>
      </c>
      <c r="Q17" t="s">
        <v>14</v>
      </c>
    </row>
    <row r="18" spans="15:17">
      <c r="O18" t="s">
        <v>192</v>
      </c>
      <c r="Q18" t="s">
        <v>15</v>
      </c>
    </row>
    <row r="19" spans="15:17">
      <c r="O19" t="s">
        <v>193</v>
      </c>
      <c r="Q19" t="s">
        <v>16</v>
      </c>
    </row>
    <row r="20" spans="15:17">
      <c r="O20" t="s">
        <v>194</v>
      </c>
      <c r="Q20" t="s">
        <v>17</v>
      </c>
    </row>
    <row r="21" spans="15:17">
      <c r="O21" t="s">
        <v>195</v>
      </c>
      <c r="Q21" t="s">
        <v>18</v>
      </c>
    </row>
    <row r="22" spans="15:17">
      <c r="O22" t="s">
        <v>196</v>
      </c>
      <c r="Q22" t="s">
        <v>19</v>
      </c>
    </row>
    <row r="23" spans="15:17">
      <c r="O23" t="s">
        <v>197</v>
      </c>
      <c r="Q23" t="s">
        <v>20</v>
      </c>
    </row>
    <row r="24" spans="15:17">
      <c r="O24" t="s">
        <v>198</v>
      </c>
      <c r="Q24" t="s">
        <v>21</v>
      </c>
    </row>
    <row r="25" spans="15:17">
      <c r="O25" t="s">
        <v>199</v>
      </c>
      <c r="Q25" t="s">
        <v>22</v>
      </c>
    </row>
    <row r="26" spans="15:17">
      <c r="O26" t="s">
        <v>200</v>
      </c>
      <c r="Q26" t="s">
        <v>23</v>
      </c>
    </row>
    <row r="27" spans="15:17">
      <c r="O27" t="s">
        <v>201</v>
      </c>
      <c r="Q27" t="s">
        <v>24</v>
      </c>
    </row>
    <row r="28" spans="15:17">
      <c r="O28" t="s">
        <v>202</v>
      </c>
      <c r="Q28" t="s">
        <v>25</v>
      </c>
    </row>
    <row r="29" spans="15:17">
      <c r="O29" t="s">
        <v>203</v>
      </c>
      <c r="Q29" t="s">
        <v>26</v>
      </c>
    </row>
    <row r="30" spans="15:17">
      <c r="O30" t="s">
        <v>204</v>
      </c>
      <c r="Q30" t="s">
        <v>27</v>
      </c>
    </row>
    <row r="31" spans="15:17">
      <c r="O31" t="s">
        <v>205</v>
      </c>
      <c r="Q31" t="s">
        <v>28</v>
      </c>
    </row>
    <row r="32" spans="15:17">
      <c r="O32" t="s">
        <v>206</v>
      </c>
      <c r="Q32" t="s">
        <v>29</v>
      </c>
    </row>
    <row r="33" spans="15:17">
      <c r="O33" t="s">
        <v>207</v>
      </c>
      <c r="Q33" t="s">
        <v>30</v>
      </c>
    </row>
    <row r="34" spans="15:17">
      <c r="O34" t="s">
        <v>208</v>
      </c>
      <c r="Q34" t="s">
        <v>31</v>
      </c>
    </row>
    <row r="35" spans="15:17">
      <c r="O35" t="s">
        <v>209</v>
      </c>
      <c r="Q35" t="s">
        <v>32</v>
      </c>
    </row>
    <row r="36" spans="15:17">
      <c r="O36" t="s">
        <v>210</v>
      </c>
      <c r="Q36" t="s">
        <v>33</v>
      </c>
    </row>
    <row r="37" spans="15:17">
      <c r="O37" t="s">
        <v>211</v>
      </c>
      <c r="Q37" t="s">
        <v>35</v>
      </c>
    </row>
    <row r="38" spans="15:17">
      <c r="O38" t="s">
        <v>212</v>
      </c>
      <c r="Q38" t="s">
        <v>36</v>
      </c>
    </row>
    <row r="39" spans="15:17">
      <c r="O39" t="s">
        <v>213</v>
      </c>
      <c r="Q39" t="s">
        <v>37</v>
      </c>
    </row>
    <row r="40" spans="15:17">
      <c r="O40" t="s">
        <v>214</v>
      </c>
      <c r="Q40" t="s">
        <v>38</v>
      </c>
    </row>
    <row r="41" spans="15:17">
      <c r="O41" t="s">
        <v>215</v>
      </c>
      <c r="Q41" t="s">
        <v>39</v>
      </c>
    </row>
    <row r="42" spans="15:17">
      <c r="O42" t="s">
        <v>216</v>
      </c>
      <c r="Q42" t="s">
        <v>40</v>
      </c>
    </row>
    <row r="43" spans="15:17">
      <c r="O43" t="s">
        <v>217</v>
      </c>
      <c r="Q43" t="s">
        <v>41</v>
      </c>
    </row>
    <row r="44" spans="15:17">
      <c r="O44" t="s">
        <v>218</v>
      </c>
      <c r="Q44" t="s">
        <v>42</v>
      </c>
    </row>
    <row r="45" spans="15:17">
      <c r="O45" t="s">
        <v>219</v>
      </c>
      <c r="Q45" t="s">
        <v>43</v>
      </c>
    </row>
    <row r="46" spans="15:17">
      <c r="O46" t="s">
        <v>220</v>
      </c>
      <c r="Q46" t="s">
        <v>44</v>
      </c>
    </row>
    <row r="47" spans="15:17">
      <c r="O47" t="s">
        <v>221</v>
      </c>
      <c r="Q47" t="s">
        <v>45</v>
      </c>
    </row>
    <row r="48" spans="15:17">
      <c r="O48" t="s">
        <v>222</v>
      </c>
      <c r="Q48" t="s">
        <v>46</v>
      </c>
    </row>
    <row r="49" spans="15:17">
      <c r="O49" t="s">
        <v>223</v>
      </c>
      <c r="Q49" t="s">
        <v>47</v>
      </c>
    </row>
    <row r="50" spans="15:17">
      <c r="O50" t="s">
        <v>224</v>
      </c>
      <c r="Q50" t="s">
        <v>48</v>
      </c>
    </row>
    <row r="51" spans="15:17">
      <c r="O51" t="s">
        <v>225</v>
      </c>
      <c r="Q51" t="s">
        <v>49</v>
      </c>
    </row>
    <row r="52" spans="15:17">
      <c r="O52" t="s">
        <v>226</v>
      </c>
      <c r="Q52" t="s">
        <v>50</v>
      </c>
    </row>
    <row r="53" spans="15:17">
      <c r="O53" t="s">
        <v>227</v>
      </c>
      <c r="Q53" t="s">
        <v>51</v>
      </c>
    </row>
    <row r="54" spans="15:17">
      <c r="O54" t="s">
        <v>228</v>
      </c>
      <c r="Q54" t="s">
        <v>52</v>
      </c>
    </row>
    <row r="55" spans="15:17">
      <c r="O55" t="s">
        <v>229</v>
      </c>
      <c r="Q55" t="s">
        <v>53</v>
      </c>
    </row>
    <row r="56" spans="15:17">
      <c r="O56" t="s">
        <v>230</v>
      </c>
      <c r="Q56" t="s">
        <v>54</v>
      </c>
    </row>
    <row r="57" spans="15:17">
      <c r="O57" t="s">
        <v>231</v>
      </c>
      <c r="Q57" t="s">
        <v>56</v>
      </c>
    </row>
    <row r="58" spans="15:17">
      <c r="O58" t="s">
        <v>232</v>
      </c>
      <c r="Q58" t="s">
        <v>57</v>
      </c>
    </row>
    <row r="59" spans="15:17">
      <c r="O59" t="s">
        <v>233</v>
      </c>
      <c r="Q59" t="s">
        <v>58</v>
      </c>
    </row>
    <row r="60" spans="15:17">
      <c r="O60" t="s">
        <v>234</v>
      </c>
      <c r="Q60" t="s">
        <v>59</v>
      </c>
    </row>
    <row r="61" spans="15:17">
      <c r="O61" t="s">
        <v>235</v>
      </c>
      <c r="Q61" t="s">
        <v>60</v>
      </c>
    </row>
    <row r="62" spans="15:17">
      <c r="O62" t="s">
        <v>236</v>
      </c>
      <c r="Q62" t="s">
        <v>61</v>
      </c>
    </row>
    <row r="63" spans="15:17">
      <c r="O63" t="s">
        <v>237</v>
      </c>
      <c r="Q63" t="s">
        <v>62</v>
      </c>
    </row>
    <row r="64" spans="15:17">
      <c r="O64" t="s">
        <v>238</v>
      </c>
      <c r="Q64" t="s">
        <v>63</v>
      </c>
    </row>
    <row r="65" spans="15:17">
      <c r="O65" t="s">
        <v>239</v>
      </c>
      <c r="Q65" t="s">
        <v>64</v>
      </c>
    </row>
    <row r="66" spans="15:17">
      <c r="O66" t="s">
        <v>240</v>
      </c>
      <c r="Q66" t="s">
        <v>65</v>
      </c>
    </row>
    <row r="67" spans="15:17">
      <c r="O67" t="s">
        <v>241</v>
      </c>
      <c r="Q67" t="s">
        <v>66</v>
      </c>
    </row>
    <row r="68" spans="15:17">
      <c r="O68" t="s">
        <v>242</v>
      </c>
      <c r="Q68" t="s">
        <v>67</v>
      </c>
    </row>
    <row r="69" spans="15:17">
      <c r="O69" t="s">
        <v>243</v>
      </c>
      <c r="Q69" t="s">
        <v>68</v>
      </c>
    </row>
    <row r="70" spans="15:17">
      <c r="O70" t="s">
        <v>244</v>
      </c>
      <c r="Q70" t="s">
        <v>69</v>
      </c>
    </row>
    <row r="71" spans="15:17">
      <c r="O71" t="s">
        <v>245</v>
      </c>
      <c r="Q71" t="s">
        <v>70</v>
      </c>
    </row>
    <row r="72" spans="15:17">
      <c r="O72" t="s">
        <v>246</v>
      </c>
      <c r="Q72" t="s">
        <v>71</v>
      </c>
    </row>
    <row r="73" spans="15:17">
      <c r="O73" t="s">
        <v>247</v>
      </c>
      <c r="Q73" t="s">
        <v>72</v>
      </c>
    </row>
    <row r="74" spans="15:17">
      <c r="O74" t="s">
        <v>248</v>
      </c>
      <c r="Q74" t="s">
        <v>73</v>
      </c>
    </row>
    <row r="75" spans="15:17">
      <c r="O75" t="s">
        <v>249</v>
      </c>
      <c r="Q75" t="s">
        <v>74</v>
      </c>
    </row>
    <row r="76" spans="15:17">
      <c r="O76" t="s">
        <v>250</v>
      </c>
      <c r="Q76" t="s">
        <v>75</v>
      </c>
    </row>
    <row r="77" spans="15:17">
      <c r="O77" t="s">
        <v>251</v>
      </c>
      <c r="Q77" t="s">
        <v>76</v>
      </c>
    </row>
    <row r="78" spans="15:17">
      <c r="O78" t="s">
        <v>252</v>
      </c>
      <c r="Q78" t="s">
        <v>77</v>
      </c>
    </row>
    <row r="79" spans="15:17">
      <c r="O79" t="s">
        <v>253</v>
      </c>
      <c r="Q79" t="s">
        <v>78</v>
      </c>
    </row>
    <row r="80" spans="15:17">
      <c r="O80" t="s">
        <v>254</v>
      </c>
      <c r="Q80" t="s">
        <v>79</v>
      </c>
    </row>
    <row r="81" spans="15:17">
      <c r="O81" t="s">
        <v>255</v>
      </c>
      <c r="Q81" t="s">
        <v>81</v>
      </c>
    </row>
    <row r="82" spans="15:17">
      <c r="O82" t="s">
        <v>256</v>
      </c>
      <c r="Q82" t="s">
        <v>82</v>
      </c>
    </row>
    <row r="83" spans="15:17">
      <c r="O83" t="s">
        <v>257</v>
      </c>
      <c r="Q83" t="s">
        <v>83</v>
      </c>
    </row>
    <row r="84" spans="15:17">
      <c r="O84" t="s">
        <v>258</v>
      </c>
      <c r="Q84" t="s">
        <v>84</v>
      </c>
    </row>
    <row r="85" spans="15:17">
      <c r="O85" t="s">
        <v>259</v>
      </c>
      <c r="Q85" t="s">
        <v>85</v>
      </c>
    </row>
    <row r="86" spans="15:17">
      <c r="O86" t="s">
        <v>260</v>
      </c>
      <c r="Q86" t="s">
        <v>86</v>
      </c>
    </row>
    <row r="87" spans="15:17">
      <c r="O87" t="s">
        <v>261</v>
      </c>
      <c r="Q87" t="s">
        <v>87</v>
      </c>
    </row>
    <row r="88" spans="15:17">
      <c r="O88" t="s">
        <v>262</v>
      </c>
      <c r="Q88" t="s">
        <v>88</v>
      </c>
    </row>
    <row r="89" spans="15:17">
      <c r="O89" t="s">
        <v>263</v>
      </c>
      <c r="Q89" t="s">
        <v>89</v>
      </c>
    </row>
    <row r="90" spans="15:17">
      <c r="O90" t="s">
        <v>264</v>
      </c>
      <c r="Q90" t="s">
        <v>90</v>
      </c>
    </row>
    <row r="91" spans="15:17">
      <c r="O91" t="s">
        <v>265</v>
      </c>
      <c r="Q91" t="s">
        <v>91</v>
      </c>
    </row>
    <row r="92" spans="15:17">
      <c r="O92" t="s">
        <v>266</v>
      </c>
      <c r="Q92" t="s">
        <v>92</v>
      </c>
    </row>
    <row r="93" spans="15:17">
      <c r="O93" t="s">
        <v>267</v>
      </c>
      <c r="Q93" t="s">
        <v>93</v>
      </c>
    </row>
    <row r="94" spans="15:17">
      <c r="O94" t="s">
        <v>268</v>
      </c>
      <c r="Q94" t="s">
        <v>94</v>
      </c>
    </row>
    <row r="95" spans="15:17">
      <c r="O95" t="s">
        <v>269</v>
      </c>
      <c r="Q95" t="s">
        <v>95</v>
      </c>
    </row>
    <row r="96" spans="15:17">
      <c r="O96" t="s">
        <v>270</v>
      </c>
      <c r="Q96" t="s">
        <v>96</v>
      </c>
    </row>
    <row r="97" spans="15:17">
      <c r="O97" t="s">
        <v>271</v>
      </c>
      <c r="Q97" t="s">
        <v>97</v>
      </c>
    </row>
    <row r="98" spans="15:17">
      <c r="O98" t="s">
        <v>272</v>
      </c>
      <c r="Q98" t="s">
        <v>98</v>
      </c>
    </row>
    <row r="99" spans="15:17">
      <c r="O99" t="s">
        <v>273</v>
      </c>
      <c r="Q99" t="s">
        <v>99</v>
      </c>
    </row>
    <row r="100" spans="15:17">
      <c r="O100" t="s">
        <v>274</v>
      </c>
      <c r="Q100" t="s">
        <v>100</v>
      </c>
    </row>
    <row r="101" spans="15:17">
      <c r="O101" t="s">
        <v>275</v>
      </c>
      <c r="Q101" t="s">
        <v>101</v>
      </c>
    </row>
    <row r="102" spans="15:17">
      <c r="O102" t="s">
        <v>276</v>
      </c>
      <c r="Q102" t="s">
        <v>102</v>
      </c>
    </row>
    <row r="103" spans="15:17">
      <c r="O103" t="s">
        <v>277</v>
      </c>
      <c r="Q103" t="s">
        <v>103</v>
      </c>
    </row>
    <row r="104" spans="15:17">
      <c r="O104" t="s">
        <v>278</v>
      </c>
      <c r="Q104" t="s">
        <v>104</v>
      </c>
    </row>
    <row r="105" spans="15:17">
      <c r="O105" t="s">
        <v>279</v>
      </c>
      <c r="Q105" t="s">
        <v>105</v>
      </c>
    </row>
    <row r="106" spans="15:17">
      <c r="O106" t="s">
        <v>280</v>
      </c>
      <c r="Q106" t="s">
        <v>106</v>
      </c>
    </row>
    <row r="107" spans="15:17">
      <c r="O107" t="s">
        <v>281</v>
      </c>
      <c r="Q107" t="s">
        <v>107</v>
      </c>
    </row>
    <row r="108" spans="15:17">
      <c r="O108" t="s">
        <v>282</v>
      </c>
      <c r="Q108" t="s">
        <v>108</v>
      </c>
    </row>
    <row r="109" spans="15:17">
      <c r="O109" t="s">
        <v>283</v>
      </c>
      <c r="Q109" t="s">
        <v>109</v>
      </c>
    </row>
    <row r="110" spans="15:17">
      <c r="O110" t="s">
        <v>284</v>
      </c>
      <c r="Q110" t="s">
        <v>110</v>
      </c>
    </row>
    <row r="111" spans="15:17">
      <c r="O111" t="s">
        <v>285</v>
      </c>
      <c r="Q111" t="s">
        <v>111</v>
      </c>
    </row>
    <row r="112" spans="15:17">
      <c r="O112" t="s">
        <v>286</v>
      </c>
      <c r="Q112" t="s">
        <v>112</v>
      </c>
    </row>
    <row r="113" spans="15:17">
      <c r="O113" t="s">
        <v>287</v>
      </c>
      <c r="Q113" t="s">
        <v>113</v>
      </c>
    </row>
    <row r="114" spans="15:17">
      <c r="O114" t="s">
        <v>288</v>
      </c>
      <c r="Q114" t="s">
        <v>114</v>
      </c>
    </row>
    <row r="115" spans="15:17">
      <c r="O115" t="s">
        <v>289</v>
      </c>
      <c r="Q115" t="s">
        <v>115</v>
      </c>
    </row>
    <row r="116" spans="15:17">
      <c r="O116" t="s">
        <v>290</v>
      </c>
      <c r="Q116" t="s">
        <v>116</v>
      </c>
    </row>
    <row r="117" spans="15:17">
      <c r="O117" t="s">
        <v>291</v>
      </c>
      <c r="Q117" t="s">
        <v>117</v>
      </c>
    </row>
    <row r="118" spans="15:17">
      <c r="O118" t="s">
        <v>292</v>
      </c>
      <c r="Q118" t="s">
        <v>118</v>
      </c>
    </row>
    <row r="119" spans="15:17">
      <c r="O119" t="s">
        <v>293</v>
      </c>
      <c r="Q119" t="s">
        <v>119</v>
      </c>
    </row>
    <row r="120" spans="15:17">
      <c r="O120" t="s">
        <v>294</v>
      </c>
      <c r="Q120" t="s">
        <v>120</v>
      </c>
    </row>
    <row r="121" spans="15:17">
      <c r="O121" t="s">
        <v>295</v>
      </c>
      <c r="Q121" t="s">
        <v>121</v>
      </c>
    </row>
    <row r="122" spans="15:17">
      <c r="O122" t="s">
        <v>296</v>
      </c>
      <c r="Q122" t="s">
        <v>122</v>
      </c>
    </row>
    <row r="123" spans="15:17">
      <c r="O123" t="s">
        <v>297</v>
      </c>
      <c r="Q123" t="s">
        <v>123</v>
      </c>
    </row>
    <row r="124" spans="15:17">
      <c r="O124" t="s">
        <v>298</v>
      </c>
      <c r="Q124" t="s">
        <v>124</v>
      </c>
    </row>
    <row r="125" spans="15:17">
      <c r="O125" t="s">
        <v>299</v>
      </c>
      <c r="Q125" t="s">
        <v>125</v>
      </c>
    </row>
    <row r="126" spans="15:17">
      <c r="O126" t="s">
        <v>300</v>
      </c>
      <c r="Q126" t="s">
        <v>126</v>
      </c>
    </row>
    <row r="127" spans="15:17">
      <c r="O127" t="s">
        <v>301</v>
      </c>
      <c r="Q127" t="s">
        <v>127</v>
      </c>
    </row>
    <row r="128" spans="15:17">
      <c r="O128" t="s">
        <v>302</v>
      </c>
      <c r="Q128" t="s">
        <v>128</v>
      </c>
    </row>
    <row r="129" spans="15:17">
      <c r="O129" t="s">
        <v>303</v>
      </c>
      <c r="Q129" t="s">
        <v>129</v>
      </c>
    </row>
    <row r="130" spans="15:17">
      <c r="O130" t="s">
        <v>304</v>
      </c>
      <c r="Q130" t="s">
        <v>130</v>
      </c>
    </row>
    <row r="131" spans="15:17">
      <c r="O131" t="s">
        <v>305</v>
      </c>
      <c r="Q131" t="s">
        <v>131</v>
      </c>
    </row>
    <row r="132" spans="15:17">
      <c r="O132" t="s">
        <v>306</v>
      </c>
      <c r="Q132" t="s">
        <v>132</v>
      </c>
    </row>
    <row r="133" spans="15:17">
      <c r="O133" t="s">
        <v>307</v>
      </c>
      <c r="Q133" t="s">
        <v>133</v>
      </c>
    </row>
    <row r="134" spans="15:17">
      <c r="O134" t="s">
        <v>308</v>
      </c>
      <c r="Q134" t="s">
        <v>134</v>
      </c>
    </row>
    <row r="135" spans="15:17">
      <c r="O135" t="s">
        <v>309</v>
      </c>
      <c r="Q135" t="s">
        <v>135</v>
      </c>
    </row>
    <row r="136" spans="15:17">
      <c r="O136" t="s">
        <v>310</v>
      </c>
      <c r="Q136" t="s">
        <v>136</v>
      </c>
    </row>
    <row r="137" spans="15:17">
      <c r="O137" t="s">
        <v>311</v>
      </c>
      <c r="Q137" t="s">
        <v>137</v>
      </c>
    </row>
    <row r="138" spans="15:17">
      <c r="O138" t="s">
        <v>312</v>
      </c>
      <c r="Q138" t="s">
        <v>138</v>
      </c>
    </row>
    <row r="139" spans="15:17">
      <c r="O139" t="s">
        <v>313</v>
      </c>
      <c r="Q139" t="s">
        <v>139</v>
      </c>
    </row>
    <row r="140" spans="15:17">
      <c r="O140" t="s">
        <v>314</v>
      </c>
      <c r="Q140" t="s">
        <v>140</v>
      </c>
    </row>
    <row r="141" spans="15:17">
      <c r="O141" t="s">
        <v>315</v>
      </c>
      <c r="Q141" t="s">
        <v>141</v>
      </c>
    </row>
    <row r="142" spans="15:17">
      <c r="O142" t="s">
        <v>316</v>
      </c>
      <c r="Q142" t="s">
        <v>142</v>
      </c>
    </row>
    <row r="143" spans="15:17">
      <c r="O143" t="s">
        <v>317</v>
      </c>
      <c r="Q143" t="s">
        <v>143</v>
      </c>
    </row>
    <row r="144" spans="15:17">
      <c r="O144" t="s">
        <v>318</v>
      </c>
      <c r="Q144" t="s">
        <v>144</v>
      </c>
    </row>
    <row r="145" spans="15:17">
      <c r="O145" t="s">
        <v>319</v>
      </c>
      <c r="Q145" t="s">
        <v>145</v>
      </c>
    </row>
    <row r="146" spans="15:17">
      <c r="O146" t="s">
        <v>320</v>
      </c>
      <c r="Q146" t="s">
        <v>146</v>
      </c>
    </row>
    <row r="147" spans="15:17">
      <c r="O147" t="s">
        <v>321</v>
      </c>
      <c r="Q147" t="s">
        <v>147</v>
      </c>
    </row>
    <row r="148" spans="15:17">
      <c r="O148" t="s">
        <v>322</v>
      </c>
      <c r="Q148" t="s">
        <v>148</v>
      </c>
    </row>
    <row r="149" spans="15:17">
      <c r="O149" t="s">
        <v>323</v>
      </c>
      <c r="Q149" t="s">
        <v>149</v>
      </c>
    </row>
    <row r="150" spans="15:17">
      <c r="O150" t="s">
        <v>324</v>
      </c>
      <c r="Q150" t="s">
        <v>150</v>
      </c>
    </row>
    <row r="151" spans="15:17">
      <c r="O151" t="s">
        <v>325</v>
      </c>
      <c r="Q151" t="s">
        <v>151</v>
      </c>
    </row>
    <row r="152" spans="15:17">
      <c r="O152" t="s">
        <v>326</v>
      </c>
      <c r="Q152" t="s">
        <v>152</v>
      </c>
    </row>
    <row r="153" spans="15:17">
      <c r="O153" t="s">
        <v>327</v>
      </c>
      <c r="Q153" t="s">
        <v>153</v>
      </c>
    </row>
    <row r="154" spans="15:17">
      <c r="O154" t="s">
        <v>328</v>
      </c>
      <c r="Q154" t="s">
        <v>154</v>
      </c>
    </row>
    <row r="155" spans="15:17">
      <c r="O155" t="s">
        <v>329</v>
      </c>
      <c r="Q155" t="s">
        <v>155</v>
      </c>
    </row>
    <row r="156" spans="15:17">
      <c r="O156" t="s">
        <v>330</v>
      </c>
      <c r="Q156" t="s">
        <v>156</v>
      </c>
    </row>
    <row r="157" spans="15:17">
      <c r="O157" t="s">
        <v>331</v>
      </c>
      <c r="Q157" t="s">
        <v>157</v>
      </c>
    </row>
    <row r="158" spans="15:17">
      <c r="O158" t="s">
        <v>332</v>
      </c>
      <c r="Q158" t="s">
        <v>158</v>
      </c>
    </row>
    <row r="159" spans="15:17">
      <c r="O159" t="s">
        <v>333</v>
      </c>
      <c r="Q159" t="s">
        <v>159</v>
      </c>
    </row>
    <row r="160" spans="15:17">
      <c r="O160" t="s">
        <v>334</v>
      </c>
      <c r="Q160" t="s">
        <v>160</v>
      </c>
    </row>
    <row r="161" spans="15:17">
      <c r="O161" t="s">
        <v>335</v>
      </c>
      <c r="Q161" t="s">
        <v>161</v>
      </c>
    </row>
    <row r="162" spans="15:17">
      <c r="O162" t="s">
        <v>336</v>
      </c>
      <c r="Q162" t="s">
        <v>162</v>
      </c>
    </row>
    <row r="163" spans="15:17">
      <c r="O163" t="s">
        <v>337</v>
      </c>
      <c r="Q163" t="s">
        <v>163</v>
      </c>
    </row>
    <row r="164" spans="15:17">
      <c r="O164" t="s">
        <v>338</v>
      </c>
      <c r="Q164" t="s">
        <v>165</v>
      </c>
    </row>
    <row r="165" spans="15:17">
      <c r="O165" t="s">
        <v>339</v>
      </c>
      <c r="Q165" t="s">
        <v>166</v>
      </c>
    </row>
    <row r="166" spans="15:17">
      <c r="O166" t="s">
        <v>340</v>
      </c>
      <c r="Q166" t="s">
        <v>167</v>
      </c>
    </row>
    <row r="167" spans="15:17">
      <c r="O167" t="s">
        <v>341</v>
      </c>
      <c r="Q167" t="s">
        <v>168</v>
      </c>
    </row>
    <row r="168" spans="15:17">
      <c r="O168" t="s">
        <v>342</v>
      </c>
      <c r="Q168" t="s">
        <v>169</v>
      </c>
    </row>
    <row r="169" spans="15:17">
      <c r="O169" t="s">
        <v>343</v>
      </c>
      <c r="Q169" t="s">
        <v>170</v>
      </c>
    </row>
    <row r="170" spans="15:17">
      <c r="O170" t="s">
        <v>344</v>
      </c>
      <c r="Q170" t="s">
        <v>171</v>
      </c>
    </row>
    <row r="171" spans="15:17">
      <c r="O171" t="s">
        <v>345</v>
      </c>
      <c r="Q171" t="s">
        <v>172</v>
      </c>
    </row>
    <row r="172" spans="15:17">
      <c r="O172" t="s">
        <v>346</v>
      </c>
      <c r="Q172" t="s">
        <v>173</v>
      </c>
    </row>
    <row r="173" spans="15:17">
      <c r="O173" t="s">
        <v>347</v>
      </c>
    </row>
    <row r="174" spans="15:17">
      <c r="O174" t="s">
        <v>348</v>
      </c>
    </row>
    <row r="175" spans="15:17">
      <c r="O175" t="s">
        <v>349</v>
      </c>
    </row>
    <row r="176" spans="15:17">
      <c r="O176" t="s">
        <v>350</v>
      </c>
    </row>
    <row r="177" spans="15:15">
      <c r="O177" t="s">
        <v>351</v>
      </c>
    </row>
    <row r="178" spans="15:15">
      <c r="O178" t="s">
        <v>352</v>
      </c>
    </row>
    <row r="179" spans="15:15">
      <c r="O179" t="s">
        <v>353</v>
      </c>
    </row>
    <row r="180" spans="15:15">
      <c r="O180" t="s">
        <v>354</v>
      </c>
    </row>
    <row r="181" spans="15:15">
      <c r="O181" t="s">
        <v>355</v>
      </c>
    </row>
    <row r="182" spans="15:15">
      <c r="O182" t="s">
        <v>356</v>
      </c>
    </row>
    <row r="183" spans="15:15">
      <c r="O183" t="s">
        <v>357</v>
      </c>
    </row>
    <row r="184" spans="15:15">
      <c r="O184" t="s">
        <v>358</v>
      </c>
    </row>
    <row r="185" spans="15:15">
      <c r="O185" t="s">
        <v>359</v>
      </c>
    </row>
    <row r="186" spans="15:15">
      <c r="O186" t="s">
        <v>360</v>
      </c>
    </row>
    <row r="187" spans="15:15">
      <c r="O187" t="s">
        <v>361</v>
      </c>
    </row>
    <row r="188" spans="15:15">
      <c r="O188" t="s">
        <v>362</v>
      </c>
    </row>
    <row r="189" spans="15:15">
      <c r="O189" t="s">
        <v>363</v>
      </c>
    </row>
    <row r="190" spans="15:15">
      <c r="O190" t="s">
        <v>364</v>
      </c>
    </row>
    <row r="191" spans="15:15">
      <c r="O191" t="s">
        <v>365</v>
      </c>
    </row>
    <row r="192" spans="15:15">
      <c r="O192" t="s">
        <v>366</v>
      </c>
    </row>
    <row r="193" spans="15:15">
      <c r="O193" t="s">
        <v>367</v>
      </c>
    </row>
    <row r="194" spans="15:15">
      <c r="O194" t="s">
        <v>368</v>
      </c>
    </row>
    <row r="195" spans="15:15">
      <c r="O195" t="s">
        <v>369</v>
      </c>
    </row>
    <row r="196" spans="15:15">
      <c r="O196" t="s">
        <v>370</v>
      </c>
    </row>
    <row r="197" spans="15:15">
      <c r="O197" t="s">
        <v>371</v>
      </c>
    </row>
    <row r="198" spans="15:15">
      <c r="O198" t="s">
        <v>372</v>
      </c>
    </row>
    <row r="199" spans="15:15">
      <c r="O199" t="s">
        <v>373</v>
      </c>
    </row>
    <row r="200" spans="15:15">
      <c r="O200" t="s">
        <v>374</v>
      </c>
    </row>
    <row r="201" spans="15:15">
      <c r="O201" t="s">
        <v>375</v>
      </c>
    </row>
    <row r="202" spans="15:15">
      <c r="O202" t="s">
        <v>376</v>
      </c>
    </row>
    <row r="203" spans="15:15">
      <c r="O203" t="s">
        <v>377</v>
      </c>
    </row>
    <row r="204" spans="15:15">
      <c r="O204" t="s">
        <v>378</v>
      </c>
    </row>
    <row r="205" spans="15:15">
      <c r="O205" t="s">
        <v>379</v>
      </c>
    </row>
    <row r="206" spans="15:15">
      <c r="O206" t="s">
        <v>380</v>
      </c>
    </row>
    <row r="207" spans="15:15">
      <c r="O207" t="s">
        <v>381</v>
      </c>
    </row>
    <row r="208" spans="15:15">
      <c r="O208" t="s">
        <v>382</v>
      </c>
    </row>
    <row r="209" spans="15:15">
      <c r="O209" t="s">
        <v>383</v>
      </c>
    </row>
    <row r="210" spans="15:15">
      <c r="O210" t="s">
        <v>384</v>
      </c>
    </row>
    <row r="211" spans="15:15">
      <c r="O211" t="s">
        <v>385</v>
      </c>
    </row>
    <row r="212" spans="15:15">
      <c r="O212" t="s">
        <v>386</v>
      </c>
    </row>
    <row r="213" spans="15:15">
      <c r="O213" t="s">
        <v>387</v>
      </c>
    </row>
    <row r="214" spans="15:15">
      <c r="O214" t="s">
        <v>388</v>
      </c>
    </row>
    <row r="215" spans="15:15">
      <c r="O215" t="s">
        <v>389</v>
      </c>
    </row>
    <row r="216" spans="15:15">
      <c r="O216" t="s">
        <v>390</v>
      </c>
    </row>
    <row r="217" spans="15:15">
      <c r="O217" t="s">
        <v>391</v>
      </c>
    </row>
    <row r="218" spans="15:15">
      <c r="O218" t="s">
        <v>392</v>
      </c>
    </row>
    <row r="219" spans="15:15">
      <c r="O219" t="s">
        <v>393</v>
      </c>
    </row>
    <row r="220" spans="15:15">
      <c r="O220" t="s">
        <v>394</v>
      </c>
    </row>
    <row r="221" spans="15:15">
      <c r="O221" t="s">
        <v>395</v>
      </c>
    </row>
    <row r="222" spans="15:15">
      <c r="O222" t="s">
        <v>396</v>
      </c>
    </row>
    <row r="223" spans="15:15">
      <c r="O223" t="s">
        <v>397</v>
      </c>
    </row>
    <row r="224" spans="15:15">
      <c r="O224" t="s">
        <v>398</v>
      </c>
    </row>
    <row r="225" spans="15:15">
      <c r="O225" t="s">
        <v>399</v>
      </c>
    </row>
    <row r="226" spans="15:15">
      <c r="O226" t="s">
        <v>400</v>
      </c>
    </row>
    <row r="227" spans="15:15">
      <c r="O227" t="s">
        <v>401</v>
      </c>
    </row>
    <row r="228" spans="15:15">
      <c r="O228" t="s">
        <v>402</v>
      </c>
    </row>
    <row r="229" spans="15:15">
      <c r="O229" t="s">
        <v>403</v>
      </c>
    </row>
    <row r="230" spans="15:15">
      <c r="O230" t="s">
        <v>404</v>
      </c>
    </row>
    <row r="231" spans="15:15">
      <c r="O231" t="s">
        <v>405</v>
      </c>
    </row>
    <row r="232" spans="15:15">
      <c r="O232" t="s">
        <v>406</v>
      </c>
    </row>
    <row r="233" spans="15:15">
      <c r="O233" t="s">
        <v>407</v>
      </c>
    </row>
    <row r="234" spans="15:15">
      <c r="O234" t="s">
        <v>408</v>
      </c>
    </row>
    <row r="235" spans="15:15">
      <c r="O235" t="s">
        <v>409</v>
      </c>
    </row>
    <row r="236" spans="15:15">
      <c r="O236" t="s">
        <v>410</v>
      </c>
    </row>
    <row r="237" spans="15:15">
      <c r="O237" t="s">
        <v>411</v>
      </c>
    </row>
    <row r="238" spans="15:15">
      <c r="O238" t="s">
        <v>412</v>
      </c>
    </row>
    <row r="239" spans="15:15">
      <c r="O239" t="s">
        <v>413</v>
      </c>
    </row>
    <row r="240" spans="15:15">
      <c r="O240" t="s">
        <v>414</v>
      </c>
    </row>
    <row r="241" spans="15:15">
      <c r="O241" t="s">
        <v>415</v>
      </c>
    </row>
    <row r="242" spans="15:15">
      <c r="O242" t="s">
        <v>416</v>
      </c>
    </row>
    <row r="243" spans="15:15">
      <c r="O243" t="s">
        <v>417</v>
      </c>
    </row>
    <row r="244" spans="15:15">
      <c r="O244" t="s">
        <v>418</v>
      </c>
    </row>
    <row r="245" spans="15:15">
      <c r="O245" t="s">
        <v>419</v>
      </c>
    </row>
    <row r="246" spans="15:15">
      <c r="O246" t="s">
        <v>420</v>
      </c>
    </row>
    <row r="247" spans="15:15">
      <c r="O247" t="s">
        <v>421</v>
      </c>
    </row>
    <row r="248" spans="15:15">
      <c r="O248" t="s">
        <v>422</v>
      </c>
    </row>
    <row r="249" spans="15:15">
      <c r="O249" t="s">
        <v>423</v>
      </c>
    </row>
  </sheetData>
  <dataConsolidate/>
  <phoneticPr fontId="6"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733E0-1319-4E7D-965C-00C807A9C4A5}">
  <dimension ref="A1"/>
  <sheetViews>
    <sheetView workbookViewId="0"/>
  </sheetViews>
  <sheetFormatPr defaultRowHeight="14.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2B081-E41B-44FE-8335-7205B2209300}">
  <dimension ref="A1"/>
  <sheetViews>
    <sheetView workbookViewId="0"/>
  </sheetViews>
  <sheetFormatPr defaultRowHeight="14.2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68CF-D02A-4D89-A293-8365B598554B}">
  <dimension ref="A1"/>
  <sheetViews>
    <sheetView workbookViewId="0"/>
  </sheetViews>
  <sheetFormatPr defaultRowHeight="14.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C4CB1-3E9C-4846-ADA6-9EDE1C18427E}">
  <dimension ref="A1"/>
  <sheetViews>
    <sheetView workbookViewId="0"/>
  </sheetViews>
  <sheetFormatPr defaultRowHeight="14.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8D71-F314-4462-9EF9-384C3241DEBC}">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AA80-BE16-47D9-8670-4C9AF1B9533E}">
  <sheetPr codeName="Sheet2"/>
  <dimension ref="A1:DZ40"/>
  <sheetViews>
    <sheetView showGridLines="0" tabSelected="1" workbookViewId="0">
      <pane ySplit="2" topLeftCell="A36" activePane="bottomLeft" state="frozen"/>
      <selection pane="bottomLeft" activeCell="E3" sqref="E3"/>
    </sheetView>
  </sheetViews>
  <sheetFormatPr defaultRowHeight="14.25"/>
  <cols>
    <col min="1" max="3" width="0" hidden="1" customWidth="1"/>
    <col min="4" max="4" width="50.73046875" customWidth="1"/>
    <col min="5" max="5" width="29.06640625" customWidth="1"/>
  </cols>
  <sheetData>
    <row r="1" spans="1:130" ht="60" customHeight="1">
      <c r="A1" s="27" t="s">
        <v>503</v>
      </c>
      <c r="B1" s="19"/>
      <c r="C1" s="19"/>
      <c r="D1" s="19"/>
      <c r="E1" s="19"/>
      <c r="F1" s="19"/>
      <c r="G1" s="19"/>
    </row>
    <row r="2" spans="1:130" ht="24.95" customHeight="1">
      <c r="A2" s="40"/>
      <c r="B2" s="40"/>
      <c r="C2" s="40"/>
      <c r="D2" s="42" t="s">
        <v>570</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28" t="s">
        <v>551</v>
      </c>
      <c r="F3" s="19"/>
      <c r="G3" s="19"/>
    </row>
    <row r="4" spans="1:130" hidden="1">
      <c r="A4" s="19"/>
      <c r="B4" s="19"/>
      <c r="C4" s="19"/>
      <c r="D4" s="19"/>
      <c r="E4" s="19"/>
      <c r="F4" s="19"/>
      <c r="G4" s="19"/>
    </row>
    <row r="5" spans="1:130" ht="15" hidden="1" customHeight="1">
      <c r="A5" s="29"/>
      <c r="B5" s="29"/>
      <c r="C5" s="30" t="s">
        <v>504</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c r="A9" s="29"/>
      <c r="B9" s="29"/>
      <c r="C9" s="29" t="s">
        <v>506</v>
      </c>
      <c r="D9" s="31"/>
      <c r="E9" s="19"/>
      <c r="F9" s="19"/>
      <c r="G9" s="29"/>
    </row>
    <row r="10" spans="1:130">
      <c r="A10" s="29" t="s">
        <v>511</v>
      </c>
      <c r="B10" s="29"/>
      <c r="C10" s="29"/>
      <c r="D10" s="32" t="s">
        <v>540</v>
      </c>
      <c r="E10" s="32"/>
      <c r="F10" s="19"/>
      <c r="G10" s="29"/>
    </row>
    <row r="11" spans="1:130">
      <c r="A11" s="29" t="s">
        <v>512</v>
      </c>
      <c r="B11" s="29"/>
      <c r="C11" s="29"/>
      <c r="D11" s="33" t="s">
        <v>541</v>
      </c>
      <c r="E11" s="32"/>
      <c r="F11" s="19"/>
      <c r="G11" s="29"/>
    </row>
    <row r="12" spans="1:130">
      <c r="A12" s="29" t="s">
        <v>513</v>
      </c>
      <c r="B12" s="29"/>
      <c r="C12" s="29"/>
      <c r="D12" s="34" t="s">
        <v>552</v>
      </c>
      <c r="E12" s="102" t="s">
        <v>429</v>
      </c>
      <c r="F12" s="19"/>
      <c r="G12" s="29"/>
    </row>
    <row r="13" spans="1:130">
      <c r="A13" s="29" t="s">
        <v>514</v>
      </c>
      <c r="B13" s="29"/>
      <c r="C13" s="29"/>
      <c r="D13" s="36" t="s">
        <v>542</v>
      </c>
      <c r="E13" s="102" t="s">
        <v>431</v>
      </c>
      <c r="F13" s="19"/>
      <c r="G13" s="29"/>
    </row>
    <row r="14" spans="1:130" ht="24.75">
      <c r="A14" s="29" t="s">
        <v>515</v>
      </c>
      <c r="B14" s="29"/>
      <c r="C14" s="29"/>
      <c r="D14" s="34" t="s">
        <v>553</v>
      </c>
      <c r="E14" s="102" t="s">
        <v>433</v>
      </c>
      <c r="F14" s="19"/>
      <c r="G14" s="29"/>
    </row>
    <row r="15" spans="1:130">
      <c r="A15" s="29" t="s">
        <v>516</v>
      </c>
      <c r="B15" s="29"/>
      <c r="C15" s="29"/>
      <c r="D15" s="36" t="s">
        <v>543</v>
      </c>
      <c r="E15" s="102" t="s">
        <v>431</v>
      </c>
      <c r="F15" s="19"/>
      <c r="G15" s="29"/>
    </row>
    <row r="16" spans="1:130" ht="24.75">
      <c r="A16" s="29" t="s">
        <v>517</v>
      </c>
      <c r="B16" s="29"/>
      <c r="C16" s="29"/>
      <c r="D16" s="34" t="s">
        <v>554</v>
      </c>
      <c r="E16" s="102" t="s">
        <v>436</v>
      </c>
      <c r="F16" s="19"/>
      <c r="G16" s="29"/>
    </row>
    <row r="17" spans="1:7">
      <c r="A17" s="29" t="s">
        <v>518</v>
      </c>
      <c r="B17" s="29"/>
      <c r="C17" s="29"/>
      <c r="D17" s="34" t="s">
        <v>555</v>
      </c>
      <c r="E17" s="102" t="s">
        <v>438</v>
      </c>
      <c r="F17" s="19"/>
      <c r="G17" s="29"/>
    </row>
    <row r="18" spans="1:7" ht="24.75">
      <c r="A18" s="29" t="s">
        <v>519</v>
      </c>
      <c r="B18" s="29"/>
      <c r="C18" s="29"/>
      <c r="D18" s="34" t="s">
        <v>556</v>
      </c>
      <c r="E18" s="102" t="s">
        <v>440</v>
      </c>
      <c r="F18" s="19"/>
      <c r="G18" s="29"/>
    </row>
    <row r="19" spans="1:7">
      <c r="A19" s="29" t="s">
        <v>520</v>
      </c>
      <c r="B19" s="29"/>
      <c r="C19" s="29"/>
      <c r="D19" s="34" t="s">
        <v>557</v>
      </c>
      <c r="E19" s="102" t="s">
        <v>442</v>
      </c>
      <c r="F19" s="19"/>
      <c r="G19" s="29"/>
    </row>
    <row r="20" spans="1:7">
      <c r="A20" s="29" t="s">
        <v>521</v>
      </c>
      <c r="B20" s="29"/>
      <c r="C20" s="29"/>
      <c r="D20" s="36" t="s">
        <v>544</v>
      </c>
      <c r="E20" s="103" t="s">
        <v>431</v>
      </c>
      <c r="F20" s="19"/>
      <c r="G20" s="29"/>
    </row>
    <row r="21" spans="1:7">
      <c r="A21" s="29" t="s">
        <v>522</v>
      </c>
      <c r="B21" s="29"/>
      <c r="C21" s="29"/>
      <c r="D21" s="36" t="s">
        <v>545</v>
      </c>
      <c r="E21" s="102" t="s">
        <v>431</v>
      </c>
      <c r="F21" s="19"/>
      <c r="G21" s="29"/>
    </row>
    <row r="22" spans="1:7" ht="37.15">
      <c r="A22" s="29" t="s">
        <v>523</v>
      </c>
      <c r="B22" s="29"/>
      <c r="C22" s="29"/>
      <c r="D22" s="34" t="s">
        <v>558</v>
      </c>
      <c r="E22" s="102" t="s">
        <v>446</v>
      </c>
      <c r="F22" s="19"/>
      <c r="G22" s="29"/>
    </row>
    <row r="23" spans="1:7">
      <c r="A23" s="29" t="s">
        <v>524</v>
      </c>
      <c r="B23" s="29"/>
      <c r="C23" s="29"/>
      <c r="D23" s="34" t="s">
        <v>559</v>
      </c>
      <c r="E23" s="103" t="s">
        <v>448</v>
      </c>
      <c r="F23" s="19"/>
      <c r="G23" s="29"/>
    </row>
    <row r="24" spans="1:7">
      <c r="A24" s="29" t="s">
        <v>525</v>
      </c>
      <c r="B24" s="29"/>
      <c r="C24" s="29"/>
      <c r="D24" s="34" t="s">
        <v>560</v>
      </c>
      <c r="E24" s="103" t="s">
        <v>450</v>
      </c>
      <c r="F24" s="19"/>
      <c r="G24" s="29"/>
    </row>
    <row r="25" spans="1:7">
      <c r="A25" s="29" t="s">
        <v>526</v>
      </c>
      <c r="B25" s="29"/>
      <c r="C25" s="29"/>
      <c r="D25" s="36" t="s">
        <v>546</v>
      </c>
      <c r="E25" s="103" t="s">
        <v>431</v>
      </c>
      <c r="F25" s="19"/>
      <c r="G25" s="29"/>
    </row>
    <row r="26" spans="1:7">
      <c r="A26" s="29" t="s">
        <v>527</v>
      </c>
      <c r="B26" s="29"/>
      <c r="C26" s="29"/>
      <c r="D26" s="36" t="s">
        <v>547</v>
      </c>
      <c r="E26" s="103" t="s">
        <v>431</v>
      </c>
      <c r="F26" s="19"/>
      <c r="G26" s="29"/>
    </row>
    <row r="27" spans="1:7" ht="24.75">
      <c r="A27" s="29" t="s">
        <v>528</v>
      </c>
      <c r="B27" s="29"/>
      <c r="C27" s="29"/>
      <c r="D27" s="34" t="s">
        <v>561</v>
      </c>
      <c r="E27" s="102" t="s">
        <v>454</v>
      </c>
      <c r="F27" s="19"/>
      <c r="G27" s="29"/>
    </row>
    <row r="28" spans="1:7">
      <c r="A28" s="29" t="s">
        <v>529</v>
      </c>
      <c r="B28" s="29"/>
      <c r="C28" s="29"/>
      <c r="D28" s="34" t="s">
        <v>562</v>
      </c>
      <c r="E28" s="102" t="s">
        <v>456</v>
      </c>
      <c r="F28" s="19"/>
      <c r="G28" s="29"/>
    </row>
    <row r="29" spans="1:7">
      <c r="A29" s="29" t="s">
        <v>530</v>
      </c>
      <c r="B29" s="29"/>
      <c r="C29" s="29"/>
      <c r="D29" s="39" t="s">
        <v>548</v>
      </c>
      <c r="E29" s="102"/>
      <c r="F29" s="19"/>
      <c r="G29" s="29"/>
    </row>
    <row r="30" spans="1:7" ht="24.75">
      <c r="A30" s="29" t="s">
        <v>531</v>
      </c>
      <c r="B30" s="29"/>
      <c r="C30" s="29"/>
      <c r="D30" s="34" t="s">
        <v>563</v>
      </c>
      <c r="E30" s="102" t="s">
        <v>459</v>
      </c>
      <c r="F30" s="19"/>
      <c r="G30" s="29"/>
    </row>
    <row r="31" spans="1:7" ht="24.75">
      <c r="A31" s="29" t="s">
        <v>532</v>
      </c>
      <c r="B31" s="29"/>
      <c r="C31" s="29"/>
      <c r="D31" s="39" t="s">
        <v>549</v>
      </c>
      <c r="E31" s="102" t="s">
        <v>431</v>
      </c>
      <c r="F31" s="19"/>
      <c r="G31" s="29"/>
    </row>
    <row r="32" spans="1:7">
      <c r="A32" s="29" t="s">
        <v>533</v>
      </c>
      <c r="B32" s="29"/>
      <c r="C32" s="29"/>
      <c r="D32" s="34" t="s">
        <v>564</v>
      </c>
      <c r="E32" s="102" t="s">
        <v>462</v>
      </c>
      <c r="F32" s="19"/>
      <c r="G32" s="29"/>
    </row>
    <row r="33" spans="1:7">
      <c r="A33" s="29" t="s">
        <v>534</v>
      </c>
      <c r="B33" s="29"/>
      <c r="C33" s="29"/>
      <c r="D33" s="34" t="s">
        <v>565</v>
      </c>
      <c r="E33" s="102" t="s">
        <v>464</v>
      </c>
      <c r="F33" s="19"/>
      <c r="G33" s="29"/>
    </row>
    <row r="34" spans="1:7" ht="24.75">
      <c r="A34" s="29" t="s">
        <v>535</v>
      </c>
      <c r="B34" s="29"/>
      <c r="C34" s="29"/>
      <c r="D34" s="34" t="s">
        <v>566</v>
      </c>
      <c r="E34" s="102" t="s">
        <v>467</v>
      </c>
      <c r="F34" s="19"/>
      <c r="G34" s="29"/>
    </row>
    <row r="35" spans="1:7">
      <c r="A35" s="29" t="s">
        <v>536</v>
      </c>
      <c r="B35" s="29"/>
      <c r="C35" s="29"/>
      <c r="D35" s="36" t="s">
        <v>550</v>
      </c>
      <c r="E35" s="102"/>
      <c r="F35" s="19"/>
      <c r="G35" s="29"/>
    </row>
    <row r="36" spans="1:7">
      <c r="A36" s="29" t="s">
        <v>537</v>
      </c>
      <c r="B36" s="29"/>
      <c r="C36" s="29"/>
      <c r="D36" s="34" t="s">
        <v>567</v>
      </c>
      <c r="E36" s="102" t="s">
        <v>470</v>
      </c>
      <c r="F36" s="19"/>
      <c r="G36" s="29"/>
    </row>
    <row r="37" spans="1:7" ht="24.75">
      <c r="A37" s="29" t="s">
        <v>538</v>
      </c>
      <c r="B37" s="29"/>
      <c r="C37" s="29"/>
      <c r="D37" s="34" t="s">
        <v>568</v>
      </c>
      <c r="E37" s="102" t="s">
        <v>472</v>
      </c>
      <c r="F37" s="19"/>
      <c r="G37" s="29"/>
    </row>
    <row r="38" spans="1:7">
      <c r="A38" s="29" t="s">
        <v>539</v>
      </c>
      <c r="B38" s="29"/>
      <c r="C38" s="29"/>
      <c r="D38" s="34" t="s">
        <v>569</v>
      </c>
      <c r="E38" s="102" t="s">
        <v>474</v>
      </c>
      <c r="F38" s="19"/>
      <c r="G38" s="29"/>
    </row>
    <row r="39" spans="1:7" hidden="1">
      <c r="A39" s="29"/>
      <c r="B39" s="29"/>
      <c r="C39" s="29" t="s">
        <v>506</v>
      </c>
      <c r="D39" s="19"/>
      <c r="E39" s="19"/>
      <c r="F39" s="19"/>
      <c r="G39" s="29"/>
    </row>
    <row r="40" spans="1:7" hidden="1">
      <c r="A40" s="29"/>
      <c r="B40" s="29"/>
      <c r="C40" s="29" t="s">
        <v>509</v>
      </c>
      <c r="D40" s="29"/>
      <c r="E40" s="29"/>
      <c r="F40" s="29"/>
      <c r="G40" s="29" t="s">
        <v>510</v>
      </c>
    </row>
  </sheetData>
  <sheetProtection algorithmName="SHA-512" hashValue="RScKj0rEQykLt60VX0HzbEJpQ7Je6xxnlqHSrCwVR+JtFkrgLn8XgtepeLvatZktj89Kb+gzIOZHL9ReXjtbLQ==" saltValue="MRbWfkIgPwFSTVShV+BGDg==" spinCount="100000" sheet="1" objects="1" scenarios="1" formatColumns="0" formatRows="0"/>
  <hyperlinks>
    <hyperlink ref="E3" tooltip="Edit Startup" display="Edit Filing Information" xr:uid="{5ED17ED9-9C01-4609-B4BF-FD674253AA1F}"/>
  </hyperlinks>
  <pageMargins left="0.7" right="0.7" top="0.75" bottom="0.75" header="0.3" footer="0.3"/>
  <drawing r:id="rId1"/>
  <legacyDrawing r:id="rId2"/>
  <controls>
    <mc:AlternateContent xmlns:mc="http://schemas.openxmlformats.org/markup-compatibility/2006">
      <mc:Choice Requires="x14">
        <control shapeId="8193"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8193" r:id="rId3" name="HomeBtn"/>
      </mc:Fallback>
    </mc:AlternateContent>
    <mc:AlternateContent xmlns:mc="http://schemas.openxmlformats.org/markup-compatibility/2006">
      <mc:Choice Requires="x14">
        <control shapeId="8194"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8194" r:id="rId5" name="ToolboxBtn"/>
      </mc:Fallback>
    </mc:AlternateContent>
    <mc:AlternateContent xmlns:mc="http://schemas.openxmlformats.org/markup-compatibility/2006">
      <mc:Choice Requires="x14">
        <control shapeId="8195"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8195" r:id="rId7" name="HelpBtn"/>
      </mc:Fallback>
    </mc:AlternateContent>
    <mc:AlternateContent xmlns:mc="http://schemas.openxmlformats.org/markup-compatibility/2006">
      <mc:Choice Requires="x14">
        <control shapeId="8196"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8196" r:id="rId9" name="LegendBtn"/>
      </mc:Fallback>
    </mc:AlternateContent>
  </control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20"/>
  <sheetViews>
    <sheetView workbookViewId="0">
      <selection activeCell="E19" sqref="E19"/>
    </sheetView>
  </sheetViews>
  <sheetFormatPr defaultRowHeight="14.25"/>
  <sheetData>
    <row r="1" spans="1:8" ht="409.5">
      <c r="A1" t="s">
        <v>3021</v>
      </c>
      <c r="B1" t="s">
        <v>3020</v>
      </c>
      <c r="F1" s="26" t="s">
        <v>3022</v>
      </c>
      <c r="G1" s="26" t="s">
        <v>3023</v>
      </c>
      <c r="H1" s="26" t="s">
        <v>3024</v>
      </c>
    </row>
    <row r="2" spans="1:8" ht="409.5">
      <c r="A2" t="s">
        <v>3032</v>
      </c>
      <c r="B2" t="s">
        <v>3033</v>
      </c>
      <c r="C2" s="26" t="s">
        <v>3034</v>
      </c>
    </row>
    <row r="3" spans="1:8" ht="409.5">
      <c r="A3" t="s">
        <v>3038</v>
      </c>
      <c r="B3" t="s">
        <v>3037</v>
      </c>
      <c r="C3" s="26" t="s">
        <v>3039</v>
      </c>
    </row>
    <row r="4" spans="1:8" ht="409.5">
      <c r="A4" t="s">
        <v>3184</v>
      </c>
      <c r="B4" t="s">
        <v>3183</v>
      </c>
      <c r="C4" s="26" t="s">
        <v>3185</v>
      </c>
    </row>
    <row r="5" spans="1:8" ht="409.5">
      <c r="A5" t="s">
        <v>3187</v>
      </c>
      <c r="B5" t="s">
        <v>3186</v>
      </c>
      <c r="C5" s="26" t="s">
        <v>3215</v>
      </c>
    </row>
    <row r="6" spans="1:8" ht="409.5">
      <c r="A6" t="s">
        <v>3189</v>
      </c>
      <c r="B6" t="s">
        <v>3188</v>
      </c>
      <c r="C6" s="26" t="s">
        <v>3197</v>
      </c>
    </row>
    <row r="7" spans="1:8" ht="409.5">
      <c r="A7" t="s">
        <v>3190</v>
      </c>
      <c r="B7" t="s">
        <v>3188</v>
      </c>
      <c r="C7" s="26" t="s">
        <v>3196</v>
      </c>
    </row>
    <row r="8" spans="1:8" ht="409.5">
      <c r="A8" t="s">
        <v>3191</v>
      </c>
      <c r="B8" t="s">
        <v>3188</v>
      </c>
      <c r="C8" s="26" t="s">
        <v>3221</v>
      </c>
    </row>
    <row r="9" spans="1:8" ht="409.5">
      <c r="A9" t="s">
        <v>3192</v>
      </c>
      <c r="B9" t="s">
        <v>3193</v>
      </c>
      <c r="C9" s="26" t="s">
        <v>3194</v>
      </c>
    </row>
    <row r="10" spans="1:8" ht="409.5">
      <c r="A10" t="s">
        <v>3195</v>
      </c>
      <c r="B10" t="s">
        <v>3188</v>
      </c>
      <c r="C10" s="26" t="s">
        <v>3223</v>
      </c>
    </row>
    <row r="11" spans="1:8" ht="409.5">
      <c r="A11" t="s">
        <v>3198</v>
      </c>
      <c r="B11" t="s">
        <v>3188</v>
      </c>
      <c r="C11" s="26" t="s">
        <v>3199</v>
      </c>
    </row>
    <row r="12" spans="1:8" ht="409.5">
      <c r="A12" t="s">
        <v>3200</v>
      </c>
      <c r="B12" t="s">
        <v>3188</v>
      </c>
      <c r="C12" s="26" t="s">
        <v>3201</v>
      </c>
    </row>
    <row r="13" spans="1:8" ht="409.5">
      <c r="A13" t="s">
        <v>3202</v>
      </c>
      <c r="B13" t="s">
        <v>3203</v>
      </c>
      <c r="C13" s="26" t="s">
        <v>3204</v>
      </c>
    </row>
    <row r="14" spans="1:8" ht="409.5">
      <c r="A14" t="s">
        <v>3205</v>
      </c>
      <c r="B14" t="s">
        <v>3188</v>
      </c>
      <c r="C14" s="26" t="s">
        <v>3206</v>
      </c>
    </row>
    <row r="15" spans="1:8" ht="409.5">
      <c r="A15" t="s">
        <v>3207</v>
      </c>
      <c r="B15" t="s">
        <v>3188</v>
      </c>
      <c r="C15" s="26" t="s">
        <v>3208</v>
      </c>
    </row>
    <row r="16" spans="1:8" ht="409.5">
      <c r="A16" t="s">
        <v>3209</v>
      </c>
      <c r="B16" t="s">
        <v>3188</v>
      </c>
      <c r="C16" s="26" t="s">
        <v>3210</v>
      </c>
    </row>
    <row r="17" spans="1:3" ht="409.5">
      <c r="A17" t="s">
        <v>3213</v>
      </c>
      <c r="B17" t="s">
        <v>3188</v>
      </c>
      <c r="C17" s="26" t="s">
        <v>3214</v>
      </c>
    </row>
    <row r="18" spans="1:3" ht="409.5">
      <c r="A18" t="s">
        <v>3216</v>
      </c>
      <c r="B18" t="s">
        <v>3188</v>
      </c>
      <c r="C18" s="26" t="s">
        <v>3217</v>
      </c>
    </row>
    <row r="19" spans="1:3" ht="409.5">
      <c r="A19" t="s">
        <v>3218</v>
      </c>
      <c r="B19" t="s">
        <v>3188</v>
      </c>
      <c r="C19" s="26" t="s">
        <v>3219</v>
      </c>
    </row>
    <row r="20" spans="1:3" ht="409.5">
      <c r="A20" t="s">
        <v>3220</v>
      </c>
      <c r="B20" t="s">
        <v>3188</v>
      </c>
      <c r="C20" s="26" t="s">
        <v>3222</v>
      </c>
    </row>
  </sheetData>
  <dataConsolidate/>
  <phoneticPr fontId="6"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
  <sheetViews>
    <sheetView workbookViewId="0">
      <selection activeCell="D9" sqref="D9"/>
    </sheetView>
  </sheetViews>
  <sheetFormatPr defaultRowHeight="14.25"/>
  <sheetData/>
  <dataConsolidate/>
  <phoneticPr fontId="6"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B23"/>
  <sheetViews>
    <sheetView topLeftCell="A13" workbookViewId="0">
      <selection activeCell="C23" sqref="C23"/>
    </sheetView>
  </sheetViews>
  <sheetFormatPr defaultRowHeight="14.25"/>
  <cols>
    <col min="1" max="1" width="80.1328125" customWidth="1"/>
    <col min="3" max="3" width="25.73046875" customWidth="1"/>
    <col min="4" max="4" width="25.73046875" style="15" customWidth="1"/>
    <col min="5" max="7" width="9.1328125" style="15"/>
  </cols>
  <sheetData>
    <row r="1" spans="1:28" ht="248.25" customHeight="1">
      <c r="A1" s="1" t="s">
        <v>3017</v>
      </c>
      <c r="B1" s="2"/>
      <c r="C1" s="2"/>
      <c r="D1" s="13" t="s">
        <v>0</v>
      </c>
      <c r="E1" s="14"/>
      <c r="F1" s="13" t="s">
        <v>1</v>
      </c>
      <c r="G1" s="14"/>
      <c r="H1" s="2"/>
      <c r="I1" s="2"/>
      <c r="J1" s="2"/>
      <c r="K1" s="2"/>
      <c r="L1" s="2"/>
      <c r="M1" s="2"/>
      <c r="N1" s="2"/>
      <c r="O1" s="2"/>
      <c r="P1" s="2"/>
      <c r="Q1" s="2"/>
      <c r="R1" s="2"/>
      <c r="S1" s="2"/>
      <c r="T1" s="2"/>
      <c r="U1" s="2"/>
      <c r="V1" s="2"/>
      <c r="W1" s="2"/>
      <c r="X1" s="2">
        <v>1</v>
      </c>
      <c r="Y1" s="2" t="s">
        <v>3203</v>
      </c>
      <c r="Z1" s="2" t="s">
        <v>2</v>
      </c>
      <c r="AB1">
        <v>20</v>
      </c>
    </row>
    <row r="2" spans="1:28">
      <c r="A2" s="2"/>
      <c r="B2" s="2"/>
      <c r="C2" s="2"/>
      <c r="D2" s="14"/>
      <c r="E2" s="14"/>
      <c r="F2" s="14"/>
      <c r="G2" s="14"/>
      <c r="H2" s="2"/>
      <c r="I2" s="2"/>
      <c r="J2" s="2"/>
      <c r="K2" s="2"/>
      <c r="L2" s="2"/>
      <c r="M2" s="2"/>
      <c r="N2" s="2"/>
      <c r="O2" s="2"/>
      <c r="P2" s="2"/>
      <c r="Q2" s="2"/>
      <c r="R2" s="2"/>
      <c r="S2" s="2"/>
      <c r="T2" s="2"/>
      <c r="U2" s="2"/>
      <c r="V2" s="2"/>
      <c r="W2" s="2"/>
      <c r="X2" s="2"/>
      <c r="Y2" s="2"/>
      <c r="Z2" s="2"/>
      <c r="AA2" s="2"/>
    </row>
    <row r="3" spans="1:28">
      <c r="A3" s="2"/>
      <c r="B3" s="2"/>
      <c r="C3" s="2"/>
      <c r="D3" s="14"/>
      <c r="E3" s="14"/>
      <c r="F3" s="14"/>
      <c r="G3" s="14"/>
      <c r="H3" s="2"/>
      <c r="I3" s="2"/>
      <c r="J3" s="2"/>
      <c r="K3" s="2"/>
      <c r="L3" s="2"/>
      <c r="M3" s="2"/>
      <c r="N3" s="2"/>
      <c r="O3" s="2"/>
      <c r="P3" s="2"/>
      <c r="Q3" s="2"/>
      <c r="R3" s="2"/>
      <c r="S3" s="2"/>
      <c r="T3" s="2"/>
      <c r="U3" s="2"/>
      <c r="V3" s="2"/>
      <c r="W3" s="2"/>
      <c r="X3" s="2"/>
      <c r="Y3" s="2"/>
      <c r="Z3" s="2"/>
      <c r="AA3" s="2"/>
    </row>
    <row r="4" spans="1:28">
      <c r="A4" s="2"/>
      <c r="B4" s="2"/>
      <c r="C4" s="2"/>
      <c r="D4" s="14"/>
      <c r="E4" s="14"/>
      <c r="F4" s="14"/>
      <c r="G4" s="14"/>
      <c r="H4" s="2"/>
      <c r="I4" s="2"/>
      <c r="J4" s="2"/>
      <c r="K4" s="2"/>
      <c r="L4" s="2"/>
      <c r="M4" s="2"/>
      <c r="N4" s="2"/>
      <c r="O4" s="2"/>
      <c r="P4" s="2"/>
      <c r="Q4" s="2"/>
      <c r="R4" s="2"/>
      <c r="S4" s="2"/>
      <c r="T4" s="2"/>
      <c r="U4" s="2"/>
      <c r="V4" s="2"/>
      <c r="W4" s="2"/>
      <c r="X4" s="2"/>
      <c r="Y4" s="2"/>
      <c r="Z4" s="2"/>
      <c r="AA4" s="2"/>
    </row>
    <row r="5" spans="1:28">
      <c r="A5" s="2"/>
      <c r="B5" s="2"/>
      <c r="C5" s="2"/>
      <c r="D5" s="14"/>
      <c r="E5" s="14"/>
      <c r="F5" s="14"/>
      <c r="G5" s="14"/>
      <c r="H5" s="2"/>
      <c r="I5" s="2"/>
      <c r="J5" s="2"/>
      <c r="K5" s="2"/>
      <c r="L5" s="2"/>
      <c r="M5" s="2"/>
      <c r="N5" s="2"/>
      <c r="O5" s="2"/>
      <c r="P5" s="2"/>
      <c r="Q5" s="2"/>
      <c r="R5" s="2"/>
      <c r="S5" s="2"/>
      <c r="T5" s="2"/>
      <c r="U5" s="2"/>
      <c r="V5" s="2"/>
      <c r="W5" s="2"/>
      <c r="X5" s="2"/>
      <c r="Y5" s="2"/>
      <c r="Z5" s="2"/>
      <c r="AA5" s="2"/>
    </row>
    <row r="6" spans="1:28" ht="85.5">
      <c r="A6" s="1" t="s">
        <v>3</v>
      </c>
      <c r="B6" s="2"/>
      <c r="C6" s="2"/>
      <c r="D6" s="14"/>
      <c r="E6" s="14"/>
      <c r="F6" s="14"/>
      <c r="G6" s="14"/>
      <c r="H6" s="2"/>
      <c r="I6" s="2"/>
      <c r="J6" s="2"/>
      <c r="K6" s="2"/>
      <c r="L6" s="2"/>
      <c r="M6" s="2"/>
      <c r="N6" s="2"/>
      <c r="O6" s="2"/>
      <c r="P6" s="2"/>
      <c r="Q6" s="2"/>
      <c r="R6" s="2"/>
      <c r="S6" s="2"/>
      <c r="T6" s="2"/>
      <c r="U6" s="2"/>
      <c r="V6" s="2"/>
      <c r="W6" s="2"/>
      <c r="X6" s="2"/>
      <c r="Y6" s="2"/>
      <c r="Z6" s="2"/>
      <c r="AA6" s="2"/>
    </row>
    <row r="7" spans="1:28">
      <c r="A7" s="2"/>
      <c r="B7" s="2"/>
      <c r="C7" s="2"/>
      <c r="D7" s="14"/>
      <c r="E7" s="14"/>
      <c r="F7" s="14"/>
      <c r="G7" s="14"/>
      <c r="H7" s="2"/>
      <c r="I7" s="2"/>
      <c r="J7" s="2"/>
      <c r="K7" s="2"/>
      <c r="L7" s="2"/>
      <c r="M7" s="2"/>
      <c r="N7" s="2"/>
      <c r="O7" s="2"/>
      <c r="P7" s="2"/>
      <c r="Q7" s="2"/>
      <c r="R7" s="2"/>
      <c r="S7" s="2"/>
      <c r="T7" s="2"/>
      <c r="U7" s="2"/>
      <c r="V7" s="2"/>
      <c r="W7" s="2"/>
      <c r="X7" s="2"/>
      <c r="Y7" s="2"/>
      <c r="Z7" s="2"/>
      <c r="AA7" s="2"/>
    </row>
    <row r="8" spans="1:28">
      <c r="A8" s="2"/>
      <c r="B8" s="2"/>
      <c r="C8" s="2"/>
      <c r="D8" s="14"/>
      <c r="E8" s="14"/>
      <c r="F8" s="14"/>
      <c r="G8" s="14"/>
      <c r="H8" s="2"/>
      <c r="I8" s="2"/>
      <c r="J8" s="2"/>
      <c r="K8" s="2"/>
      <c r="L8" s="2"/>
      <c r="M8" s="2"/>
      <c r="N8" s="2"/>
      <c r="O8" s="2"/>
      <c r="P8" s="2"/>
      <c r="Q8" s="2"/>
      <c r="R8" s="2"/>
      <c r="S8" s="2"/>
      <c r="T8" s="2"/>
      <c r="U8" s="2"/>
      <c r="V8" s="2"/>
      <c r="W8" s="2"/>
      <c r="X8" s="2"/>
      <c r="Y8" s="2"/>
      <c r="Z8" s="2"/>
      <c r="AA8" s="2"/>
    </row>
    <row r="9" spans="1:28">
      <c r="A9" s="1"/>
      <c r="B9" s="2"/>
      <c r="C9" s="2"/>
      <c r="D9" s="14"/>
      <c r="E9" s="14"/>
      <c r="F9" s="14"/>
      <c r="G9" s="14"/>
      <c r="H9" s="2"/>
      <c r="I9" s="2"/>
      <c r="J9" s="2"/>
      <c r="K9" s="2"/>
      <c r="L9" s="2"/>
      <c r="M9" s="2"/>
      <c r="N9" s="2"/>
      <c r="O9" s="2"/>
      <c r="P9" s="2"/>
      <c r="Q9" s="2"/>
      <c r="R9" s="2"/>
      <c r="S9" s="2"/>
      <c r="T9" s="2"/>
      <c r="U9" s="2"/>
      <c r="V9" s="2"/>
      <c r="W9" s="2"/>
      <c r="X9" s="2"/>
      <c r="Y9" s="2"/>
      <c r="Z9" s="2"/>
      <c r="AA9" s="2"/>
    </row>
    <row r="10" spans="1:28" ht="370.5">
      <c r="A10" s="1" t="s">
        <v>4</v>
      </c>
      <c r="B10" s="2"/>
      <c r="C10" s="2"/>
      <c r="D10" s="14"/>
      <c r="E10" s="14"/>
      <c r="F10" s="14"/>
      <c r="G10" s="14"/>
      <c r="H10" s="2"/>
      <c r="I10" s="2"/>
      <c r="J10" s="2"/>
      <c r="K10" s="2"/>
      <c r="L10" s="2"/>
      <c r="M10" s="2"/>
      <c r="N10" s="2"/>
      <c r="O10" s="2"/>
      <c r="P10" s="2"/>
      <c r="Q10" s="2"/>
      <c r="R10" s="2"/>
      <c r="S10" s="2"/>
      <c r="T10" s="2"/>
      <c r="U10" s="2"/>
      <c r="V10" s="2"/>
      <c r="W10" s="2"/>
      <c r="X10" s="2"/>
      <c r="Y10" s="2"/>
      <c r="Z10" s="2"/>
      <c r="AA10" s="2"/>
    </row>
    <row r="11" spans="1:28">
      <c r="A11" s="2"/>
      <c r="B11" s="2"/>
      <c r="C11" s="2"/>
      <c r="D11" s="14"/>
      <c r="E11" s="14"/>
      <c r="F11" s="14"/>
      <c r="G11" s="14"/>
      <c r="H11" s="2"/>
      <c r="I11" s="2"/>
      <c r="J11" s="2"/>
      <c r="K11" s="2"/>
      <c r="L11" s="2"/>
      <c r="M11" s="2"/>
      <c r="N11" s="2"/>
      <c r="O11" s="2"/>
      <c r="P11" s="2"/>
      <c r="Q11" s="2"/>
      <c r="R11" s="2"/>
      <c r="S11" s="2"/>
      <c r="T11" s="2"/>
      <c r="U11" s="2"/>
      <c r="V11" s="2"/>
      <c r="W11" s="2"/>
      <c r="X11" s="2"/>
      <c r="Y11" s="2"/>
      <c r="Z11" s="2"/>
      <c r="AA11" s="2"/>
    </row>
    <row r="12" spans="1:28">
      <c r="A12" s="2"/>
      <c r="B12" s="2"/>
      <c r="C12" s="2"/>
      <c r="D12" s="14"/>
      <c r="E12" s="14"/>
      <c r="F12" s="14"/>
      <c r="G12" s="14"/>
      <c r="H12" s="2"/>
      <c r="I12" s="2"/>
      <c r="J12" s="2"/>
      <c r="K12" s="2"/>
      <c r="L12" s="2"/>
      <c r="M12" s="2"/>
      <c r="N12" s="2"/>
      <c r="O12" s="2"/>
      <c r="P12" s="2"/>
      <c r="Q12" s="2"/>
      <c r="R12" s="2"/>
      <c r="S12" s="2"/>
      <c r="T12" s="2"/>
      <c r="U12" s="2"/>
      <c r="V12" s="2"/>
      <c r="W12" s="2"/>
      <c r="X12" s="2"/>
      <c r="Y12" s="2"/>
      <c r="Z12" s="2"/>
      <c r="AA12" s="2"/>
    </row>
    <row r="13" spans="1:28">
      <c r="A13" s="2"/>
      <c r="B13" s="2"/>
      <c r="C13" s="2"/>
      <c r="D13" s="14"/>
      <c r="E13" s="14"/>
      <c r="F13" s="14"/>
      <c r="G13" s="14"/>
      <c r="H13" s="2"/>
      <c r="I13" s="2"/>
      <c r="J13" s="2"/>
      <c r="K13" s="2"/>
      <c r="L13" s="2"/>
      <c r="M13" s="2"/>
      <c r="N13" s="2"/>
      <c r="O13" s="2"/>
      <c r="P13" s="2"/>
      <c r="Q13" s="2"/>
      <c r="R13" s="2"/>
      <c r="S13" s="2"/>
      <c r="T13" s="2"/>
      <c r="U13" s="2"/>
      <c r="V13" s="2"/>
      <c r="W13" s="2"/>
      <c r="X13" s="2"/>
      <c r="Y13" s="2"/>
      <c r="Z13" s="2"/>
      <c r="AA13" s="2"/>
    </row>
    <row r="14" spans="1:28">
      <c r="A14" s="2"/>
      <c r="B14" s="2"/>
      <c r="C14" s="2"/>
      <c r="D14" s="14"/>
      <c r="E14" s="14"/>
      <c r="F14" s="14"/>
      <c r="G14" s="14"/>
      <c r="H14" s="2"/>
      <c r="I14" s="2"/>
      <c r="J14" s="2"/>
      <c r="K14" s="2"/>
      <c r="L14" s="2"/>
      <c r="M14" s="2"/>
      <c r="N14" s="2"/>
      <c r="O14" s="2"/>
      <c r="P14" s="2"/>
      <c r="Q14" s="2"/>
      <c r="R14" s="2"/>
      <c r="S14" s="2"/>
      <c r="T14" s="2"/>
      <c r="U14" s="2"/>
      <c r="V14" s="2"/>
      <c r="W14" s="2"/>
      <c r="X14" s="2"/>
      <c r="Y14" s="2"/>
      <c r="Z14" s="2"/>
      <c r="AA14" s="2"/>
    </row>
    <row r="15" spans="1:28">
      <c r="A15" s="2"/>
      <c r="B15" s="2"/>
      <c r="C15" s="2"/>
      <c r="D15" s="14"/>
      <c r="E15" s="14"/>
      <c r="F15" s="14"/>
      <c r="G15" s="14"/>
      <c r="H15" s="2"/>
      <c r="I15" s="2"/>
      <c r="J15" s="2"/>
      <c r="K15" s="2"/>
      <c r="L15" s="2"/>
      <c r="M15" s="2"/>
      <c r="N15" s="2"/>
      <c r="O15" s="2"/>
      <c r="P15" s="2"/>
      <c r="Q15" s="2"/>
      <c r="R15" s="2"/>
      <c r="S15" s="2"/>
      <c r="T15" s="2"/>
      <c r="U15" s="2"/>
      <c r="V15" s="2"/>
      <c r="W15" s="2"/>
      <c r="X15" s="2"/>
      <c r="Y15" s="2"/>
      <c r="Z15" s="2"/>
      <c r="AA15" s="2"/>
    </row>
    <row r="16" spans="1:28">
      <c r="A16" s="2"/>
      <c r="B16" s="2"/>
      <c r="C16" s="23"/>
      <c r="D16" s="23"/>
      <c r="E16" s="14"/>
      <c r="F16" s="14"/>
      <c r="G16" s="14"/>
      <c r="H16" s="2"/>
      <c r="I16" s="2"/>
      <c r="J16" s="2"/>
      <c r="K16" s="2"/>
      <c r="L16" s="2"/>
      <c r="M16" s="2"/>
      <c r="N16" s="2"/>
      <c r="O16" s="2"/>
      <c r="P16" s="2"/>
      <c r="Q16" s="2"/>
      <c r="R16" s="2"/>
      <c r="S16" s="2"/>
      <c r="T16" s="2"/>
      <c r="U16" s="2"/>
      <c r="V16" s="2"/>
      <c r="W16" s="2"/>
      <c r="X16" s="2"/>
      <c r="Y16" s="2"/>
      <c r="Z16" s="2"/>
      <c r="AA16" s="2"/>
    </row>
    <row r="17" spans="1:27" ht="63">
      <c r="A17" s="2"/>
      <c r="B17" s="2"/>
      <c r="C17" s="25" t="s">
        <v>424</v>
      </c>
      <c r="D17" s="25" t="s">
        <v>425</v>
      </c>
      <c r="E17" s="14"/>
      <c r="F17" s="14"/>
      <c r="G17" s="14"/>
      <c r="H17" s="2"/>
      <c r="I17" s="2"/>
      <c r="J17" s="2"/>
      <c r="K17" s="2"/>
      <c r="L17" s="2"/>
      <c r="M17" s="2"/>
      <c r="N17" s="2"/>
      <c r="O17" s="2"/>
      <c r="P17" s="2"/>
      <c r="Q17" s="2"/>
      <c r="R17" s="2"/>
      <c r="S17" s="2"/>
      <c r="T17" s="2"/>
      <c r="U17" s="2"/>
      <c r="V17" s="2"/>
      <c r="W17" s="2"/>
      <c r="X17" s="2"/>
      <c r="Y17" s="2"/>
      <c r="Z17" s="2"/>
      <c r="AA17" s="2"/>
    </row>
    <row r="18" spans="1:27">
      <c r="A18" s="2"/>
      <c r="B18" s="2"/>
      <c r="C18" s="19"/>
      <c r="D18" s="19"/>
      <c r="E18" s="14"/>
      <c r="F18" s="14"/>
      <c r="G18" s="14"/>
      <c r="H18" s="2"/>
      <c r="I18" s="2"/>
      <c r="J18" s="2"/>
      <c r="K18" s="2"/>
      <c r="L18" s="2"/>
      <c r="M18" s="2"/>
      <c r="N18" s="2"/>
      <c r="O18" s="2"/>
      <c r="P18" s="2"/>
      <c r="Q18" s="2"/>
      <c r="R18" s="2"/>
      <c r="S18" s="2"/>
      <c r="T18" s="2"/>
      <c r="U18" s="2"/>
      <c r="V18" s="2"/>
      <c r="W18" s="2"/>
      <c r="X18" s="2"/>
      <c r="Y18" s="2"/>
      <c r="Z18" s="2"/>
      <c r="AA18" s="2"/>
    </row>
    <row r="19" spans="1:27">
      <c r="C19" s="21"/>
      <c r="D19" s="21"/>
    </row>
    <row r="20" spans="1:27" ht="37.15">
      <c r="C20" s="20" t="s">
        <v>426</v>
      </c>
      <c r="D20" s="20" t="s">
        <v>427</v>
      </c>
    </row>
    <row r="21" spans="1:27">
      <c r="D21"/>
    </row>
    <row r="22" spans="1:27">
      <c r="C22" s="24"/>
      <c r="D22" s="24"/>
    </row>
    <row r="23" spans="1:27">
      <c r="C23" s="22"/>
      <c r="D23" s="22"/>
    </row>
  </sheetData>
  <phoneticPr fontId="6" type="noConversion"/>
  <dataValidations count="1">
    <dataValidation type="decimal" allowBlank="1" showInputMessage="1" showErrorMessage="1" sqref="C23:D23" xr:uid="{00000000-0002-0000-0600-000000000000}">
      <formula1>-999999999999999</formula1>
      <formula2>999999999999999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E1E0-DEE6-469A-B2DB-7025B619EB89}">
  <sheetPr codeName="Sheet3"/>
  <dimension ref="A1:DZ76"/>
  <sheetViews>
    <sheetView showGridLines="0" workbookViewId="0">
      <pane ySplit="2" topLeftCell="A32" activePane="bottomLeft" state="frozen"/>
      <selection pane="bottomLeft" activeCell="E37" sqref="E37"/>
    </sheetView>
  </sheetViews>
  <sheetFormatPr defaultRowHeight="14.25"/>
  <cols>
    <col min="1" max="2" width="0" hidden="1" customWidth="1"/>
    <col min="3" max="3" width="3.73046875" hidden="1" customWidth="1"/>
    <col min="4" max="4" width="50.73046875" customWidth="1"/>
    <col min="5" max="6" width="22.73046875" customWidth="1"/>
  </cols>
  <sheetData>
    <row r="1" spans="1:130" ht="60" customHeight="1">
      <c r="A1" s="27" t="s">
        <v>572</v>
      </c>
      <c r="B1" s="19"/>
      <c r="C1" s="19"/>
      <c r="D1" s="19"/>
      <c r="E1" s="19"/>
      <c r="F1" s="19"/>
      <c r="G1" s="19"/>
      <c r="H1" s="19"/>
    </row>
    <row r="2" spans="1:130" ht="24.95" customHeight="1">
      <c r="A2" s="40"/>
      <c r="B2" s="40"/>
      <c r="C2" s="40"/>
      <c r="D2" s="42" t="s">
        <v>654</v>
      </c>
      <c r="E2" s="40"/>
      <c r="F2" s="40"/>
      <c r="G2" s="40"/>
      <c r="H2" s="40"/>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c r="H3" s="19"/>
    </row>
    <row r="4" spans="1:130" hidden="1">
      <c r="A4" s="19"/>
      <c r="B4" s="19"/>
      <c r="C4" s="19"/>
      <c r="D4" s="19"/>
      <c r="E4" s="19"/>
      <c r="F4" s="19"/>
      <c r="G4" s="19"/>
      <c r="H4" s="19"/>
    </row>
    <row r="5" spans="1:130" ht="15" hidden="1" customHeight="1">
      <c r="A5" s="29"/>
      <c r="B5" s="29"/>
      <c r="C5" s="30" t="s">
        <v>573</v>
      </c>
      <c r="D5" s="29"/>
      <c r="E5" s="29"/>
      <c r="F5" s="29"/>
      <c r="G5" s="29"/>
      <c r="H5" s="19"/>
    </row>
    <row r="6" spans="1:130" hidden="1">
      <c r="A6" s="29"/>
      <c r="B6" s="29"/>
      <c r="C6" s="29"/>
      <c r="D6" s="29"/>
      <c r="E6" s="29"/>
      <c r="F6" s="29"/>
      <c r="G6" s="29"/>
      <c r="H6" s="19"/>
    </row>
    <row r="7" spans="1:130" hidden="1">
      <c r="A7" s="29"/>
      <c r="B7" s="29"/>
      <c r="C7" s="29"/>
      <c r="D7" s="29"/>
      <c r="E7" s="29"/>
      <c r="F7" s="29"/>
      <c r="G7" s="29"/>
      <c r="H7" s="19"/>
    </row>
    <row r="8" spans="1:130" hidden="1">
      <c r="A8" s="29"/>
      <c r="B8" s="29"/>
      <c r="C8" s="29" t="s">
        <v>507</v>
      </c>
      <c r="D8" s="29" t="s">
        <v>505</v>
      </c>
      <c r="E8" s="29"/>
      <c r="F8" s="29" t="s">
        <v>506</v>
      </c>
      <c r="G8" s="29" t="s">
        <v>508</v>
      </c>
      <c r="H8" s="19"/>
    </row>
    <row r="9" spans="1:130" ht="24.75">
      <c r="A9" s="29"/>
      <c r="B9" s="29"/>
      <c r="C9" s="29" t="s">
        <v>574</v>
      </c>
      <c r="D9" s="44"/>
      <c r="E9" s="20" t="str">
        <f>TEXT(DATE(MID(E10,7,4),MID(E10,4,2),MID(E10,1,2)),"dd/MM/yyyy")&amp;" - "&amp;TEXT(DATE(MID(E11,7,4),MID(E11,4,2),MID(E11,1,2)),"dd/MM/yyyy")</f>
        <v>09/11/2022 - 31/03/2024</v>
      </c>
      <c r="F9" s="19"/>
      <c r="G9" s="29"/>
      <c r="H9" s="19"/>
    </row>
    <row r="10" spans="1:130" ht="20.100000000000001" hidden="1" customHeight="1">
      <c r="A10" s="29"/>
      <c r="B10" s="29"/>
      <c r="C10" s="29" t="s">
        <v>576</v>
      </c>
      <c r="D10" s="44"/>
      <c r="E10" s="45" t="str">
        <f>StartUp!$D$8</f>
        <v>09/11/2022</v>
      </c>
      <c r="F10" s="19"/>
      <c r="G10" s="29"/>
      <c r="H10" s="19"/>
    </row>
    <row r="11" spans="1:130" ht="20.100000000000001" hidden="1" customHeight="1">
      <c r="A11" s="29"/>
      <c r="B11" s="29"/>
      <c r="C11" s="29" t="s">
        <v>577</v>
      </c>
      <c r="D11" s="44"/>
      <c r="E11" s="45" t="str">
        <f>StartUp!$D$9</f>
        <v>31/03/2024</v>
      </c>
      <c r="F11" s="19"/>
      <c r="G11" s="29"/>
      <c r="H11" s="19"/>
    </row>
    <row r="12" spans="1:130">
      <c r="A12" s="29"/>
      <c r="B12" s="29"/>
      <c r="C12" s="29" t="s">
        <v>506</v>
      </c>
      <c r="D12" s="31"/>
      <c r="E12" s="19"/>
      <c r="F12" s="19"/>
      <c r="G12" s="29"/>
      <c r="H12" s="19"/>
    </row>
    <row r="13" spans="1:130">
      <c r="A13" s="29" t="s">
        <v>578</v>
      </c>
      <c r="B13" s="29"/>
      <c r="C13" s="29"/>
      <c r="D13" s="32" t="s">
        <v>588</v>
      </c>
      <c r="E13" s="32"/>
      <c r="F13" s="19"/>
      <c r="G13" s="29"/>
      <c r="H13" s="19"/>
    </row>
    <row r="14" spans="1:130" ht="24.75">
      <c r="A14" s="29" t="s">
        <v>579</v>
      </c>
      <c r="B14" s="29"/>
      <c r="C14" s="29"/>
      <c r="D14" s="33" t="s">
        <v>589</v>
      </c>
      <c r="E14" s="32"/>
      <c r="F14" s="19"/>
      <c r="G14" s="29"/>
      <c r="H14" s="19"/>
    </row>
    <row r="15" spans="1:130" ht="24.75">
      <c r="A15" s="29" t="s">
        <v>580</v>
      </c>
      <c r="B15" s="29"/>
      <c r="C15" s="29"/>
      <c r="D15" s="34" t="s">
        <v>635</v>
      </c>
      <c r="E15" s="38" t="s">
        <v>3018</v>
      </c>
      <c r="F15" s="19"/>
      <c r="G15" s="29"/>
      <c r="H15" s="19"/>
    </row>
    <row r="16" spans="1:130" ht="24.75">
      <c r="A16" s="29" t="s">
        <v>581</v>
      </c>
      <c r="B16" s="29"/>
      <c r="C16" s="29"/>
      <c r="D16" s="34" t="s">
        <v>636</v>
      </c>
      <c r="E16" s="38" t="s">
        <v>3019</v>
      </c>
      <c r="F16" s="19"/>
      <c r="G16" s="29"/>
      <c r="H16" s="19"/>
    </row>
    <row r="17" spans="1:8" ht="37.15">
      <c r="A17" s="29" t="s">
        <v>582</v>
      </c>
      <c r="B17" s="29"/>
      <c r="C17" s="29"/>
      <c r="D17" s="36" t="s">
        <v>590</v>
      </c>
      <c r="E17" s="38"/>
      <c r="F17" s="19"/>
      <c r="G17" s="29"/>
      <c r="H17" s="19"/>
    </row>
    <row r="18" spans="1:8">
      <c r="A18" s="29" t="s">
        <v>583</v>
      </c>
      <c r="B18" s="29"/>
      <c r="C18" s="29"/>
      <c r="D18" s="34" t="s">
        <v>637</v>
      </c>
      <c r="E18" s="38" t="s">
        <v>3018</v>
      </c>
      <c r="F18" s="19"/>
      <c r="G18" s="29"/>
      <c r="H18" s="19"/>
    </row>
    <row r="19" spans="1:8" ht="24.75">
      <c r="A19" s="29" t="s">
        <v>584</v>
      </c>
      <c r="B19" s="29"/>
      <c r="C19" s="29"/>
      <c r="D19" s="36" t="s">
        <v>591</v>
      </c>
      <c r="E19" s="49" t="s">
        <v>476</v>
      </c>
      <c r="F19" s="19"/>
      <c r="G19" s="29"/>
      <c r="H19" s="19"/>
    </row>
    <row r="20" spans="1:8" ht="24.75">
      <c r="A20" s="29" t="s">
        <v>585</v>
      </c>
      <c r="B20" s="29"/>
      <c r="C20" s="29"/>
      <c r="D20" s="36" t="s">
        <v>592</v>
      </c>
      <c r="E20" s="37"/>
      <c r="F20" s="19"/>
      <c r="G20" s="29"/>
      <c r="H20" s="19"/>
    </row>
    <row r="21" spans="1:8" ht="37.15">
      <c r="A21" s="29" t="s">
        <v>586</v>
      </c>
      <c r="B21" s="29"/>
      <c r="C21" s="29"/>
      <c r="D21" s="36" t="s">
        <v>593</v>
      </c>
      <c r="E21" s="37"/>
      <c r="F21" s="19"/>
      <c r="G21" s="29"/>
      <c r="H21" s="19"/>
    </row>
    <row r="22" spans="1:8" ht="37.15">
      <c r="A22" s="29" t="s">
        <v>587</v>
      </c>
      <c r="B22" s="29"/>
      <c r="C22" s="29"/>
      <c r="D22" s="36" t="s">
        <v>594</v>
      </c>
      <c r="E22" s="49" t="s">
        <v>478</v>
      </c>
      <c r="F22" s="19"/>
      <c r="G22" s="29"/>
      <c r="H22" s="19"/>
    </row>
    <row r="23" spans="1:8" hidden="1">
      <c r="A23" s="29"/>
      <c r="B23" s="29"/>
      <c r="C23" s="29" t="s">
        <v>506</v>
      </c>
      <c r="D23" s="19"/>
      <c r="E23" s="19"/>
      <c r="F23" s="19"/>
      <c r="G23" s="29"/>
      <c r="H23" s="19"/>
    </row>
    <row r="24" spans="1:8" hidden="1">
      <c r="A24" s="29"/>
      <c r="B24" s="29"/>
      <c r="C24" s="29" t="s">
        <v>509</v>
      </c>
      <c r="D24" s="29"/>
      <c r="E24" s="29"/>
      <c r="F24" s="29"/>
      <c r="G24" s="29" t="s">
        <v>510</v>
      </c>
      <c r="H24" s="19"/>
    </row>
    <row r="25" spans="1:8">
      <c r="A25" s="19"/>
      <c r="B25" s="19"/>
      <c r="C25" s="19"/>
      <c r="D25" s="19"/>
      <c r="E25" s="19"/>
      <c r="F25" s="19"/>
      <c r="G25" s="19"/>
      <c r="H25" s="19"/>
    </row>
    <row r="26" spans="1:8">
      <c r="A26" s="19"/>
      <c r="B26" s="19"/>
      <c r="C26" s="19"/>
      <c r="D26" s="19"/>
      <c r="E26" s="19"/>
      <c r="F26" s="19"/>
      <c r="G26" s="19"/>
      <c r="H26" s="19"/>
    </row>
    <row r="27" spans="1:8">
      <c r="A27" s="19"/>
      <c r="B27" s="19"/>
      <c r="C27" s="19"/>
      <c r="D27" s="19"/>
      <c r="E27" s="19"/>
      <c r="F27" s="19"/>
      <c r="G27" s="19"/>
      <c r="H27" s="19"/>
    </row>
    <row r="28" spans="1:8" ht="15" hidden="1" customHeight="1">
      <c r="A28" s="29"/>
      <c r="B28" s="29"/>
      <c r="C28" s="30" t="s">
        <v>595</v>
      </c>
      <c r="D28" s="29"/>
      <c r="E28" s="29"/>
      <c r="F28" s="29"/>
      <c r="G28" s="29"/>
      <c r="H28" s="29"/>
    </row>
    <row r="29" spans="1:8" hidden="1">
      <c r="A29" s="29"/>
      <c r="B29" s="29"/>
      <c r="C29" s="29"/>
      <c r="D29" s="29"/>
      <c r="E29" s="29" t="s">
        <v>597</v>
      </c>
      <c r="F29" s="29" t="s">
        <v>598</v>
      </c>
      <c r="G29" s="29"/>
      <c r="H29" s="29"/>
    </row>
    <row r="30" spans="1:8" hidden="1">
      <c r="A30" s="29"/>
      <c r="B30" s="29"/>
      <c r="C30" s="29"/>
      <c r="D30" s="29" t="s">
        <v>605</v>
      </c>
      <c r="E30" s="29"/>
      <c r="F30" s="29"/>
      <c r="G30" s="29"/>
      <c r="H30" s="29"/>
    </row>
    <row r="31" spans="1:8" hidden="1">
      <c r="A31" s="29"/>
      <c r="B31" s="29"/>
      <c r="C31" s="29" t="s">
        <v>507</v>
      </c>
      <c r="D31" s="29" t="s">
        <v>596</v>
      </c>
      <c r="E31" s="29"/>
      <c r="F31" s="29"/>
      <c r="G31" s="29" t="s">
        <v>506</v>
      </c>
      <c r="H31" s="29" t="s">
        <v>508</v>
      </c>
    </row>
    <row r="32" spans="1:8" ht="50.1" customHeight="1">
      <c r="A32" s="29"/>
      <c r="B32" s="29"/>
      <c r="C32" s="29" t="s">
        <v>505</v>
      </c>
      <c r="D32" s="44"/>
      <c r="E32" s="46" t="s">
        <v>638</v>
      </c>
      <c r="F32" s="46" t="s">
        <v>639</v>
      </c>
      <c r="G32" s="19"/>
      <c r="H32" s="29"/>
    </row>
    <row r="33" spans="1:8" ht="24.75">
      <c r="A33" s="29"/>
      <c r="B33" s="29"/>
      <c r="C33" s="29" t="s">
        <v>574</v>
      </c>
      <c r="D33" s="44"/>
      <c r="E33" s="20" t="str">
        <f>TEXT(DATE(MID(E34,7,4),MID(E34,4,2),MID(E34,1,2)),"dd/MM/yyyy")&amp;" - "&amp;TEXT(DATE(MID(E35,7,4),MID(E35,4,2),MID(E35,1,2)),"dd/MM/yyyy")</f>
        <v>09/11/2022 - 31/03/2024</v>
      </c>
      <c r="F33" s="20" t="str">
        <f>TEXT(DATE(MID(F34,7,4),MID(F34,4,2),MID(F34,1,2)),"dd/MM/yyyy")&amp;" - "&amp;TEXT(DATE(MID(F35,7,4),MID(F35,4,2),MID(F35,1,2)),"dd/MM/yyyy")</f>
        <v>09/11/2022 - 31/03/2024</v>
      </c>
      <c r="G33" s="19"/>
      <c r="H33" s="29"/>
    </row>
    <row r="34" spans="1:8" ht="20.100000000000001" hidden="1" customHeight="1">
      <c r="A34" s="29"/>
      <c r="B34" s="29"/>
      <c r="C34" s="29" t="s">
        <v>576</v>
      </c>
      <c r="D34" s="44"/>
      <c r="E34" s="45" t="str">
        <f>StartUp!$D$8</f>
        <v>09/11/2022</v>
      </c>
      <c r="F34" s="45" t="str">
        <f>StartUp!$D$8</f>
        <v>09/11/2022</v>
      </c>
      <c r="G34" s="19"/>
      <c r="H34" s="29"/>
    </row>
    <row r="35" spans="1:8" ht="20.100000000000001" hidden="1" customHeight="1">
      <c r="A35" s="29"/>
      <c r="B35" s="29"/>
      <c r="C35" s="29" t="s">
        <v>577</v>
      </c>
      <c r="D35" s="44"/>
      <c r="E35" s="45" t="str">
        <f>StartUp!$D$9</f>
        <v>31/03/2024</v>
      </c>
      <c r="F35" s="45" t="str">
        <f>StartUp!$D$9</f>
        <v>31/03/2024</v>
      </c>
      <c r="G35" s="19"/>
      <c r="H35" s="29"/>
    </row>
    <row r="36" spans="1:8">
      <c r="A36" s="29"/>
      <c r="B36" s="29"/>
      <c r="C36" s="29" t="s">
        <v>506</v>
      </c>
      <c r="D36" s="47"/>
      <c r="E36" s="19"/>
      <c r="F36" s="19"/>
      <c r="G36" s="19"/>
      <c r="H36" s="29"/>
    </row>
    <row r="37" spans="1:8" ht="24.75">
      <c r="A37" s="29"/>
      <c r="B37" s="29" t="s">
        <v>599</v>
      </c>
      <c r="C37" s="29"/>
      <c r="D37" s="52" t="s">
        <v>602</v>
      </c>
      <c r="E37" s="49" t="s">
        <v>3181</v>
      </c>
      <c r="F37" s="49" t="s">
        <v>3182</v>
      </c>
      <c r="G37" s="19"/>
      <c r="H37" s="29"/>
    </row>
    <row r="38" spans="1:8">
      <c r="A38" s="29"/>
      <c r="B38" s="29" t="s">
        <v>600</v>
      </c>
      <c r="C38" s="29"/>
      <c r="D38" s="48" t="s">
        <v>603</v>
      </c>
      <c r="E38" s="49"/>
      <c r="F38" s="49"/>
      <c r="G38" s="19"/>
      <c r="H38" s="29"/>
    </row>
    <row r="39" spans="1:8">
      <c r="A39" s="29"/>
      <c r="B39" s="29" t="s">
        <v>601</v>
      </c>
      <c r="C39" s="29"/>
      <c r="D39" s="48" t="s">
        <v>604</v>
      </c>
      <c r="E39" s="49"/>
      <c r="F39" s="49"/>
      <c r="G39" s="19"/>
      <c r="H39" s="29"/>
    </row>
    <row r="40" spans="1:8" hidden="1">
      <c r="A40" s="29"/>
      <c r="B40" s="29"/>
      <c r="C40" s="29" t="s">
        <v>506</v>
      </c>
      <c r="D40" s="19"/>
      <c r="E40" s="19"/>
      <c r="F40" s="19"/>
      <c r="G40" s="19"/>
      <c r="H40" s="29"/>
    </row>
    <row r="41" spans="1:8" hidden="1">
      <c r="A41" s="29"/>
      <c r="B41" s="29"/>
      <c r="C41" s="29" t="s">
        <v>509</v>
      </c>
      <c r="D41" s="29"/>
      <c r="E41" s="29"/>
      <c r="F41" s="29"/>
      <c r="G41" s="29"/>
      <c r="H41" s="29" t="s">
        <v>510</v>
      </c>
    </row>
    <row r="42" spans="1:8">
      <c r="A42" s="19"/>
      <c r="B42" s="19"/>
      <c r="C42" s="19"/>
      <c r="D42" s="19"/>
      <c r="E42" s="19"/>
      <c r="F42" s="19"/>
      <c r="G42" s="19"/>
      <c r="H42" s="19"/>
    </row>
    <row r="43" spans="1:8">
      <c r="A43" s="19"/>
      <c r="B43" s="19"/>
      <c r="C43" s="19"/>
      <c r="D43" s="19"/>
      <c r="E43" s="19"/>
      <c r="F43" s="19"/>
      <c r="G43" s="19"/>
      <c r="H43" s="19"/>
    </row>
    <row r="44" spans="1:8">
      <c r="A44" s="19"/>
      <c r="B44" s="19"/>
      <c r="C44" s="19"/>
      <c r="D44" s="19"/>
      <c r="E44" s="19"/>
      <c r="F44" s="19"/>
      <c r="G44" s="19"/>
      <c r="H44" s="19"/>
    </row>
    <row r="45" spans="1:8" ht="15" hidden="1" customHeight="1">
      <c r="A45" s="29"/>
      <c r="B45" s="29"/>
      <c r="C45" s="30" t="s">
        <v>606</v>
      </c>
      <c r="D45" s="29"/>
      <c r="E45" s="29"/>
      <c r="F45" s="29"/>
      <c r="G45" s="29"/>
      <c r="H45" s="19"/>
    </row>
    <row r="46" spans="1:8" hidden="1">
      <c r="A46" s="29"/>
      <c r="B46" s="29"/>
      <c r="C46" s="29"/>
      <c r="D46" s="29"/>
      <c r="E46" s="29"/>
      <c r="F46" s="29"/>
      <c r="G46" s="29"/>
      <c r="H46" s="19"/>
    </row>
    <row r="47" spans="1:8" hidden="1">
      <c r="A47" s="29"/>
      <c r="B47" s="29"/>
      <c r="C47" s="29"/>
      <c r="D47" s="29"/>
      <c r="E47" s="29"/>
      <c r="F47" s="29"/>
      <c r="G47" s="29"/>
      <c r="H47" s="19"/>
    </row>
    <row r="48" spans="1:8" hidden="1">
      <c r="A48" s="29"/>
      <c r="B48" s="29"/>
      <c r="C48" s="29" t="s">
        <v>507</v>
      </c>
      <c r="D48" s="29" t="s">
        <v>505</v>
      </c>
      <c r="E48" s="29"/>
      <c r="F48" s="29" t="s">
        <v>506</v>
      </c>
      <c r="G48" s="29" t="s">
        <v>508</v>
      </c>
      <c r="H48" s="19"/>
    </row>
    <row r="49" spans="1:8" ht="24.75">
      <c r="A49" s="29"/>
      <c r="B49" s="29"/>
      <c r="C49" s="29" t="s">
        <v>574</v>
      </c>
      <c r="D49" s="44"/>
      <c r="E49" s="20" t="str">
        <f>TEXT(DATE(MID(E50,7,4),MID(E50,4,2),MID(E50,1,2)),"dd/MM/yyyy")&amp;" - "&amp;TEXT(DATE(MID(E51,7,4),MID(E51,4,2),MID(E51,1,2)),"dd/MM/yyyy")</f>
        <v>09/11/2022 - 31/03/2024</v>
      </c>
      <c r="F49" s="19"/>
      <c r="G49" s="29"/>
      <c r="H49" s="19"/>
    </row>
    <row r="50" spans="1:8" ht="20.100000000000001" hidden="1" customHeight="1">
      <c r="A50" s="29"/>
      <c r="B50" s="29"/>
      <c r="C50" s="29" t="s">
        <v>576</v>
      </c>
      <c r="D50" s="44"/>
      <c r="E50" s="45" t="str">
        <f>StartUp!$D$8</f>
        <v>09/11/2022</v>
      </c>
      <c r="F50" s="19"/>
      <c r="G50" s="29"/>
      <c r="H50" s="19"/>
    </row>
    <row r="51" spans="1:8" ht="20.100000000000001" hidden="1" customHeight="1">
      <c r="A51" s="29"/>
      <c r="B51" s="29"/>
      <c r="C51" s="29" t="s">
        <v>577</v>
      </c>
      <c r="D51" s="44"/>
      <c r="E51" s="45" t="str">
        <f>StartUp!$D$9</f>
        <v>31/03/2024</v>
      </c>
      <c r="F51" s="19"/>
      <c r="G51" s="29"/>
      <c r="H51" s="19"/>
    </row>
    <row r="52" spans="1:8">
      <c r="A52" s="29"/>
      <c r="B52" s="29"/>
      <c r="C52" s="29" t="s">
        <v>506</v>
      </c>
      <c r="D52" s="31"/>
      <c r="E52" s="19"/>
      <c r="F52" s="19"/>
      <c r="G52" s="29"/>
      <c r="H52" s="19"/>
    </row>
    <row r="53" spans="1:8" hidden="1">
      <c r="A53" s="29" t="s">
        <v>578</v>
      </c>
      <c r="B53" s="29"/>
      <c r="C53" s="29"/>
      <c r="D53" s="50" t="s">
        <v>588</v>
      </c>
      <c r="E53" s="51"/>
      <c r="F53" s="19"/>
      <c r="G53" s="29"/>
      <c r="H53" s="19"/>
    </row>
    <row r="54" spans="1:8" ht="24.75">
      <c r="A54" s="29" t="s">
        <v>607</v>
      </c>
      <c r="B54" s="29"/>
      <c r="C54" s="29"/>
      <c r="D54" s="33" t="s">
        <v>628</v>
      </c>
      <c r="E54" s="32"/>
      <c r="F54" s="19"/>
      <c r="G54" s="29"/>
      <c r="H54" s="19"/>
    </row>
    <row r="55" spans="1:8" ht="61.9">
      <c r="A55" s="29" t="s">
        <v>608</v>
      </c>
      <c r="B55" s="29"/>
      <c r="C55" s="29"/>
      <c r="D55" s="36" t="s">
        <v>629</v>
      </c>
      <c r="E55" s="100" t="s">
        <v>480</v>
      </c>
      <c r="F55" s="19"/>
      <c r="G55" s="29"/>
      <c r="H55" s="19"/>
    </row>
    <row r="56" spans="1:8" ht="37.15" hidden="1">
      <c r="A56" s="29" t="s">
        <v>609</v>
      </c>
      <c r="B56" s="29"/>
      <c r="C56" s="29"/>
      <c r="D56" s="96" t="s">
        <v>640</v>
      </c>
      <c r="E56" s="98"/>
      <c r="F56" s="19"/>
      <c r="G56" s="29"/>
      <c r="H56" s="19"/>
    </row>
    <row r="57" spans="1:8" ht="37.15" hidden="1">
      <c r="A57" s="29" t="s">
        <v>610</v>
      </c>
      <c r="B57" s="29"/>
      <c r="C57" s="29"/>
      <c r="D57" s="96" t="s">
        <v>641</v>
      </c>
      <c r="E57" s="98"/>
      <c r="F57" s="19"/>
      <c r="G57" s="29"/>
      <c r="H57" s="19"/>
    </row>
    <row r="58" spans="1:8" ht="37.15" hidden="1">
      <c r="A58" s="29" t="s">
        <v>611</v>
      </c>
      <c r="B58" s="29"/>
      <c r="C58" s="29"/>
      <c r="D58" s="96" t="s">
        <v>642</v>
      </c>
      <c r="E58" s="98"/>
      <c r="F58" s="19"/>
      <c r="G58" s="29"/>
      <c r="H58" s="19"/>
    </row>
    <row r="59" spans="1:8" ht="37.15" hidden="1">
      <c r="A59" s="29" t="s">
        <v>612</v>
      </c>
      <c r="B59" s="29"/>
      <c r="C59" s="29"/>
      <c r="D59" s="96" t="s">
        <v>643</v>
      </c>
      <c r="E59" s="98"/>
      <c r="F59" s="19"/>
      <c r="G59" s="29"/>
      <c r="H59" s="19"/>
    </row>
    <row r="60" spans="1:8" ht="37.15" hidden="1">
      <c r="A60" s="29" t="s">
        <v>613</v>
      </c>
      <c r="B60" s="29"/>
      <c r="C60" s="29"/>
      <c r="D60" s="96" t="s">
        <v>644</v>
      </c>
      <c r="E60" s="98"/>
      <c r="F60" s="19"/>
      <c r="G60" s="29"/>
      <c r="H60" s="19"/>
    </row>
    <row r="61" spans="1:8" ht="37.15" hidden="1">
      <c r="A61" s="29" t="s">
        <v>614</v>
      </c>
      <c r="B61" s="29"/>
      <c r="C61" s="29"/>
      <c r="D61" s="96" t="s">
        <v>645</v>
      </c>
      <c r="E61" s="98"/>
      <c r="F61" s="19"/>
      <c r="G61" s="29"/>
      <c r="H61" s="19"/>
    </row>
    <row r="62" spans="1:8" ht="37.15" hidden="1">
      <c r="A62" s="29" t="s">
        <v>615</v>
      </c>
      <c r="B62" s="29"/>
      <c r="C62" s="29"/>
      <c r="D62" s="96" t="s">
        <v>646</v>
      </c>
      <c r="E62" s="98"/>
      <c r="F62" s="19"/>
      <c r="G62" s="29"/>
      <c r="H62" s="19"/>
    </row>
    <row r="63" spans="1:8" ht="37.15" hidden="1">
      <c r="A63" s="29" t="s">
        <v>616</v>
      </c>
      <c r="B63" s="29"/>
      <c r="C63" s="29"/>
      <c r="D63" s="96" t="s">
        <v>647</v>
      </c>
      <c r="E63" s="98"/>
      <c r="F63" s="19"/>
      <c r="G63" s="29"/>
      <c r="H63" s="19"/>
    </row>
    <row r="64" spans="1:8" ht="24.75" hidden="1">
      <c r="A64" s="29" t="s">
        <v>617</v>
      </c>
      <c r="B64" s="29"/>
      <c r="C64" s="29"/>
      <c r="D64" s="96" t="s">
        <v>648</v>
      </c>
      <c r="E64" s="98"/>
      <c r="F64" s="19"/>
      <c r="G64" s="29"/>
      <c r="H64" s="19"/>
    </row>
    <row r="65" spans="1:8" ht="49.5" hidden="1">
      <c r="A65" s="29" t="s">
        <v>618</v>
      </c>
      <c r="B65" s="29"/>
      <c r="C65" s="29"/>
      <c r="D65" s="96" t="s">
        <v>649</v>
      </c>
      <c r="E65" s="97"/>
      <c r="F65" s="19"/>
      <c r="G65" s="29"/>
      <c r="H65" s="19"/>
    </row>
    <row r="66" spans="1:8" ht="24.75">
      <c r="A66" s="29" t="s">
        <v>619</v>
      </c>
      <c r="B66" s="29"/>
      <c r="C66" s="29"/>
      <c r="D66" s="36" t="s">
        <v>630</v>
      </c>
      <c r="E66" s="101" t="s">
        <v>482</v>
      </c>
      <c r="F66" s="19"/>
      <c r="G66" s="29"/>
      <c r="H66" s="19"/>
    </row>
    <row r="67" spans="1:8" ht="24.75">
      <c r="A67" s="29" t="s">
        <v>620</v>
      </c>
      <c r="B67" s="29"/>
      <c r="C67" s="29"/>
      <c r="D67" s="36" t="s">
        <v>631</v>
      </c>
      <c r="E67" s="49" t="s">
        <v>484</v>
      </c>
      <c r="F67" s="19"/>
      <c r="G67" s="29"/>
      <c r="H67" s="19"/>
    </row>
    <row r="68" spans="1:8" ht="24.75">
      <c r="A68" s="29" t="s">
        <v>621</v>
      </c>
      <c r="B68" s="29"/>
      <c r="C68" s="29"/>
      <c r="D68" s="36" t="s">
        <v>632</v>
      </c>
      <c r="E68" s="49" t="s">
        <v>486</v>
      </c>
      <c r="F68" s="19"/>
      <c r="G68" s="29"/>
      <c r="H68" s="19"/>
    </row>
    <row r="69" spans="1:8" ht="24.75">
      <c r="A69" s="29" t="s">
        <v>622</v>
      </c>
      <c r="B69" s="29"/>
      <c r="C69" s="29"/>
      <c r="D69" s="36" t="s">
        <v>633</v>
      </c>
      <c r="E69" s="49" t="s">
        <v>3050</v>
      </c>
      <c r="F69" s="19"/>
      <c r="G69" s="29"/>
      <c r="H69" s="19"/>
    </row>
    <row r="70" spans="1:8" ht="24.75">
      <c r="A70" s="29" t="s">
        <v>623</v>
      </c>
      <c r="B70" s="29"/>
      <c r="C70" s="29"/>
      <c r="D70" s="33" t="s">
        <v>634</v>
      </c>
      <c r="E70" s="32"/>
      <c r="F70" s="19"/>
      <c r="G70" s="29"/>
      <c r="H70" s="19"/>
    </row>
    <row r="71" spans="1:8" ht="24.75">
      <c r="A71" s="29" t="s">
        <v>624</v>
      </c>
      <c r="B71" s="29"/>
      <c r="C71" s="29"/>
      <c r="D71" s="34" t="s">
        <v>650</v>
      </c>
      <c r="E71" s="49" t="s">
        <v>480</v>
      </c>
      <c r="F71" s="19"/>
      <c r="G71" s="29"/>
      <c r="H71" s="19"/>
    </row>
    <row r="72" spans="1:8" ht="24.75">
      <c r="A72" s="29" t="s">
        <v>625</v>
      </c>
      <c r="B72" s="29"/>
      <c r="C72" s="29"/>
      <c r="D72" s="34" t="s">
        <v>651</v>
      </c>
      <c r="E72" s="37" t="s">
        <v>480</v>
      </c>
      <c r="F72" s="19"/>
      <c r="G72" s="29"/>
      <c r="H72" s="19"/>
    </row>
    <row r="73" spans="1:8" ht="37.15">
      <c r="A73" s="29" t="s">
        <v>626</v>
      </c>
      <c r="B73" s="29"/>
      <c r="C73" s="29"/>
      <c r="D73" s="34" t="s">
        <v>652</v>
      </c>
      <c r="E73" s="37" t="s">
        <v>480</v>
      </c>
      <c r="F73" s="19"/>
      <c r="G73" s="29"/>
      <c r="H73" s="19"/>
    </row>
    <row r="74" spans="1:8" ht="24.75">
      <c r="A74" s="29" t="s">
        <v>627</v>
      </c>
      <c r="B74" s="29"/>
      <c r="C74" s="29"/>
      <c r="D74" s="34" t="s">
        <v>653</v>
      </c>
      <c r="E74" s="37" t="s">
        <v>480</v>
      </c>
      <c r="F74" s="19"/>
      <c r="G74" s="29"/>
      <c r="H74" s="19"/>
    </row>
    <row r="75" spans="1:8" hidden="1">
      <c r="A75" s="29"/>
      <c r="B75" s="29"/>
      <c r="C75" s="29" t="s">
        <v>506</v>
      </c>
      <c r="D75" s="19"/>
      <c r="E75" s="19"/>
      <c r="F75" s="19"/>
      <c r="G75" s="29"/>
      <c r="H75" s="19"/>
    </row>
    <row r="76" spans="1:8" hidden="1">
      <c r="A76" s="29"/>
      <c r="B76" s="29"/>
      <c r="C76" s="29" t="s">
        <v>509</v>
      </c>
      <c r="D76" s="29"/>
      <c r="E76" s="29"/>
      <c r="F76" s="29"/>
      <c r="G76" s="29" t="s">
        <v>510</v>
      </c>
      <c r="H76" s="19"/>
    </row>
  </sheetData>
  <sheetProtection algorithmName="SHA-512" hashValue="gH+lD8lFDIKKnXDH8elZe5IQcDfWkN8OnJ5HWwwyWe1AKNNTpPJX2P98SobQqXNpRmg7Uey6pugD/JUPaWfuRQ==" saltValue="ruU/o/mUIZzFTvpK5GbJTw==" spinCount="100000" sheet="1" objects="1" scenarios="1" formatColumns="0" formatRows="0"/>
  <pageMargins left="0.7" right="0.7" top="0.75" bottom="0.75" header="0.3" footer="0.3"/>
  <drawing r:id="rId1"/>
  <legacyDrawing r:id="rId2"/>
  <controls>
    <mc:AlternateContent xmlns:mc="http://schemas.openxmlformats.org/markup-compatibility/2006">
      <mc:Choice Requires="x14">
        <control shapeId="9233"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9233" r:id="rId3" name="HomeBtn"/>
      </mc:Fallback>
    </mc:AlternateContent>
    <mc:AlternateContent xmlns:mc="http://schemas.openxmlformats.org/markup-compatibility/2006">
      <mc:Choice Requires="x14">
        <control shapeId="9234"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9234" r:id="rId5" name="ToolboxBtn"/>
      </mc:Fallback>
    </mc:AlternateContent>
    <mc:AlternateContent xmlns:mc="http://schemas.openxmlformats.org/markup-compatibility/2006">
      <mc:Choice Requires="x14">
        <control shapeId="9235"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9235" r:id="rId7" name="HelpBtn"/>
      </mc:Fallback>
    </mc:AlternateContent>
    <mc:AlternateContent xmlns:mc="http://schemas.openxmlformats.org/markup-compatibility/2006">
      <mc:Choice Requires="x14">
        <control shapeId="9236"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9236" r:id="rId9" name="LegendBt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F2AE0-8CBB-4F15-BD4C-70AD8D140D18}">
  <sheetPr codeName="Sheet4"/>
  <dimension ref="A1:DZ38"/>
  <sheetViews>
    <sheetView showGridLines="0" workbookViewId="0">
      <pane ySplit="2" topLeftCell="A12" activePane="bottomLeft" state="frozen"/>
      <selection pane="bottomLeft" activeCell="E22" sqref="E22"/>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655</v>
      </c>
      <c r="B1" s="19"/>
      <c r="C1" s="19"/>
      <c r="D1" s="19"/>
      <c r="E1" s="19"/>
      <c r="F1" s="19"/>
      <c r="G1" s="19"/>
    </row>
    <row r="2" spans="1:130" ht="24.95" customHeight="1">
      <c r="A2" s="40"/>
      <c r="B2" s="40"/>
      <c r="C2" s="40"/>
      <c r="D2" s="42" t="s">
        <v>705</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30" t="s">
        <v>656</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ht="24.75">
      <c r="A9" s="29"/>
      <c r="B9" s="29"/>
      <c r="C9" s="29" t="s">
        <v>574</v>
      </c>
      <c r="D9" s="44"/>
      <c r="E9" s="20" t="str">
        <f>TEXT(DATE(MID(E10,7,4),MID(E10,4,2),MID(E10,1,2)),"dd/MM/yyyy")&amp;" - "&amp;TEXT(DATE(MID(E11,7,4),MID(E11,4,2),MID(E11,1,2)),"dd/MM/yyyy")</f>
        <v>09/11/2022 - 31/03/2024</v>
      </c>
      <c r="F9" s="19"/>
      <c r="G9" s="29"/>
    </row>
    <row r="10" spans="1:130" ht="20.100000000000001" hidden="1" customHeight="1">
      <c r="A10" s="29"/>
      <c r="B10" s="29"/>
      <c r="C10" s="29" t="s">
        <v>576</v>
      </c>
      <c r="D10" s="44"/>
      <c r="E10" s="45" t="str">
        <f>StartUp!$D$8</f>
        <v>09/11/2022</v>
      </c>
      <c r="F10" s="19"/>
      <c r="G10" s="29"/>
    </row>
    <row r="11" spans="1:130" ht="20.100000000000001" hidden="1" customHeight="1">
      <c r="A11" s="29"/>
      <c r="B11" s="29"/>
      <c r="C11" s="29" t="s">
        <v>577</v>
      </c>
      <c r="D11" s="44"/>
      <c r="E11" s="45" t="str">
        <f>StartUp!$D$9</f>
        <v>31/03/2024</v>
      </c>
      <c r="F11" s="19"/>
      <c r="G11" s="29"/>
    </row>
    <row r="12" spans="1:130">
      <c r="A12" s="29"/>
      <c r="B12" s="29"/>
      <c r="C12" s="29" t="s">
        <v>506</v>
      </c>
      <c r="D12" s="31"/>
      <c r="E12" s="19"/>
      <c r="F12" s="19"/>
      <c r="G12" s="29"/>
    </row>
    <row r="13" spans="1:130">
      <c r="A13" s="29" t="s">
        <v>657</v>
      </c>
      <c r="B13" s="29"/>
      <c r="C13" s="29"/>
      <c r="D13" s="32" t="s">
        <v>681</v>
      </c>
      <c r="E13" s="32"/>
      <c r="F13" s="19"/>
      <c r="G13" s="29"/>
    </row>
    <row r="14" spans="1:130">
      <c r="A14" s="29" t="s">
        <v>658</v>
      </c>
      <c r="B14" s="29"/>
      <c r="C14" s="29"/>
      <c r="D14" s="33" t="s">
        <v>682</v>
      </c>
      <c r="E14" s="32"/>
      <c r="F14" s="19"/>
      <c r="G14" s="29"/>
    </row>
    <row r="15" spans="1:130">
      <c r="A15" s="29" t="s">
        <v>659</v>
      </c>
      <c r="B15" s="29"/>
      <c r="C15" s="29"/>
      <c r="D15" s="34" t="s">
        <v>695</v>
      </c>
      <c r="E15" s="53" t="s">
        <v>3025</v>
      </c>
      <c r="F15" s="19"/>
      <c r="G15" s="29"/>
    </row>
    <row r="16" spans="1:130">
      <c r="A16" s="29" t="s">
        <v>660</v>
      </c>
      <c r="B16" s="29"/>
      <c r="C16" s="29"/>
      <c r="D16" s="34" t="s">
        <v>696</v>
      </c>
      <c r="E16" s="37">
        <v>2</v>
      </c>
      <c r="F16" s="19"/>
      <c r="G16" s="29"/>
    </row>
    <row r="17" spans="1:7" ht="24.75">
      <c r="A17" s="29" t="s">
        <v>661</v>
      </c>
      <c r="B17" s="29"/>
      <c r="C17" s="29"/>
      <c r="D17" s="34" t="s">
        <v>697</v>
      </c>
      <c r="E17" s="35" t="s">
        <v>3026</v>
      </c>
      <c r="F17" s="19"/>
      <c r="G17" s="29"/>
    </row>
    <row r="18" spans="1:7" ht="24.75">
      <c r="A18" s="29" t="s">
        <v>662</v>
      </c>
      <c r="B18" s="29"/>
      <c r="C18" s="29"/>
      <c r="D18" s="34" t="s">
        <v>698</v>
      </c>
      <c r="E18" s="37" t="s">
        <v>3027</v>
      </c>
      <c r="F18" s="19"/>
      <c r="G18" s="29"/>
    </row>
    <row r="19" spans="1:7" ht="24.75">
      <c r="A19" s="29" t="s">
        <v>663</v>
      </c>
      <c r="B19" s="29"/>
      <c r="C19" s="29"/>
      <c r="D19" s="34" t="s">
        <v>699</v>
      </c>
      <c r="E19" s="35" t="s">
        <v>3028</v>
      </c>
      <c r="F19" s="19"/>
      <c r="G19" s="29"/>
    </row>
    <row r="20" spans="1:7" ht="24.75">
      <c r="A20" s="29" t="s">
        <v>664</v>
      </c>
      <c r="B20" s="29"/>
      <c r="C20" s="29"/>
      <c r="D20" s="36" t="s">
        <v>683</v>
      </c>
      <c r="E20" s="35" t="s">
        <v>3029</v>
      </c>
      <c r="F20" s="19"/>
      <c r="G20" s="29"/>
    </row>
    <row r="21" spans="1:7" ht="24.75">
      <c r="A21" s="29" t="s">
        <v>665</v>
      </c>
      <c r="B21" s="29"/>
      <c r="C21" s="29"/>
      <c r="D21" s="36" t="s">
        <v>684</v>
      </c>
      <c r="E21" s="37" t="s">
        <v>3027</v>
      </c>
      <c r="F21" s="19"/>
      <c r="G21" s="29"/>
    </row>
    <row r="22" spans="1:7" ht="24.75">
      <c r="A22" s="29" t="s">
        <v>666</v>
      </c>
      <c r="B22" s="29"/>
      <c r="C22" s="29"/>
      <c r="D22" s="36" t="s">
        <v>685</v>
      </c>
      <c r="E22" s="35" t="s">
        <v>3030</v>
      </c>
      <c r="F22" s="19"/>
      <c r="G22" s="29"/>
    </row>
    <row r="23" spans="1:7" ht="24.75">
      <c r="A23" s="29" t="s">
        <v>667</v>
      </c>
      <c r="B23" s="29"/>
      <c r="C23" s="29"/>
      <c r="D23" s="36" t="s">
        <v>686</v>
      </c>
      <c r="E23" s="35"/>
      <c r="F23" s="19"/>
      <c r="G23" s="29"/>
    </row>
    <row r="24" spans="1:7" ht="24.75">
      <c r="A24" s="29" t="s">
        <v>668</v>
      </c>
      <c r="B24" s="29"/>
      <c r="C24" s="29"/>
      <c r="D24" s="36" t="s">
        <v>687</v>
      </c>
      <c r="E24" s="37"/>
      <c r="F24" s="19"/>
      <c r="G24" s="29"/>
    </row>
    <row r="25" spans="1:7" ht="24.75">
      <c r="A25" s="29" t="s">
        <v>669</v>
      </c>
      <c r="B25" s="29"/>
      <c r="C25" s="29"/>
      <c r="D25" s="36" t="s">
        <v>688</v>
      </c>
      <c r="E25" s="35"/>
      <c r="F25" s="19"/>
      <c r="G25" s="29"/>
    </row>
    <row r="26" spans="1:7" ht="24.75">
      <c r="A26" s="29" t="s">
        <v>670</v>
      </c>
      <c r="B26" s="29"/>
      <c r="C26" s="29"/>
      <c r="D26" s="36" t="s">
        <v>689</v>
      </c>
      <c r="E26" s="35"/>
      <c r="F26" s="19"/>
      <c r="G26" s="29"/>
    </row>
    <row r="27" spans="1:7" ht="24.75">
      <c r="A27" s="29" t="s">
        <v>671</v>
      </c>
      <c r="B27" s="29"/>
      <c r="C27" s="29"/>
      <c r="D27" s="36" t="s">
        <v>690</v>
      </c>
      <c r="E27" s="37"/>
      <c r="F27" s="19"/>
      <c r="G27" s="29"/>
    </row>
    <row r="28" spans="1:7" ht="24.75">
      <c r="A28" s="29" t="s">
        <v>672</v>
      </c>
      <c r="B28" s="29"/>
      <c r="C28" s="29"/>
      <c r="D28" s="36" t="s">
        <v>691</v>
      </c>
      <c r="E28" s="35"/>
      <c r="F28" s="19"/>
      <c r="G28" s="29"/>
    </row>
    <row r="29" spans="1:7" ht="24.75">
      <c r="A29" s="29" t="s">
        <v>673</v>
      </c>
      <c r="B29" s="29"/>
      <c r="C29" s="29"/>
      <c r="D29" s="36" t="s">
        <v>692</v>
      </c>
      <c r="E29" s="35"/>
      <c r="F29" s="19"/>
      <c r="G29" s="29"/>
    </row>
    <row r="30" spans="1:7" ht="24.75">
      <c r="A30" s="29" t="s">
        <v>674</v>
      </c>
      <c r="B30" s="29"/>
      <c r="C30" s="29"/>
      <c r="D30" s="36" t="s">
        <v>693</v>
      </c>
      <c r="E30" s="37"/>
      <c r="F30" s="19"/>
      <c r="G30" s="29"/>
    </row>
    <row r="31" spans="1:7" ht="24.75">
      <c r="A31" s="29" t="s">
        <v>675</v>
      </c>
      <c r="B31" s="29"/>
      <c r="C31" s="29"/>
      <c r="D31" s="36" t="s">
        <v>694</v>
      </c>
      <c r="E31" s="35"/>
      <c r="F31" s="19"/>
      <c r="G31" s="29"/>
    </row>
    <row r="32" spans="1:7" ht="24.75">
      <c r="A32" s="29" t="s">
        <v>676</v>
      </c>
      <c r="B32" s="29"/>
      <c r="C32" s="29"/>
      <c r="D32" s="34" t="s">
        <v>700</v>
      </c>
      <c r="E32" s="37" t="s">
        <v>3031</v>
      </c>
      <c r="F32" s="19"/>
      <c r="G32" s="29"/>
    </row>
    <row r="33" spans="1:7" ht="37.15">
      <c r="A33" s="29" t="s">
        <v>677</v>
      </c>
      <c r="B33" s="29"/>
      <c r="C33" s="29"/>
      <c r="D33" s="34" t="s">
        <v>701</v>
      </c>
      <c r="E33" s="37" t="s">
        <v>480</v>
      </c>
      <c r="F33" s="19"/>
      <c r="G33" s="29"/>
    </row>
    <row r="34" spans="1:7" ht="37.15">
      <c r="A34" s="29" t="s">
        <v>678</v>
      </c>
      <c r="B34" s="29"/>
      <c r="C34" s="29"/>
      <c r="D34" s="34" t="s">
        <v>702</v>
      </c>
      <c r="E34" s="37" t="s">
        <v>480</v>
      </c>
      <c r="F34" s="19"/>
      <c r="G34" s="29"/>
    </row>
    <row r="35" spans="1:7" ht="49.5">
      <c r="A35" s="29" t="s">
        <v>679</v>
      </c>
      <c r="B35" s="29"/>
      <c r="C35" s="29"/>
      <c r="D35" s="34" t="s">
        <v>703</v>
      </c>
      <c r="E35" s="37" t="s">
        <v>480</v>
      </c>
      <c r="F35" s="19"/>
      <c r="G35" s="29"/>
    </row>
    <row r="36" spans="1:7">
      <c r="A36" s="29" t="s">
        <v>680</v>
      </c>
      <c r="B36" s="29"/>
      <c r="C36" s="29"/>
      <c r="D36" s="34" t="s">
        <v>704</v>
      </c>
      <c r="E36" s="38" t="s">
        <v>3018</v>
      </c>
      <c r="F36" s="19"/>
      <c r="G36" s="29"/>
    </row>
    <row r="37" spans="1:7" hidden="1">
      <c r="A37" s="29"/>
      <c r="B37" s="29"/>
      <c r="C37" s="29" t="s">
        <v>506</v>
      </c>
      <c r="D37" s="19"/>
      <c r="E37" s="19"/>
      <c r="F37" s="19"/>
      <c r="G37" s="29"/>
    </row>
    <row r="38" spans="1:7" hidden="1">
      <c r="A38" s="29"/>
      <c r="B38" s="29"/>
      <c r="C38" s="29" t="s">
        <v>509</v>
      </c>
      <c r="D38" s="29"/>
      <c r="E38" s="29"/>
      <c r="F38" s="29"/>
      <c r="G38" s="29" t="s">
        <v>510</v>
      </c>
    </row>
  </sheetData>
  <sheetProtection algorithmName="SHA-512" hashValue="QdIcpyhEh6zN7PXYhgDUYikdkEE+vfRBYhP1Z880XO22gzvDZfmXpROFnrFzBLuuJDF1+SRBrxLMV/s2BoZVaw==" saltValue="63MkFOeQXRsoWJQ87AugXg==" spinCount="100000" sheet="1" objects="1" scenarios="1" formatColumns="0" formatRows="0"/>
  <pageMargins left="0.7" right="0.7" top="0.75" bottom="0.75" header="0.3" footer="0.3"/>
  <drawing r:id="rId1"/>
  <legacyDrawing r:id="rId2"/>
  <controls>
    <mc:AlternateContent xmlns:mc="http://schemas.openxmlformats.org/markup-compatibility/2006">
      <mc:Choice Requires="x14">
        <control shapeId="10245"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10245" r:id="rId3" name="HomeBtn"/>
      </mc:Fallback>
    </mc:AlternateContent>
    <mc:AlternateContent xmlns:mc="http://schemas.openxmlformats.org/markup-compatibility/2006">
      <mc:Choice Requires="x14">
        <control shapeId="10246"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10246" r:id="rId5" name="ToolboxBtn"/>
      </mc:Fallback>
    </mc:AlternateContent>
    <mc:AlternateContent xmlns:mc="http://schemas.openxmlformats.org/markup-compatibility/2006">
      <mc:Choice Requires="x14">
        <control shapeId="10247"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10247" r:id="rId7" name="HelpBtn"/>
      </mc:Fallback>
    </mc:AlternateContent>
    <mc:AlternateContent xmlns:mc="http://schemas.openxmlformats.org/markup-compatibility/2006">
      <mc:Choice Requires="x14">
        <control shapeId="10248"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10248" r:id="rId9" name="LegendBt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DA0C9-A877-4128-A242-8D4BAAC62141}">
  <sheetPr codeName="Sheet5"/>
  <dimension ref="A1:DZ24"/>
  <sheetViews>
    <sheetView showGridLines="0" topLeftCell="D1" workbookViewId="0">
      <pane ySplit="2" topLeftCell="A42" activePane="bottomLeft" state="frozen"/>
      <selection pane="bottomLeft" activeCell="I28" sqref="I28"/>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706</v>
      </c>
      <c r="B1" s="19"/>
      <c r="C1" s="19"/>
      <c r="D1" s="19"/>
      <c r="E1" s="19"/>
      <c r="F1" s="19"/>
      <c r="G1" s="19"/>
    </row>
    <row r="2" spans="1:130" ht="24.95" customHeight="1">
      <c r="A2" s="40"/>
      <c r="B2" s="40"/>
      <c r="C2" s="40"/>
      <c r="D2" s="42" t="s">
        <v>728</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30" t="s">
        <v>707</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ht="24.75">
      <c r="A9" s="29"/>
      <c r="B9" s="29"/>
      <c r="C9" s="29" t="s">
        <v>574</v>
      </c>
      <c r="D9" s="44"/>
      <c r="E9" s="20" t="str">
        <f>TEXT(DATE(MID(E10,7,4),MID(E10,4,2),MID(E10,1,2)),"dd/MM/yyyy")&amp;" - "&amp;TEXT(DATE(MID(E11,7,4),MID(E11,4,2),MID(E11,1,2)),"dd/MM/yyyy")</f>
        <v>09/11/2022 - 31/03/2024</v>
      </c>
      <c r="F9" s="19"/>
      <c r="G9" s="29"/>
    </row>
    <row r="10" spans="1:130" ht="20.100000000000001" hidden="1" customHeight="1">
      <c r="A10" s="29"/>
      <c r="B10" s="29"/>
      <c r="C10" s="29" t="s">
        <v>576</v>
      </c>
      <c r="D10" s="44"/>
      <c r="E10" s="45" t="str">
        <f>StartUp!$D$8</f>
        <v>09/11/2022</v>
      </c>
      <c r="F10" s="19"/>
      <c r="G10" s="29"/>
    </row>
    <row r="11" spans="1:130" ht="20.100000000000001" hidden="1" customHeight="1">
      <c r="A11" s="29"/>
      <c r="B11" s="29"/>
      <c r="C11" s="29" t="s">
        <v>577</v>
      </c>
      <c r="D11" s="44"/>
      <c r="E11" s="45" t="str">
        <f>StartUp!$D$9</f>
        <v>31/03/2024</v>
      </c>
      <c r="F11" s="19"/>
      <c r="G11" s="29"/>
    </row>
    <row r="12" spans="1:130">
      <c r="A12" s="29"/>
      <c r="B12" s="29"/>
      <c r="C12" s="29" t="s">
        <v>506</v>
      </c>
      <c r="D12" s="31"/>
      <c r="E12" s="19"/>
      <c r="F12" s="19"/>
      <c r="G12" s="29"/>
    </row>
    <row r="13" spans="1:130">
      <c r="A13" s="29" t="s">
        <v>708</v>
      </c>
      <c r="B13" s="29"/>
      <c r="C13" s="29"/>
      <c r="D13" s="32" t="s">
        <v>718</v>
      </c>
      <c r="E13" s="32"/>
      <c r="F13" s="19"/>
      <c r="G13" s="29"/>
    </row>
    <row r="14" spans="1:130" ht="24.75">
      <c r="A14" s="29" t="s">
        <v>709</v>
      </c>
      <c r="B14" s="29"/>
      <c r="C14" s="29"/>
      <c r="D14" s="54" t="s">
        <v>719</v>
      </c>
      <c r="E14" s="53"/>
      <c r="F14" s="19"/>
      <c r="G14" s="29"/>
    </row>
    <row r="15" spans="1:130" ht="37.15">
      <c r="A15" s="29" t="s">
        <v>710</v>
      </c>
      <c r="B15" s="29"/>
      <c r="C15" s="29"/>
      <c r="D15" s="54" t="s">
        <v>720</v>
      </c>
      <c r="E15" s="35"/>
      <c r="F15" s="19"/>
      <c r="G15" s="29"/>
    </row>
    <row r="16" spans="1:130">
      <c r="A16" s="29" t="s">
        <v>711</v>
      </c>
      <c r="B16" s="29"/>
      <c r="C16" s="29"/>
      <c r="D16" s="36" t="s">
        <v>721</v>
      </c>
      <c r="E16" s="37"/>
      <c r="F16" s="19"/>
      <c r="G16" s="29"/>
    </row>
    <row r="17" spans="1:7">
      <c r="A17" s="29" t="s">
        <v>712</v>
      </c>
      <c r="B17" s="29"/>
      <c r="C17" s="29"/>
      <c r="D17" s="36" t="s">
        <v>722</v>
      </c>
      <c r="E17" s="37"/>
      <c r="F17" s="19"/>
      <c r="G17" s="29"/>
    </row>
    <row r="18" spans="1:7">
      <c r="A18" s="29" t="s">
        <v>713</v>
      </c>
      <c r="B18" s="29"/>
      <c r="C18" s="29"/>
      <c r="D18" s="36" t="s">
        <v>723</v>
      </c>
      <c r="E18" s="37"/>
      <c r="F18" s="19"/>
      <c r="G18" s="29"/>
    </row>
    <row r="19" spans="1:7">
      <c r="A19" s="29" t="s">
        <v>714</v>
      </c>
      <c r="B19" s="29"/>
      <c r="C19" s="29"/>
      <c r="D19" s="36" t="s">
        <v>724</v>
      </c>
      <c r="E19" s="37"/>
      <c r="F19" s="19"/>
      <c r="G19" s="29"/>
    </row>
    <row r="20" spans="1:7">
      <c r="A20" s="29" t="s">
        <v>715</v>
      </c>
      <c r="B20" s="29"/>
      <c r="C20" s="29"/>
      <c r="D20" s="54" t="s">
        <v>725</v>
      </c>
      <c r="E20" s="35"/>
      <c r="F20" s="19"/>
      <c r="G20" s="29"/>
    </row>
    <row r="21" spans="1:7">
      <c r="A21" s="29" t="s">
        <v>716</v>
      </c>
      <c r="B21" s="29"/>
      <c r="C21" s="29"/>
      <c r="D21" s="33" t="s">
        <v>726</v>
      </c>
      <c r="E21" s="32"/>
      <c r="F21" s="19"/>
      <c r="G21" s="29"/>
    </row>
    <row r="22" spans="1:7">
      <c r="A22" s="29" t="s">
        <v>717</v>
      </c>
      <c r="B22" s="29"/>
      <c r="C22" s="29"/>
      <c r="D22" s="34" t="s">
        <v>727</v>
      </c>
      <c r="E22" s="55">
        <v>0</v>
      </c>
      <c r="F22" s="19"/>
      <c r="G22" s="29"/>
    </row>
    <row r="23" spans="1:7" hidden="1">
      <c r="A23" s="29"/>
      <c r="B23" s="29"/>
      <c r="C23" s="29" t="s">
        <v>506</v>
      </c>
      <c r="D23" s="19"/>
      <c r="E23" s="19"/>
      <c r="F23" s="19"/>
      <c r="G23" s="29"/>
    </row>
    <row r="24" spans="1:7" hidden="1">
      <c r="A24" s="29"/>
      <c r="B24" s="29"/>
      <c r="C24" s="29" t="s">
        <v>509</v>
      </c>
      <c r="D24" s="29"/>
      <c r="E24" s="29"/>
      <c r="F24" s="29"/>
      <c r="G24" s="29" t="s">
        <v>510</v>
      </c>
    </row>
  </sheetData>
  <sheetProtection algorithmName="SHA-512" hashValue="gsCbKJNgNvS0BZPCZHvMjCkAp60sAjUOmCsEIFMoQVjGX9+rorF9XLhtccvZkkAuu2XnmuDH8sVkdhbbHcenxg==" saltValue="TmgRmiK8sYcKjVCHJznp3A==" spinCount="100000" sheet="1" objects="1" scenarios="1" formatColumns="0" formatRows="0"/>
  <dataValidations count="1">
    <dataValidation type="whole" allowBlank="1" showInputMessage="1" showErrorMessage="1" error="Please enter an integer value only without any decimal point" sqref="E22" xr:uid="{93FDA5E4-5744-4F9F-8E27-027A40B4E5A4}">
      <formula1>0</formula1>
      <formula2>999999999999999</formula2>
    </dataValidation>
  </dataValidations>
  <pageMargins left="0.7" right="0.7" top="0.75" bottom="0.75" header="0.3" footer="0.3"/>
  <drawing r:id="rId1"/>
  <legacyDrawing r:id="rId2"/>
  <controls>
    <mc:AlternateContent xmlns:mc="http://schemas.openxmlformats.org/markup-compatibility/2006">
      <mc:Choice Requires="x14">
        <control shapeId="11269"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11269" r:id="rId3" name="HomeBtn"/>
      </mc:Fallback>
    </mc:AlternateContent>
    <mc:AlternateContent xmlns:mc="http://schemas.openxmlformats.org/markup-compatibility/2006">
      <mc:Choice Requires="x14">
        <control shapeId="11270"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11270" r:id="rId5" name="ToolboxBtn"/>
      </mc:Fallback>
    </mc:AlternateContent>
    <mc:AlternateContent xmlns:mc="http://schemas.openxmlformats.org/markup-compatibility/2006">
      <mc:Choice Requires="x14">
        <control shapeId="11271"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11271" r:id="rId7" name="HelpBtn"/>
      </mc:Fallback>
    </mc:AlternateContent>
    <mc:AlternateContent xmlns:mc="http://schemas.openxmlformats.org/markup-compatibility/2006">
      <mc:Choice Requires="x14">
        <control shapeId="11272"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11272" r:id="rId9" name="LegendBt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D223E-4F5A-4C31-8C6E-6AD2A75881CC}">
  <sheetPr codeName="Sheet6"/>
  <dimension ref="A1:DZ43"/>
  <sheetViews>
    <sheetView showGridLines="0" workbookViewId="0">
      <pane ySplit="2" topLeftCell="A44" activePane="bottomLeft" state="frozen"/>
      <selection pane="bottomLeft" activeCell="D46" sqref="D46"/>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729</v>
      </c>
      <c r="B1" s="19"/>
      <c r="C1" s="19"/>
      <c r="D1" s="19"/>
      <c r="E1" s="19"/>
      <c r="F1" s="19"/>
      <c r="G1" s="19"/>
    </row>
    <row r="2" spans="1:130" ht="24.95" customHeight="1">
      <c r="A2" s="40"/>
      <c r="B2" s="40"/>
      <c r="C2" s="40"/>
      <c r="D2" s="42" t="s">
        <v>789</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row>
    <row r="4" spans="1:130" hidden="1">
      <c r="A4" s="19"/>
      <c r="B4" s="19"/>
      <c r="C4" s="19"/>
      <c r="D4" s="19"/>
      <c r="E4" s="19"/>
      <c r="F4" s="19"/>
      <c r="G4" s="19"/>
    </row>
    <row r="5" spans="1:130" ht="15" hidden="1" customHeight="1">
      <c r="A5" s="29"/>
      <c r="B5" s="29"/>
      <c r="C5" s="30" t="s">
        <v>730</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ht="24.75">
      <c r="A9" s="29"/>
      <c r="B9" s="29"/>
      <c r="C9" s="29" t="s">
        <v>574</v>
      </c>
      <c r="D9" s="44"/>
      <c r="E9" s="20" t="str">
        <f>TEXT(DATE(MID(E10,7,4),MID(E10,4,2),MID(E10,1,2)),"dd/MM/yyyy")&amp;" - "&amp;TEXT(DATE(MID(E11,7,4),MID(E11,4,2),MID(E11,1,2)),"dd/MM/yyyy")</f>
        <v>09/11/2022 - 31/03/2024</v>
      </c>
      <c r="F9" s="19"/>
      <c r="G9" s="29"/>
    </row>
    <row r="10" spans="1:130" ht="20.100000000000001" hidden="1" customHeight="1">
      <c r="A10" s="29"/>
      <c r="B10" s="29"/>
      <c r="C10" s="29" t="s">
        <v>576</v>
      </c>
      <c r="D10" s="44"/>
      <c r="E10" s="45" t="str">
        <f>StartUp!$D$8</f>
        <v>09/11/2022</v>
      </c>
      <c r="F10" s="19"/>
      <c r="G10" s="29"/>
    </row>
    <row r="11" spans="1:130" ht="20.100000000000001" hidden="1" customHeight="1">
      <c r="A11" s="29"/>
      <c r="B11" s="29"/>
      <c r="C11" s="29" t="s">
        <v>577</v>
      </c>
      <c r="D11" s="44"/>
      <c r="E11" s="45" t="str">
        <f>StartUp!$D$9</f>
        <v>31/03/2024</v>
      </c>
      <c r="F11" s="19"/>
      <c r="G11" s="29"/>
    </row>
    <row r="12" spans="1:130">
      <c r="A12" s="29"/>
      <c r="B12" s="29"/>
      <c r="C12" s="29" t="s">
        <v>506</v>
      </c>
      <c r="D12" s="31"/>
      <c r="E12" s="19"/>
      <c r="F12" s="19"/>
      <c r="G12" s="29"/>
    </row>
    <row r="13" spans="1:130">
      <c r="A13" s="29" t="s">
        <v>731</v>
      </c>
      <c r="B13" s="29"/>
      <c r="C13" s="29"/>
      <c r="D13" s="32" t="s">
        <v>760</v>
      </c>
      <c r="E13" s="32"/>
      <c r="F13" s="19"/>
      <c r="G13" s="29"/>
    </row>
    <row r="14" spans="1:130">
      <c r="A14" s="29" t="s">
        <v>732</v>
      </c>
      <c r="B14" s="29"/>
      <c r="C14" s="29"/>
      <c r="D14" s="33" t="s">
        <v>761</v>
      </c>
      <c r="E14" s="32"/>
      <c r="F14" s="19"/>
      <c r="G14" s="29"/>
    </row>
    <row r="15" spans="1:130">
      <c r="A15" s="29" t="s">
        <v>733</v>
      </c>
      <c r="B15" s="29"/>
      <c r="C15" s="29"/>
      <c r="D15" s="34" t="s">
        <v>781</v>
      </c>
      <c r="E15" s="53" t="s">
        <v>3025</v>
      </c>
      <c r="F15" s="19"/>
      <c r="G15" s="29"/>
    </row>
    <row r="16" spans="1:130" ht="74.25">
      <c r="A16" s="29" t="s">
        <v>734</v>
      </c>
      <c r="B16" s="29"/>
      <c r="C16" s="29"/>
      <c r="D16" s="34" t="s">
        <v>782</v>
      </c>
      <c r="E16" s="37" t="s">
        <v>3035</v>
      </c>
      <c r="F16" s="19"/>
      <c r="G16" s="29"/>
    </row>
    <row r="17" spans="1:7" ht="24.75">
      <c r="A17" s="29" t="s">
        <v>735</v>
      </c>
      <c r="B17" s="29"/>
      <c r="C17" s="29"/>
      <c r="D17" s="34" t="s">
        <v>783</v>
      </c>
      <c r="E17" s="37">
        <v>2</v>
      </c>
      <c r="F17" s="19"/>
      <c r="G17" s="29"/>
    </row>
    <row r="18" spans="1:7" ht="24.75">
      <c r="A18" s="29" t="s">
        <v>736</v>
      </c>
      <c r="B18" s="29"/>
      <c r="C18" s="29"/>
      <c r="D18" s="34" t="s">
        <v>784</v>
      </c>
      <c r="E18" s="35" t="s">
        <v>3026</v>
      </c>
      <c r="F18" s="19"/>
      <c r="G18" s="29"/>
    </row>
    <row r="19" spans="1:7" ht="49.5">
      <c r="A19" s="29" t="s">
        <v>737</v>
      </c>
      <c r="B19" s="29"/>
      <c r="C19" s="29"/>
      <c r="D19" s="34" t="s">
        <v>785</v>
      </c>
      <c r="E19" s="37" t="s">
        <v>3036</v>
      </c>
      <c r="F19" s="19"/>
      <c r="G19" s="29"/>
    </row>
    <row r="20" spans="1:7" ht="24.75">
      <c r="A20" s="29" t="s">
        <v>738</v>
      </c>
      <c r="B20" s="29"/>
      <c r="C20" s="29"/>
      <c r="D20" s="34" t="s">
        <v>786</v>
      </c>
      <c r="E20" s="37" t="s">
        <v>3027</v>
      </c>
      <c r="F20" s="19"/>
      <c r="G20" s="29"/>
    </row>
    <row r="21" spans="1:7" ht="24.75">
      <c r="A21" s="29" t="s">
        <v>739</v>
      </c>
      <c r="B21" s="29"/>
      <c r="C21" s="29"/>
      <c r="D21" s="34" t="s">
        <v>787</v>
      </c>
      <c r="E21" s="35" t="s">
        <v>3028</v>
      </c>
      <c r="F21" s="19"/>
      <c r="G21" s="29"/>
    </row>
    <row r="22" spans="1:7" ht="24.75">
      <c r="A22" s="29" t="s">
        <v>740</v>
      </c>
      <c r="B22" s="29"/>
      <c r="C22" s="29"/>
      <c r="D22" s="36" t="s">
        <v>762</v>
      </c>
      <c r="E22" s="35" t="s">
        <v>3029</v>
      </c>
      <c r="F22" s="19"/>
      <c r="G22" s="29"/>
    </row>
    <row r="23" spans="1:7" ht="49.5">
      <c r="A23" s="29" t="s">
        <v>741</v>
      </c>
      <c r="B23" s="29"/>
      <c r="C23" s="29"/>
      <c r="D23" s="36" t="s">
        <v>763</v>
      </c>
      <c r="E23" s="37" t="s">
        <v>3036</v>
      </c>
      <c r="F23" s="19"/>
      <c r="G23" s="29"/>
    </row>
    <row r="24" spans="1:7" ht="24.75">
      <c r="A24" s="29" t="s">
        <v>742</v>
      </c>
      <c r="B24" s="29"/>
      <c r="C24" s="29"/>
      <c r="D24" s="36" t="s">
        <v>764</v>
      </c>
      <c r="E24" s="37" t="s">
        <v>3027</v>
      </c>
      <c r="F24" s="19"/>
      <c r="G24" s="29"/>
    </row>
    <row r="25" spans="1:7" ht="24.75">
      <c r="A25" s="29" t="s">
        <v>743</v>
      </c>
      <c r="B25" s="29"/>
      <c r="C25" s="29"/>
      <c r="D25" s="36" t="s">
        <v>765</v>
      </c>
      <c r="E25" s="35" t="s">
        <v>3030</v>
      </c>
      <c r="F25" s="19"/>
      <c r="G25" s="29"/>
    </row>
    <row r="26" spans="1:7" ht="24.75">
      <c r="A26" s="29" t="s">
        <v>744</v>
      </c>
      <c r="B26" s="29"/>
      <c r="C26" s="29"/>
      <c r="D26" s="36" t="s">
        <v>766</v>
      </c>
      <c r="E26" s="35"/>
      <c r="F26" s="19"/>
      <c r="G26" s="29"/>
    </row>
    <row r="27" spans="1:7" ht="37.15">
      <c r="A27" s="29" t="s">
        <v>745</v>
      </c>
      <c r="B27" s="29"/>
      <c r="C27" s="29"/>
      <c r="D27" s="36" t="s">
        <v>767</v>
      </c>
      <c r="E27" s="37"/>
      <c r="F27" s="19"/>
      <c r="G27" s="29"/>
    </row>
    <row r="28" spans="1:7" ht="24.75">
      <c r="A28" s="29" t="s">
        <v>746</v>
      </c>
      <c r="B28" s="29"/>
      <c r="C28" s="29"/>
      <c r="D28" s="36" t="s">
        <v>768</v>
      </c>
      <c r="E28" s="37"/>
      <c r="F28" s="19"/>
      <c r="G28" s="29"/>
    </row>
    <row r="29" spans="1:7" ht="24.75">
      <c r="A29" s="29" t="s">
        <v>747</v>
      </c>
      <c r="B29" s="29"/>
      <c r="C29" s="29"/>
      <c r="D29" s="36" t="s">
        <v>769</v>
      </c>
      <c r="E29" s="35"/>
      <c r="F29" s="19"/>
      <c r="G29" s="29"/>
    </row>
    <row r="30" spans="1:7" ht="24.75">
      <c r="A30" s="29" t="s">
        <v>748</v>
      </c>
      <c r="B30" s="29"/>
      <c r="C30" s="29"/>
      <c r="D30" s="36" t="s">
        <v>770</v>
      </c>
      <c r="E30" s="35"/>
      <c r="F30" s="19"/>
      <c r="G30" s="29"/>
    </row>
    <row r="31" spans="1:7" ht="37.15">
      <c r="A31" s="29" t="s">
        <v>749</v>
      </c>
      <c r="B31" s="29"/>
      <c r="C31" s="29"/>
      <c r="D31" s="36" t="s">
        <v>771</v>
      </c>
      <c r="E31" s="37"/>
      <c r="F31" s="19"/>
      <c r="G31" s="29"/>
    </row>
    <row r="32" spans="1:7" ht="24.75">
      <c r="A32" s="29" t="s">
        <v>750</v>
      </c>
      <c r="B32" s="29"/>
      <c r="C32" s="29"/>
      <c r="D32" s="36" t="s">
        <v>772</v>
      </c>
      <c r="E32" s="37"/>
      <c r="F32" s="19"/>
      <c r="G32" s="29"/>
    </row>
    <row r="33" spans="1:7" ht="24.75">
      <c r="A33" s="29" t="s">
        <v>751</v>
      </c>
      <c r="B33" s="29"/>
      <c r="C33" s="29"/>
      <c r="D33" s="36" t="s">
        <v>773</v>
      </c>
      <c r="E33" s="35"/>
      <c r="F33" s="19"/>
      <c r="G33" s="29"/>
    </row>
    <row r="34" spans="1:7" ht="24.75">
      <c r="A34" s="29" t="s">
        <v>752</v>
      </c>
      <c r="B34" s="29"/>
      <c r="C34" s="29"/>
      <c r="D34" s="36" t="s">
        <v>774</v>
      </c>
      <c r="E34" s="35"/>
      <c r="F34" s="19"/>
      <c r="G34" s="29"/>
    </row>
    <row r="35" spans="1:7" ht="37.15">
      <c r="A35" s="29" t="s">
        <v>753</v>
      </c>
      <c r="B35" s="29"/>
      <c r="C35" s="29"/>
      <c r="D35" s="36" t="s">
        <v>775</v>
      </c>
      <c r="E35" s="37"/>
      <c r="F35" s="19"/>
      <c r="G35" s="29"/>
    </row>
    <row r="36" spans="1:7" ht="24.75">
      <c r="A36" s="29" t="s">
        <v>754</v>
      </c>
      <c r="B36" s="29"/>
      <c r="C36" s="29"/>
      <c r="D36" s="36" t="s">
        <v>776</v>
      </c>
      <c r="E36" s="37"/>
      <c r="F36" s="19"/>
      <c r="G36" s="29"/>
    </row>
    <row r="37" spans="1:7" ht="24.75">
      <c r="A37" s="29" t="s">
        <v>755</v>
      </c>
      <c r="B37" s="29"/>
      <c r="C37" s="29"/>
      <c r="D37" s="36" t="s">
        <v>777</v>
      </c>
      <c r="E37" s="35"/>
      <c r="F37" s="19"/>
      <c r="G37" s="29"/>
    </row>
    <row r="38" spans="1:7" ht="24.75">
      <c r="A38" s="29" t="s">
        <v>756</v>
      </c>
      <c r="B38" s="29"/>
      <c r="C38" s="29"/>
      <c r="D38" s="36" t="s">
        <v>778</v>
      </c>
      <c r="E38" s="35" t="s">
        <v>3211</v>
      </c>
      <c r="F38" s="19"/>
      <c r="G38" s="29"/>
    </row>
    <row r="39" spans="1:7" ht="37.15">
      <c r="A39" s="29" t="s">
        <v>757</v>
      </c>
      <c r="B39" s="29"/>
      <c r="C39" s="29"/>
      <c r="D39" s="36" t="s">
        <v>779</v>
      </c>
      <c r="E39" s="37" t="s">
        <v>3027</v>
      </c>
      <c r="F39" s="19"/>
      <c r="G39" s="29"/>
    </row>
    <row r="40" spans="1:7" ht="37.15">
      <c r="A40" s="29" t="s">
        <v>758</v>
      </c>
      <c r="B40" s="29"/>
      <c r="C40" s="29"/>
      <c r="D40" s="36" t="s">
        <v>780</v>
      </c>
      <c r="E40" s="35" t="s">
        <v>3212</v>
      </c>
      <c r="F40" s="19"/>
      <c r="G40" s="29"/>
    </row>
    <row r="41" spans="1:7">
      <c r="A41" s="29" t="s">
        <v>759</v>
      </c>
      <c r="B41" s="29"/>
      <c r="C41" s="29"/>
      <c r="D41" s="34" t="s">
        <v>788</v>
      </c>
      <c r="E41" s="38" t="s">
        <v>3018</v>
      </c>
      <c r="F41" s="19"/>
      <c r="G41" s="29"/>
    </row>
    <row r="42" spans="1:7" hidden="1">
      <c r="A42" s="29"/>
      <c r="B42" s="29"/>
      <c r="C42" s="29" t="s">
        <v>506</v>
      </c>
      <c r="D42" s="19"/>
      <c r="E42" s="19"/>
      <c r="F42" s="19"/>
      <c r="G42" s="29"/>
    </row>
    <row r="43" spans="1:7" hidden="1">
      <c r="A43" s="29"/>
      <c r="B43" s="29"/>
      <c r="C43" s="29" t="s">
        <v>509</v>
      </c>
      <c r="D43" s="29"/>
      <c r="E43" s="29"/>
      <c r="F43" s="29"/>
      <c r="G43" s="29" t="s">
        <v>510</v>
      </c>
    </row>
  </sheetData>
  <sheetProtection algorithmName="SHA-512" hashValue="L0dH45pLFcMFF7xg74zOOxJRhripLHkm4Rs9xRLmKX589iFNQE1hRhXz9UhCIH4nl0qEWaHOcZ67rL/N1VKAaQ==" saltValue="fxrldmcQk1T2wmNAuarrxA==" spinCount="100000" sheet="1" objects="1" scenarios="1" formatColumns="0" formatRows="0"/>
  <pageMargins left="0.7" right="0.7" top="0.75" bottom="0.75" header="0.3" footer="0.3"/>
  <drawing r:id="rId1"/>
  <legacyDrawing r:id="rId2"/>
  <controls>
    <mc:AlternateContent xmlns:mc="http://schemas.openxmlformats.org/markup-compatibility/2006">
      <mc:Choice Requires="x14">
        <control shapeId="12293"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12293" r:id="rId3" name="HomeBtn"/>
      </mc:Fallback>
    </mc:AlternateContent>
    <mc:AlternateContent xmlns:mc="http://schemas.openxmlformats.org/markup-compatibility/2006">
      <mc:Choice Requires="x14">
        <control shapeId="12294"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12294" r:id="rId5" name="ToolboxBtn"/>
      </mc:Fallback>
    </mc:AlternateContent>
    <mc:AlternateContent xmlns:mc="http://schemas.openxmlformats.org/markup-compatibility/2006">
      <mc:Choice Requires="x14">
        <control shapeId="12295"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12295" r:id="rId7" name="HelpBtn"/>
      </mc:Fallback>
    </mc:AlternateContent>
    <mc:AlternateContent xmlns:mc="http://schemas.openxmlformats.org/markup-compatibility/2006">
      <mc:Choice Requires="x14">
        <control shapeId="12296"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12296" r:id="rId9" name="LegendBt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75491-A087-4BA2-AD80-C2746CDA0084}">
  <sheetPr codeName="Sheet7"/>
  <dimension ref="A1:DZ24"/>
  <sheetViews>
    <sheetView showGridLines="0" workbookViewId="0">
      <pane ySplit="2" topLeftCell="A12" activePane="bottomLeft" state="frozen"/>
      <selection pane="bottomLeft" activeCell="E14" sqref="E14"/>
    </sheetView>
  </sheetViews>
  <sheetFormatPr defaultRowHeight="14.25"/>
  <cols>
    <col min="1" max="2" width="0" hidden="1" customWidth="1"/>
    <col min="3" max="3" width="3.73046875" hidden="1" customWidth="1"/>
    <col min="4" max="4" width="50.73046875" customWidth="1"/>
    <col min="5" max="5" width="22.73046875" customWidth="1"/>
  </cols>
  <sheetData>
    <row r="1" spans="1:130" ht="60" customHeight="1">
      <c r="A1" s="27" t="s">
        <v>790</v>
      </c>
      <c r="B1" s="19"/>
      <c r="C1" s="19"/>
      <c r="D1" s="19"/>
      <c r="E1" s="19"/>
      <c r="F1" s="19"/>
      <c r="G1" s="19"/>
    </row>
    <row r="2" spans="1:130" ht="24.95" customHeight="1">
      <c r="A2" s="40"/>
      <c r="B2" s="40"/>
      <c r="C2" s="40"/>
      <c r="D2" s="42" t="s">
        <v>812</v>
      </c>
      <c r="E2" s="40"/>
      <c r="F2" s="40"/>
      <c r="G2" s="40"/>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813</v>
      </c>
      <c r="E3" s="19"/>
      <c r="F3" s="19"/>
      <c r="G3" s="19"/>
    </row>
    <row r="4" spans="1:130" hidden="1">
      <c r="A4" s="19"/>
      <c r="B4" s="19"/>
      <c r="C4" s="19"/>
      <c r="D4" s="19"/>
      <c r="E4" s="19"/>
      <c r="F4" s="19"/>
      <c r="G4" s="19"/>
    </row>
    <row r="5" spans="1:130" ht="15" hidden="1" customHeight="1">
      <c r="A5" s="29"/>
      <c r="B5" s="29"/>
      <c r="C5" s="30" t="s">
        <v>791</v>
      </c>
      <c r="D5" s="29"/>
      <c r="E5" s="29"/>
      <c r="F5" s="29"/>
      <c r="G5" s="29"/>
    </row>
    <row r="6" spans="1:130" hidden="1">
      <c r="A6" s="29"/>
      <c r="B6" s="29"/>
      <c r="C6" s="29"/>
      <c r="D6" s="29"/>
      <c r="E6" s="29"/>
      <c r="F6" s="29"/>
      <c r="G6" s="29"/>
    </row>
    <row r="7" spans="1:130" hidden="1">
      <c r="A7" s="29"/>
      <c r="B7" s="29"/>
      <c r="C7" s="29"/>
      <c r="D7" s="29"/>
      <c r="E7" s="29"/>
      <c r="F7" s="29"/>
      <c r="G7" s="29"/>
    </row>
    <row r="8" spans="1:130" hidden="1">
      <c r="A8" s="29"/>
      <c r="B8" s="29"/>
      <c r="C8" s="29" t="s">
        <v>507</v>
      </c>
      <c r="D8" s="29" t="s">
        <v>505</v>
      </c>
      <c r="E8" s="29"/>
      <c r="F8" s="29" t="s">
        <v>506</v>
      </c>
      <c r="G8" s="29" t="s">
        <v>508</v>
      </c>
    </row>
    <row r="9" spans="1:130" ht="24.75">
      <c r="A9" s="29"/>
      <c r="B9" s="29"/>
      <c r="C9" s="29" t="s">
        <v>574</v>
      </c>
      <c r="D9" s="44"/>
      <c r="E9" s="20" t="str">
        <f>TEXT(DATE(MID(E10,7,4),MID(E10,4,2),MID(E10,1,2)),"dd/MM/yyyy")&amp;" - "&amp;TEXT(DATE(MID(E11,7,4),MID(E11,4,2),MID(E11,1,2)),"dd/MM/yyyy")</f>
        <v>09/11/2022 - 31/03/2024</v>
      </c>
      <c r="F9" s="19"/>
      <c r="G9" s="29"/>
    </row>
    <row r="10" spans="1:130" ht="20.100000000000001" hidden="1" customHeight="1">
      <c r="A10" s="29"/>
      <c r="B10" s="29"/>
      <c r="C10" s="29" t="s">
        <v>576</v>
      </c>
      <c r="D10" s="44"/>
      <c r="E10" s="45" t="str">
        <f>StartUp!$D$8</f>
        <v>09/11/2022</v>
      </c>
      <c r="F10" s="19"/>
      <c r="G10" s="29"/>
    </row>
    <row r="11" spans="1:130" ht="20.100000000000001" hidden="1" customHeight="1">
      <c r="A11" s="29"/>
      <c r="B11" s="29"/>
      <c r="C11" s="29" t="s">
        <v>577</v>
      </c>
      <c r="D11" s="44"/>
      <c r="E11" s="45" t="str">
        <f>StartUp!$D$9</f>
        <v>31/03/2024</v>
      </c>
      <c r="F11" s="19"/>
      <c r="G11" s="29"/>
    </row>
    <row r="12" spans="1:130">
      <c r="A12" s="29"/>
      <c r="B12" s="29"/>
      <c r="C12" s="29" t="s">
        <v>506</v>
      </c>
      <c r="D12" s="31"/>
      <c r="E12" s="19"/>
      <c r="F12" s="19"/>
      <c r="G12" s="29"/>
    </row>
    <row r="13" spans="1:130">
      <c r="A13" s="29" t="s">
        <v>792</v>
      </c>
      <c r="B13" s="29"/>
      <c r="C13" s="29"/>
      <c r="D13" s="32" t="s">
        <v>802</v>
      </c>
      <c r="E13" s="32"/>
      <c r="F13" s="19"/>
      <c r="G13" s="29"/>
    </row>
    <row r="14" spans="1:130">
      <c r="A14" s="29" t="s">
        <v>793</v>
      </c>
      <c r="B14" s="29"/>
      <c r="C14" s="29"/>
      <c r="D14" s="56" t="s">
        <v>809</v>
      </c>
      <c r="E14" s="38"/>
      <c r="F14" s="19"/>
      <c r="G14" s="29"/>
    </row>
    <row r="15" spans="1:130">
      <c r="A15" s="29" t="s">
        <v>794</v>
      </c>
      <c r="B15" s="29"/>
      <c r="C15" s="29"/>
      <c r="D15" s="56" t="s">
        <v>810</v>
      </c>
      <c r="E15" s="37"/>
      <c r="F15" s="19"/>
      <c r="G15" s="29"/>
    </row>
    <row r="16" spans="1:130">
      <c r="A16" s="29" t="s">
        <v>795</v>
      </c>
      <c r="B16" s="29"/>
      <c r="C16" s="29"/>
      <c r="D16" s="54" t="s">
        <v>803</v>
      </c>
      <c r="E16" s="35"/>
      <c r="F16" s="19"/>
      <c r="G16" s="29"/>
    </row>
    <row r="17" spans="1:7">
      <c r="A17" s="29" t="s">
        <v>796</v>
      </c>
      <c r="B17" s="29"/>
      <c r="C17" s="29"/>
      <c r="D17" s="54" t="s">
        <v>804</v>
      </c>
      <c r="E17" s="37"/>
      <c r="F17" s="19"/>
      <c r="G17" s="29"/>
    </row>
    <row r="18" spans="1:7" ht="24.75">
      <c r="A18" s="29" t="s">
        <v>797</v>
      </c>
      <c r="B18" s="29"/>
      <c r="C18" s="29"/>
      <c r="D18" s="56" t="s">
        <v>811</v>
      </c>
      <c r="E18" s="37"/>
      <c r="F18" s="19"/>
      <c r="G18" s="29"/>
    </row>
    <row r="19" spans="1:7" ht="24.75">
      <c r="A19" s="29" t="s">
        <v>798</v>
      </c>
      <c r="B19" s="29"/>
      <c r="C19" s="29"/>
      <c r="D19" s="54" t="s">
        <v>805</v>
      </c>
      <c r="E19" s="53"/>
      <c r="F19" s="19"/>
      <c r="G19" s="29"/>
    </row>
    <row r="20" spans="1:7">
      <c r="A20" s="29" t="s">
        <v>799</v>
      </c>
      <c r="B20" s="29"/>
      <c r="C20" s="29"/>
      <c r="D20" s="54" t="s">
        <v>806</v>
      </c>
      <c r="E20" s="38"/>
      <c r="F20" s="19"/>
      <c r="G20" s="29"/>
    </row>
    <row r="21" spans="1:7">
      <c r="A21" s="29" t="s">
        <v>800</v>
      </c>
      <c r="B21" s="29"/>
      <c r="C21" s="29"/>
      <c r="D21" s="54" t="s">
        <v>807</v>
      </c>
      <c r="E21" s="37"/>
      <c r="F21" s="19"/>
      <c r="G21" s="29"/>
    </row>
    <row r="22" spans="1:7" ht="24.75">
      <c r="A22" s="29" t="s">
        <v>801</v>
      </c>
      <c r="B22" s="29"/>
      <c r="C22" s="29"/>
      <c r="D22" s="54" t="s">
        <v>808</v>
      </c>
      <c r="E22" s="35"/>
      <c r="F22" s="19"/>
      <c r="G22" s="29"/>
    </row>
    <row r="23" spans="1:7" hidden="1">
      <c r="A23" s="29"/>
      <c r="B23" s="29"/>
      <c r="C23" s="29" t="s">
        <v>506</v>
      </c>
      <c r="D23" s="19"/>
      <c r="E23" s="19"/>
      <c r="F23" s="19"/>
      <c r="G23" s="29"/>
    </row>
    <row r="24" spans="1:7" hidden="1">
      <c r="A24" s="29"/>
      <c r="B24" s="29"/>
      <c r="C24" s="29" t="s">
        <v>509</v>
      </c>
      <c r="D24" s="29"/>
      <c r="E24" s="29"/>
      <c r="F24" s="29"/>
      <c r="G24" s="29" t="s">
        <v>510</v>
      </c>
    </row>
  </sheetData>
  <sheetProtection algorithmName="SHA-512" hashValue="lpHWvecTfDhyDIVPBsZe2sf4Yda6BvmzuVrN7dKz5OeVJMSaL0AFHIal0jwubouBnhtM7BxJKwryN1pAEcRPmQ==" saltValue="LAXe2dr89VuU727HlaUVdg==" spinCount="100000" sheet="1" objects="1" scenarios="1" formatColumns="0" formatRows="0"/>
  <pageMargins left="0.7" right="0.7" top="0.75" bottom="0.75" header="0.3" footer="0.3"/>
  <drawing r:id="rId1"/>
  <legacyDrawing r:id="rId2"/>
  <controls>
    <mc:AlternateContent xmlns:mc="http://schemas.openxmlformats.org/markup-compatibility/2006">
      <mc:Choice Requires="x14">
        <control shapeId="13317"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13317" r:id="rId3" name="HomeBtn"/>
      </mc:Fallback>
    </mc:AlternateContent>
    <mc:AlternateContent xmlns:mc="http://schemas.openxmlformats.org/markup-compatibility/2006">
      <mc:Choice Requires="x14">
        <control shapeId="13318"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13318" r:id="rId5" name="ToolboxBtn"/>
      </mc:Fallback>
    </mc:AlternateContent>
    <mc:AlternateContent xmlns:mc="http://schemas.openxmlformats.org/markup-compatibility/2006">
      <mc:Choice Requires="x14">
        <control shapeId="13319"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13319" r:id="rId7" name="HelpBtn"/>
      </mc:Fallback>
    </mc:AlternateContent>
    <mc:AlternateContent xmlns:mc="http://schemas.openxmlformats.org/markup-compatibility/2006">
      <mc:Choice Requires="x14">
        <control shapeId="13320"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13320" r:id="rId9" name="LegendBtn"/>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4B03A-8245-4591-A74B-679817C25000}">
  <sheetPr codeName="Sheet8"/>
  <dimension ref="A1:DZ34"/>
  <sheetViews>
    <sheetView showGridLines="0" topLeftCell="H1" workbookViewId="0">
      <pane ySplit="2" topLeftCell="A27" activePane="bottomLeft" state="frozen"/>
      <selection pane="bottomLeft" activeCell="N32" sqref="N32"/>
    </sheetView>
  </sheetViews>
  <sheetFormatPr defaultRowHeight="14.25"/>
  <cols>
    <col min="1" max="2" width="0" hidden="1" customWidth="1"/>
    <col min="3" max="3" width="3.73046875" hidden="1" customWidth="1"/>
    <col min="4" max="4" width="50.73046875" customWidth="1"/>
    <col min="5" max="5" width="80.73046875" customWidth="1"/>
    <col min="6" max="6" width="22.73046875" customWidth="1"/>
    <col min="7" max="7" width="80.73046875" customWidth="1"/>
    <col min="8" max="14" width="22.73046875" customWidth="1"/>
  </cols>
  <sheetData>
    <row r="1" spans="1:130" ht="60" customHeight="1">
      <c r="A1" s="27" t="s">
        <v>814</v>
      </c>
      <c r="B1" s="19"/>
      <c r="C1" s="19"/>
      <c r="D1" s="19"/>
      <c r="E1" s="19"/>
      <c r="F1" s="19"/>
      <c r="G1" s="19"/>
      <c r="H1" s="19"/>
      <c r="I1" s="19"/>
      <c r="J1" s="19"/>
      <c r="K1" s="19"/>
      <c r="L1" s="19"/>
      <c r="M1" s="19"/>
      <c r="N1" s="19"/>
      <c r="O1" s="19"/>
      <c r="P1" s="19"/>
    </row>
    <row r="2" spans="1:130" ht="24.95" customHeight="1">
      <c r="A2" s="40"/>
      <c r="B2" s="40"/>
      <c r="C2" s="40"/>
      <c r="D2" s="42" t="s">
        <v>851</v>
      </c>
      <c r="E2" s="40"/>
      <c r="F2" s="40"/>
      <c r="G2" s="40"/>
      <c r="H2" s="40"/>
      <c r="I2" s="40"/>
      <c r="J2" s="40"/>
      <c r="K2" s="40"/>
      <c r="L2" s="40"/>
      <c r="M2" s="40"/>
      <c r="N2" s="40"/>
      <c r="O2" s="40"/>
      <c r="P2" s="40"/>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row>
    <row r="3" spans="1:130">
      <c r="A3" s="19"/>
      <c r="B3" s="19"/>
      <c r="C3" s="19"/>
      <c r="D3" s="43" t="s">
        <v>571</v>
      </c>
      <c r="E3" s="19"/>
      <c r="F3" s="19"/>
      <c r="G3" s="19"/>
      <c r="H3" s="19"/>
      <c r="I3" s="19"/>
      <c r="J3" s="19"/>
      <c r="K3" s="19"/>
      <c r="L3" s="19"/>
      <c r="M3" s="19"/>
      <c r="N3" s="19"/>
      <c r="O3" s="19"/>
      <c r="P3" s="19"/>
    </row>
    <row r="4" spans="1:130">
      <c r="A4" s="19"/>
      <c r="B4" s="19"/>
      <c r="C4" s="19"/>
      <c r="D4" s="43" t="s">
        <v>852</v>
      </c>
      <c r="E4" s="19"/>
      <c r="F4" s="19"/>
      <c r="G4" s="19"/>
      <c r="H4" s="19"/>
      <c r="I4" s="19"/>
      <c r="J4" s="19"/>
      <c r="K4" s="19"/>
      <c r="L4" s="19"/>
      <c r="M4" s="19"/>
      <c r="N4" s="19"/>
      <c r="O4" s="19"/>
      <c r="P4" s="19"/>
    </row>
    <row r="5" spans="1:130" ht="15" hidden="1" customHeight="1">
      <c r="A5" s="29"/>
      <c r="B5" s="29"/>
      <c r="C5" s="30" t="s">
        <v>815</v>
      </c>
      <c r="D5" s="29"/>
      <c r="E5" s="29"/>
      <c r="F5" s="29"/>
      <c r="G5" s="29"/>
      <c r="H5" s="19"/>
      <c r="I5" s="19"/>
      <c r="J5" s="19"/>
      <c r="K5" s="19"/>
      <c r="L5" s="19"/>
      <c r="M5" s="19"/>
      <c r="N5" s="19"/>
      <c r="O5" s="19"/>
      <c r="P5" s="19"/>
    </row>
    <row r="6" spans="1:130" hidden="1">
      <c r="A6" s="29"/>
      <c r="B6" s="29"/>
      <c r="C6" s="29"/>
      <c r="D6" s="29"/>
      <c r="E6" s="29"/>
      <c r="F6" s="29"/>
      <c r="G6" s="29"/>
      <c r="H6" s="19"/>
      <c r="I6" s="19"/>
      <c r="J6" s="19"/>
      <c r="K6" s="19"/>
      <c r="L6" s="19"/>
      <c r="M6" s="19"/>
      <c r="N6" s="19"/>
      <c r="O6" s="19"/>
      <c r="P6" s="19"/>
    </row>
    <row r="7" spans="1:130" hidden="1">
      <c r="A7" s="29"/>
      <c r="B7" s="29"/>
      <c r="C7" s="29"/>
      <c r="D7" s="29"/>
      <c r="E7" s="29"/>
      <c r="F7" s="29"/>
      <c r="G7" s="29"/>
      <c r="H7" s="19"/>
      <c r="I7" s="19"/>
      <c r="J7" s="19"/>
      <c r="K7" s="19"/>
      <c r="L7" s="19"/>
      <c r="M7" s="19"/>
      <c r="N7" s="19"/>
      <c r="O7" s="19"/>
      <c r="P7" s="19"/>
    </row>
    <row r="8" spans="1:130" hidden="1">
      <c r="A8" s="29"/>
      <c r="B8" s="29"/>
      <c r="C8" s="29" t="s">
        <v>507</v>
      </c>
      <c r="D8" s="29" t="s">
        <v>505</v>
      </c>
      <c r="E8" s="29"/>
      <c r="F8" s="29" t="s">
        <v>506</v>
      </c>
      <c r="G8" s="29" t="s">
        <v>508</v>
      </c>
      <c r="H8" s="19"/>
      <c r="I8" s="19"/>
      <c r="J8" s="19"/>
      <c r="K8" s="19"/>
      <c r="L8" s="19"/>
      <c r="M8" s="19"/>
      <c r="N8" s="19"/>
      <c r="O8" s="19"/>
      <c r="P8" s="19"/>
    </row>
    <row r="9" spans="1:130">
      <c r="A9" s="29"/>
      <c r="B9" s="29"/>
      <c r="C9" s="29" t="s">
        <v>574</v>
      </c>
      <c r="D9" s="44"/>
      <c r="E9" s="20" t="str">
        <f>TEXT(DATE(MID(E10,7,4),MID(E10,4,2),MID(E10,1,2)),"dd/MM/yyyy")&amp;" - "&amp;TEXT(DATE(MID(E11,7,4),MID(E11,4,2),MID(E11,1,2)),"dd/MM/yyyy")</f>
        <v>09/11/2022 - 31/03/2024</v>
      </c>
      <c r="F9" s="19"/>
      <c r="G9" s="29"/>
      <c r="H9" s="19"/>
      <c r="I9" s="19"/>
      <c r="J9" s="19"/>
      <c r="K9" s="19"/>
      <c r="L9" s="19"/>
      <c r="M9" s="19"/>
      <c r="N9" s="19"/>
      <c r="O9" s="19"/>
      <c r="P9" s="19"/>
    </row>
    <row r="10" spans="1:130" ht="20.100000000000001" hidden="1" customHeight="1">
      <c r="A10" s="29"/>
      <c r="B10" s="29"/>
      <c r="C10" s="29" t="s">
        <v>576</v>
      </c>
      <c r="D10" s="44"/>
      <c r="E10" s="45" t="str">
        <f>StartUp!$D$8</f>
        <v>09/11/2022</v>
      </c>
      <c r="F10" s="19"/>
      <c r="G10" s="29"/>
      <c r="H10" s="19"/>
      <c r="I10" s="19"/>
      <c r="J10" s="19"/>
      <c r="K10" s="19"/>
      <c r="L10" s="19"/>
      <c r="M10" s="19"/>
      <c r="N10" s="19"/>
      <c r="O10" s="19"/>
      <c r="P10" s="19"/>
    </row>
    <row r="11" spans="1:130" ht="20.100000000000001" hidden="1" customHeight="1">
      <c r="A11" s="29"/>
      <c r="B11" s="29"/>
      <c r="C11" s="29" t="s">
        <v>577</v>
      </c>
      <c r="D11" s="44"/>
      <c r="E11" s="45" t="str">
        <f>StartUp!$D$9</f>
        <v>31/03/2024</v>
      </c>
      <c r="F11" s="19"/>
      <c r="G11" s="29"/>
      <c r="H11" s="19"/>
      <c r="I11" s="19"/>
      <c r="J11" s="19"/>
      <c r="K11" s="19"/>
      <c r="L11" s="19"/>
      <c r="M11" s="19"/>
      <c r="N11" s="19"/>
      <c r="O11" s="19"/>
      <c r="P11" s="19"/>
    </row>
    <row r="12" spans="1:130">
      <c r="A12" s="29"/>
      <c r="B12" s="29"/>
      <c r="C12" s="29" t="s">
        <v>506</v>
      </c>
      <c r="D12" s="31"/>
      <c r="E12" s="19"/>
      <c r="F12" s="19"/>
      <c r="G12" s="29"/>
      <c r="H12" s="19"/>
      <c r="I12" s="19"/>
      <c r="J12" s="19"/>
      <c r="K12" s="19"/>
      <c r="L12" s="19"/>
      <c r="M12" s="19"/>
      <c r="N12" s="19"/>
      <c r="O12" s="19"/>
      <c r="P12" s="19"/>
    </row>
    <row r="13" spans="1:130">
      <c r="A13" s="29" t="s">
        <v>816</v>
      </c>
      <c r="B13" s="29"/>
      <c r="C13" s="29"/>
      <c r="D13" s="32" t="s">
        <v>821</v>
      </c>
      <c r="E13" s="32"/>
      <c r="F13" s="19"/>
      <c r="G13" s="29"/>
      <c r="H13" s="19"/>
      <c r="I13" s="19"/>
      <c r="J13" s="19"/>
      <c r="K13" s="19"/>
      <c r="L13" s="19"/>
      <c r="M13" s="19"/>
      <c r="N13" s="19"/>
      <c r="O13" s="19"/>
      <c r="P13" s="19"/>
    </row>
    <row r="14" spans="1:130">
      <c r="A14" s="29" t="s">
        <v>817</v>
      </c>
      <c r="B14" s="29"/>
      <c r="C14" s="29"/>
      <c r="D14" s="33" t="s">
        <v>822</v>
      </c>
      <c r="E14" s="32"/>
      <c r="F14" s="19"/>
      <c r="G14" s="29"/>
      <c r="H14" s="19"/>
      <c r="I14" s="19"/>
      <c r="J14" s="19"/>
      <c r="K14" s="19"/>
      <c r="L14" s="19"/>
      <c r="M14" s="19"/>
      <c r="N14" s="19"/>
      <c r="O14" s="19"/>
      <c r="P14" s="19"/>
    </row>
    <row r="15" spans="1:130">
      <c r="A15" s="29" t="s">
        <v>818</v>
      </c>
      <c r="B15" s="29"/>
      <c r="C15" s="29"/>
      <c r="D15" s="34" t="s">
        <v>837</v>
      </c>
      <c r="E15" s="53" t="s">
        <v>3025</v>
      </c>
      <c r="F15" s="19"/>
      <c r="G15" s="29"/>
      <c r="H15" s="19"/>
      <c r="I15" s="19"/>
      <c r="J15" s="19"/>
      <c r="K15" s="19"/>
      <c r="L15" s="19"/>
      <c r="M15" s="19"/>
      <c r="N15" s="19"/>
      <c r="O15" s="19"/>
      <c r="P15" s="19"/>
    </row>
    <row r="16" spans="1:130">
      <c r="A16" s="29" t="s">
        <v>819</v>
      </c>
      <c r="B16" s="29"/>
      <c r="C16" s="29"/>
      <c r="D16" s="34" t="s">
        <v>838</v>
      </c>
      <c r="E16" s="37" t="s">
        <v>3040</v>
      </c>
      <c r="F16" s="19"/>
      <c r="G16" s="29"/>
      <c r="H16" s="19"/>
      <c r="I16" s="19"/>
      <c r="J16" s="19"/>
      <c r="K16" s="19"/>
      <c r="L16" s="19"/>
      <c r="M16" s="19"/>
      <c r="N16" s="19"/>
      <c r="O16" s="19"/>
      <c r="P16" s="19"/>
    </row>
    <row r="17" spans="1:16">
      <c r="A17" s="29" t="s">
        <v>820</v>
      </c>
      <c r="B17" s="29"/>
      <c r="C17" s="29"/>
      <c r="D17" s="34" t="s">
        <v>839</v>
      </c>
      <c r="E17" s="38" t="s">
        <v>3018</v>
      </c>
      <c r="F17" s="19"/>
      <c r="G17" s="29"/>
      <c r="H17" s="19"/>
      <c r="I17" s="19"/>
      <c r="J17" s="19"/>
      <c r="K17" s="19"/>
      <c r="L17" s="19"/>
      <c r="M17" s="19"/>
      <c r="N17" s="19"/>
      <c r="O17" s="19"/>
      <c r="P17" s="19"/>
    </row>
    <row r="18" spans="1:16" hidden="1">
      <c r="A18" s="29"/>
      <c r="B18" s="29"/>
      <c r="C18" s="29" t="s">
        <v>506</v>
      </c>
      <c r="D18" s="19"/>
      <c r="E18" s="19"/>
      <c r="F18" s="19"/>
      <c r="G18" s="29"/>
      <c r="H18" s="19"/>
      <c r="I18" s="19"/>
      <c r="J18" s="19"/>
      <c r="K18" s="19"/>
      <c r="L18" s="19"/>
      <c r="M18" s="19"/>
      <c r="N18" s="19"/>
      <c r="O18" s="19"/>
      <c r="P18" s="19"/>
    </row>
    <row r="19" spans="1:16" hidden="1">
      <c r="A19" s="29"/>
      <c r="B19" s="29"/>
      <c r="C19" s="29" t="s">
        <v>509</v>
      </c>
      <c r="D19" s="29"/>
      <c r="E19" s="29"/>
      <c r="F19" s="29"/>
      <c r="G19" s="29" t="s">
        <v>510</v>
      </c>
      <c r="H19" s="19"/>
      <c r="I19" s="19"/>
      <c r="J19" s="19"/>
      <c r="K19" s="19"/>
      <c r="L19" s="19"/>
      <c r="M19" s="19"/>
      <c r="N19" s="19"/>
      <c r="O19" s="19"/>
      <c r="P19" s="19"/>
    </row>
    <row r="20" spans="1:16">
      <c r="A20" s="19"/>
      <c r="B20" s="19"/>
      <c r="C20" s="19"/>
      <c r="D20" s="19"/>
      <c r="E20" s="19"/>
      <c r="F20" s="19"/>
      <c r="G20" s="19"/>
      <c r="H20" s="19"/>
      <c r="I20" s="19"/>
      <c r="J20" s="19"/>
      <c r="K20" s="19"/>
      <c r="L20" s="19"/>
      <c r="M20" s="19"/>
      <c r="N20" s="19"/>
      <c r="O20" s="19"/>
      <c r="P20" s="19"/>
    </row>
    <row r="21" spans="1:16">
      <c r="A21" s="19"/>
      <c r="B21" s="19"/>
      <c r="C21" s="19"/>
      <c r="D21" s="19"/>
      <c r="E21" s="19"/>
      <c r="F21" s="19"/>
      <c r="G21" s="19"/>
      <c r="H21" s="19"/>
      <c r="I21" s="19"/>
      <c r="J21" s="19"/>
      <c r="K21" s="19"/>
      <c r="L21" s="19"/>
      <c r="M21" s="19"/>
      <c r="N21" s="19"/>
      <c r="O21" s="19"/>
      <c r="P21" s="19"/>
    </row>
    <row r="22" spans="1:16">
      <c r="A22" s="19"/>
      <c r="B22" s="19"/>
      <c r="C22" s="19"/>
      <c r="D22" s="19"/>
      <c r="E22" s="19"/>
      <c r="F22" s="19"/>
      <c r="G22" s="19"/>
      <c r="H22" s="19"/>
      <c r="I22" s="19"/>
      <c r="J22" s="19"/>
      <c r="K22" s="19"/>
      <c r="L22" s="19"/>
      <c r="M22" s="19"/>
      <c r="N22" s="19"/>
      <c r="O22" s="19"/>
      <c r="P22" s="19"/>
    </row>
    <row r="23" spans="1:16" ht="15" hidden="1" customHeight="1">
      <c r="A23" s="29"/>
      <c r="B23" s="29"/>
      <c r="C23" s="30" t="s">
        <v>823</v>
      </c>
      <c r="D23" s="29"/>
      <c r="E23" s="29"/>
      <c r="F23" s="29"/>
      <c r="G23" s="29"/>
      <c r="H23" s="29"/>
      <c r="I23" s="29"/>
      <c r="J23" s="29"/>
      <c r="K23" s="29"/>
      <c r="L23" s="29"/>
      <c r="M23" s="29"/>
      <c r="N23" s="29"/>
      <c r="O23" s="29"/>
      <c r="P23" s="29"/>
    </row>
    <row r="24" spans="1:16" hidden="1">
      <c r="A24" s="29"/>
      <c r="B24" s="29"/>
      <c r="C24" s="29"/>
      <c r="D24" s="29"/>
      <c r="E24" s="29" t="s">
        <v>824</v>
      </c>
      <c r="F24" s="29" t="s">
        <v>825</v>
      </c>
      <c r="G24" s="29" t="s">
        <v>826</v>
      </c>
      <c r="H24" s="29" t="s">
        <v>827</v>
      </c>
      <c r="I24" s="29" t="s">
        <v>828</v>
      </c>
      <c r="J24" s="29" t="s">
        <v>829</v>
      </c>
      <c r="K24" s="29" t="s">
        <v>830</v>
      </c>
      <c r="L24" s="29" t="s">
        <v>831</v>
      </c>
      <c r="M24" s="29" t="s">
        <v>832</v>
      </c>
      <c r="N24" s="29" t="s">
        <v>833</v>
      </c>
      <c r="O24" s="29"/>
      <c r="P24" s="29"/>
    </row>
    <row r="25" spans="1:16" hidden="1">
      <c r="A25" s="29"/>
      <c r="B25" s="29"/>
      <c r="C25" s="29"/>
      <c r="D25" s="29" t="s">
        <v>834</v>
      </c>
      <c r="E25" s="29"/>
      <c r="F25" s="29"/>
      <c r="G25" s="29"/>
      <c r="H25" s="29"/>
      <c r="I25" s="29"/>
      <c r="J25" s="29"/>
      <c r="K25" s="29"/>
      <c r="L25" s="29"/>
      <c r="M25" s="29"/>
      <c r="N25" s="29"/>
      <c r="O25" s="29"/>
      <c r="P25" s="29"/>
    </row>
    <row r="26" spans="1:16" hidden="1">
      <c r="A26" s="29"/>
      <c r="B26" s="29"/>
      <c r="C26" s="29" t="s">
        <v>507</v>
      </c>
      <c r="D26" s="29" t="s">
        <v>596</v>
      </c>
      <c r="E26" s="29"/>
      <c r="F26" s="29"/>
      <c r="G26" s="29"/>
      <c r="H26" s="29"/>
      <c r="I26" s="29"/>
      <c r="J26" s="29"/>
      <c r="K26" s="29"/>
      <c r="L26" s="29"/>
      <c r="M26" s="29"/>
      <c r="N26" s="29"/>
      <c r="O26" s="29" t="s">
        <v>506</v>
      </c>
      <c r="P26" s="29" t="s">
        <v>508</v>
      </c>
    </row>
    <row r="27" spans="1:16" ht="50.1" customHeight="1">
      <c r="A27" s="29"/>
      <c r="B27" s="29"/>
      <c r="C27" s="29" t="s">
        <v>505</v>
      </c>
      <c r="D27" s="44"/>
      <c r="E27" s="46" t="s">
        <v>840</v>
      </c>
      <c r="F27" s="46" t="s">
        <v>841</v>
      </c>
      <c r="G27" s="46" t="s">
        <v>842</v>
      </c>
      <c r="H27" s="46" t="s">
        <v>843</v>
      </c>
      <c r="I27" s="46" t="s">
        <v>844</v>
      </c>
      <c r="J27" s="20" t="s">
        <v>835</v>
      </c>
      <c r="K27" s="20" t="s">
        <v>836</v>
      </c>
      <c r="L27" s="46" t="s">
        <v>845</v>
      </c>
      <c r="M27" s="46" t="s">
        <v>846</v>
      </c>
      <c r="N27" s="46" t="s">
        <v>847</v>
      </c>
      <c r="O27" s="19"/>
      <c r="P27" s="29"/>
    </row>
    <row r="28" spans="1:16" ht="24.75">
      <c r="A28" s="29"/>
      <c r="B28" s="29"/>
      <c r="C28" s="29" t="s">
        <v>574</v>
      </c>
      <c r="D28" s="44"/>
      <c r="E28" s="20" t="str">
        <f t="shared" ref="E28:N28" si="0">TEXT(DATE(MID(E29,7,4),MID(E29,4,2),MID(E29,1,2)),"dd/MM/yyyy")&amp;" - "&amp;TEXT(DATE(MID(E30,7,4),MID(E30,4,2),MID(E30,1,2)),"dd/MM/yyyy")</f>
        <v>09/11/2022 - 31/03/2024</v>
      </c>
      <c r="F28" s="20" t="str">
        <f t="shared" si="0"/>
        <v>09/11/2022 - 31/03/2024</v>
      </c>
      <c r="G28" s="20" t="str">
        <f t="shared" si="0"/>
        <v>09/11/2022 - 31/03/2024</v>
      </c>
      <c r="H28" s="20" t="str">
        <f t="shared" si="0"/>
        <v>09/11/2022 - 31/03/2024</v>
      </c>
      <c r="I28" s="20" t="str">
        <f t="shared" si="0"/>
        <v>09/11/2022 - 31/03/2024</v>
      </c>
      <c r="J28" s="20" t="str">
        <f t="shared" si="0"/>
        <v>09/11/2022 - 31/03/2024</v>
      </c>
      <c r="K28" s="20" t="str">
        <f t="shared" si="0"/>
        <v>09/11/2022 - 31/03/2024</v>
      </c>
      <c r="L28" s="20" t="str">
        <f t="shared" si="0"/>
        <v>09/11/2022 - 31/03/2024</v>
      </c>
      <c r="M28" s="20" t="str">
        <f t="shared" si="0"/>
        <v>09/11/2022 - 31/03/2024</v>
      </c>
      <c r="N28" s="20" t="str">
        <f t="shared" si="0"/>
        <v>09/11/2022 - 31/03/2024</v>
      </c>
      <c r="O28" s="19"/>
      <c r="P28" s="29"/>
    </row>
    <row r="29" spans="1:16" ht="20.100000000000001" hidden="1" customHeight="1">
      <c r="A29" s="29"/>
      <c r="B29" s="29"/>
      <c r="C29" s="29" t="s">
        <v>576</v>
      </c>
      <c r="D29" s="44"/>
      <c r="E29" s="45" t="str">
        <f>StartUp!$D$8</f>
        <v>09/11/2022</v>
      </c>
      <c r="F29" s="45" t="str">
        <f>StartUp!$D$8</f>
        <v>09/11/2022</v>
      </c>
      <c r="G29" s="45" t="str">
        <f>StartUp!$D$8</f>
        <v>09/11/2022</v>
      </c>
      <c r="H29" s="45" t="str">
        <f>StartUp!$D$8</f>
        <v>09/11/2022</v>
      </c>
      <c r="I29" s="45" t="str">
        <f>StartUp!$D$8</f>
        <v>09/11/2022</v>
      </c>
      <c r="J29" s="45" t="str">
        <f>StartUp!$D$8</f>
        <v>09/11/2022</v>
      </c>
      <c r="K29" s="45" t="str">
        <f>StartUp!$D$8</f>
        <v>09/11/2022</v>
      </c>
      <c r="L29" s="45" t="str">
        <f>StartUp!$D$8</f>
        <v>09/11/2022</v>
      </c>
      <c r="M29" s="45" t="str">
        <f>StartUp!$D$8</f>
        <v>09/11/2022</v>
      </c>
      <c r="N29" s="45" t="str">
        <f>StartUp!$D$8</f>
        <v>09/11/2022</v>
      </c>
      <c r="O29" s="19"/>
      <c r="P29" s="29"/>
    </row>
    <row r="30" spans="1:16" ht="20.100000000000001" hidden="1" customHeight="1">
      <c r="A30" s="29"/>
      <c r="B30" s="29"/>
      <c r="C30" s="29" t="s">
        <v>577</v>
      </c>
      <c r="D30" s="44"/>
      <c r="E30" s="45" t="str">
        <f>StartUp!$D$9</f>
        <v>31/03/2024</v>
      </c>
      <c r="F30" s="45" t="str">
        <f>StartUp!$D$9</f>
        <v>31/03/2024</v>
      </c>
      <c r="G30" s="45" t="str">
        <f>StartUp!$D$9</f>
        <v>31/03/2024</v>
      </c>
      <c r="H30" s="45" t="str">
        <f>StartUp!$D$9</f>
        <v>31/03/2024</v>
      </c>
      <c r="I30" s="45" t="str">
        <f>StartUp!$D$9</f>
        <v>31/03/2024</v>
      </c>
      <c r="J30" s="45" t="str">
        <f>StartUp!$D$9</f>
        <v>31/03/2024</v>
      </c>
      <c r="K30" s="45" t="str">
        <f>StartUp!$D$9</f>
        <v>31/03/2024</v>
      </c>
      <c r="L30" s="45" t="str">
        <f>StartUp!$D$9</f>
        <v>31/03/2024</v>
      </c>
      <c r="M30" s="45" t="str">
        <f>StartUp!$D$9</f>
        <v>31/03/2024</v>
      </c>
      <c r="N30" s="45" t="str">
        <f>StartUp!$D$9</f>
        <v>31/03/2024</v>
      </c>
      <c r="O30" s="19"/>
      <c r="P30" s="29"/>
    </row>
    <row r="31" spans="1:16" ht="25.9">
      <c r="A31" s="29"/>
      <c r="B31" s="29"/>
      <c r="C31" s="29" t="s">
        <v>506</v>
      </c>
      <c r="D31" s="47"/>
      <c r="E31" s="57" t="s">
        <v>848</v>
      </c>
      <c r="F31" s="19"/>
      <c r="G31" s="57" t="s">
        <v>849</v>
      </c>
      <c r="H31" s="19"/>
      <c r="I31" s="19"/>
      <c r="J31" s="19"/>
      <c r="K31" s="19"/>
      <c r="L31" s="19"/>
      <c r="M31" s="19"/>
      <c r="N31" s="19"/>
      <c r="O31" s="19"/>
      <c r="P31" s="29"/>
    </row>
    <row r="32" spans="1:16" ht="24.75">
      <c r="A32" s="29"/>
      <c r="B32" s="29">
        <v>0</v>
      </c>
      <c r="C32" s="29"/>
      <c r="D32" s="52" t="s">
        <v>850</v>
      </c>
      <c r="E32" s="35" t="s">
        <v>3041</v>
      </c>
      <c r="F32" s="35" t="s">
        <v>3042</v>
      </c>
      <c r="G32" s="35" t="s">
        <v>3043</v>
      </c>
      <c r="H32" s="35" t="s">
        <v>3044</v>
      </c>
      <c r="I32" s="35" t="s">
        <v>3045</v>
      </c>
      <c r="J32" s="35" t="s">
        <v>3046</v>
      </c>
      <c r="K32" s="35"/>
      <c r="L32" s="35" t="s">
        <v>3047</v>
      </c>
      <c r="M32" s="35" t="s">
        <v>3048</v>
      </c>
      <c r="N32" s="37" t="s">
        <v>3049</v>
      </c>
      <c r="O32" s="19"/>
      <c r="P32" s="29"/>
    </row>
    <row r="33" spans="1:16" hidden="1">
      <c r="A33" s="29"/>
      <c r="B33" s="29"/>
      <c r="C33" s="29" t="s">
        <v>506</v>
      </c>
      <c r="D33" s="19"/>
      <c r="E33" s="19"/>
      <c r="F33" s="19"/>
      <c r="G33" s="19"/>
      <c r="H33" s="19"/>
      <c r="I33" s="19"/>
      <c r="J33" s="19"/>
      <c r="K33" s="19"/>
      <c r="L33" s="19"/>
      <c r="M33" s="19"/>
      <c r="N33" s="19"/>
      <c r="O33" s="19"/>
      <c r="P33" s="29"/>
    </row>
    <row r="34" spans="1:16" hidden="1">
      <c r="A34" s="29"/>
      <c r="B34" s="29"/>
      <c r="C34" s="29" t="s">
        <v>509</v>
      </c>
      <c r="D34" s="29"/>
      <c r="E34" s="29"/>
      <c r="F34" s="29"/>
      <c r="G34" s="29"/>
      <c r="H34" s="29"/>
      <c r="I34" s="29"/>
      <c r="J34" s="29"/>
      <c r="K34" s="29"/>
      <c r="L34" s="29"/>
      <c r="M34" s="29"/>
      <c r="N34" s="29"/>
      <c r="O34" s="29"/>
      <c r="P34" s="29" t="s">
        <v>510</v>
      </c>
    </row>
  </sheetData>
  <sheetProtection algorithmName="SHA-512" hashValue="8VvO+GEqqsBjXvCioPeoqcE9IkMZ7dxVjII4I22nn6TZc9pqKkvDoEMqtGD2RMQCZYf7PLRXkPkbtISgMq0Qmw==" saltValue="QKWpaAAxLwbFggQ0jCDeQA==" spinCount="100000" sheet="1" objects="1" scenarios="1" formatColumns="0" formatRows="0"/>
  <pageMargins left="0.7" right="0.7" top="0.75" bottom="0.75" header="0.3" footer="0.3"/>
  <drawing r:id="rId1"/>
  <legacyDrawing r:id="rId2"/>
  <controls>
    <mc:AlternateContent xmlns:mc="http://schemas.openxmlformats.org/markup-compatibility/2006">
      <mc:Choice Requires="x14">
        <control shapeId="14381" r:id="rId3" name="HomeBtn">
          <controlPr defaultSize="0" autoLine="0" r:id="rId4">
            <anchor>
              <from>
                <xdr:col>3</xdr:col>
                <xdr:colOff>2409825</xdr:colOff>
                <xdr:row>0</xdr:row>
                <xdr:rowOff>95250</xdr:rowOff>
              </from>
              <to>
                <xdr:col>3</xdr:col>
                <xdr:colOff>2828925</xdr:colOff>
                <xdr:row>0</xdr:row>
                <xdr:rowOff>628650</xdr:rowOff>
              </to>
            </anchor>
          </controlPr>
        </control>
      </mc:Choice>
      <mc:Fallback>
        <control shapeId="14381" r:id="rId3" name="HomeBtn"/>
      </mc:Fallback>
    </mc:AlternateContent>
    <mc:AlternateContent xmlns:mc="http://schemas.openxmlformats.org/markup-compatibility/2006">
      <mc:Choice Requires="x14">
        <control shapeId="14382" r:id="rId5" name="ToolboxBtn">
          <controlPr defaultSize="0" autoLine="0" r:id="rId6">
            <anchor>
              <from>
                <xdr:col>3</xdr:col>
                <xdr:colOff>2952750</xdr:colOff>
                <xdr:row>0</xdr:row>
                <xdr:rowOff>123825</xdr:rowOff>
              </from>
              <to>
                <xdr:col>3</xdr:col>
                <xdr:colOff>3371850</xdr:colOff>
                <xdr:row>0</xdr:row>
                <xdr:rowOff>657225</xdr:rowOff>
              </to>
            </anchor>
          </controlPr>
        </control>
      </mc:Choice>
      <mc:Fallback>
        <control shapeId="14382" r:id="rId5" name="ToolboxBtn"/>
      </mc:Fallback>
    </mc:AlternateContent>
    <mc:AlternateContent xmlns:mc="http://schemas.openxmlformats.org/markup-compatibility/2006">
      <mc:Choice Requires="x14">
        <control shapeId="14383" r:id="rId7" name="HelpBtn">
          <controlPr defaultSize="0" autoLine="0" r:id="rId8">
            <anchor>
              <from>
                <xdr:col>4</xdr:col>
                <xdr:colOff>123825</xdr:colOff>
                <xdr:row>0</xdr:row>
                <xdr:rowOff>123825</xdr:rowOff>
              </from>
              <to>
                <xdr:col>4</xdr:col>
                <xdr:colOff>542925</xdr:colOff>
                <xdr:row>0</xdr:row>
                <xdr:rowOff>657225</xdr:rowOff>
              </to>
            </anchor>
          </controlPr>
        </control>
      </mc:Choice>
      <mc:Fallback>
        <control shapeId="14383" r:id="rId7" name="HelpBtn"/>
      </mc:Fallback>
    </mc:AlternateContent>
    <mc:AlternateContent xmlns:mc="http://schemas.openxmlformats.org/markup-compatibility/2006">
      <mc:Choice Requires="x14">
        <control shapeId="14384" r:id="rId9" name="LegendBtn">
          <controlPr defaultSize="0" autoLine="0" r:id="rId10">
            <anchor>
              <from>
                <xdr:col>4</xdr:col>
                <xdr:colOff>666750</xdr:colOff>
                <xdr:row>0</xdr:row>
                <xdr:rowOff>123825</xdr:rowOff>
              </from>
              <to>
                <xdr:col>4</xdr:col>
                <xdr:colOff>1085850</xdr:colOff>
                <xdr:row>0</xdr:row>
                <xdr:rowOff>657225</xdr:rowOff>
              </to>
            </anchor>
          </controlPr>
        </control>
      </mc:Choice>
      <mc:Fallback>
        <control shapeId="14384" r:id="rId9" name="LegendBt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7930F-0E13-4EB5-AED9-4B7494F7AB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23</vt:i4>
      </vt:variant>
    </vt:vector>
  </HeadingPairs>
  <TitlesOfParts>
    <vt:vector size="43" baseType="lpstr">
      <vt:lpstr>Content Page</vt:lpstr>
      <vt:lpstr>FilingInfo</vt:lpstr>
      <vt:lpstr>SOF</vt:lpstr>
      <vt:lpstr>DirectorsRep</vt:lpstr>
      <vt:lpstr>DirectorsBussRev</vt:lpstr>
      <vt:lpstr>StatOfDirectors</vt:lpstr>
      <vt:lpstr>InvolInSE</vt:lpstr>
      <vt:lpstr>AuditReport</vt:lpstr>
      <vt:lpstr>SOFP-CuNonCu</vt:lpstr>
      <vt:lpstr>SOFP-Sub-CuNonCu</vt:lpstr>
      <vt:lpstr>SOPL-Function</vt:lpstr>
      <vt:lpstr>SOPL-Analysis-Function</vt:lpstr>
      <vt:lpstr>SOCI-NetOfTax</vt:lpstr>
      <vt:lpstr>SOCF-Indirect</vt:lpstr>
      <vt:lpstr>SOCIE</vt:lpstr>
      <vt:lpstr>Notes-CI</vt:lpstr>
      <vt:lpstr>Notes-SummaryofAccPol</vt:lpstr>
      <vt:lpstr>Notes-Listofnotes</vt:lpstr>
      <vt:lpstr>Notes-Issuedcapital</vt:lpstr>
      <vt:lpstr>Notes-RelatedPartytran</vt:lpstr>
      <vt:lpstr>CountryList</vt:lpstr>
      <vt:lpstr>CurrencyList</vt:lpstr>
      <vt:lpstr>DirectorsRep!fn_1</vt:lpstr>
      <vt:lpstr>'Notes-Listofnotes'!fn_10</vt:lpstr>
      <vt:lpstr>'Notes-Listofnotes'!fn_11</vt:lpstr>
      <vt:lpstr>'Notes-Listofnotes'!fn_12</vt:lpstr>
      <vt:lpstr>'Notes-RelatedPartytran'!fn_13</vt:lpstr>
      <vt:lpstr>'Notes-Listofnotes'!fn_14</vt:lpstr>
      <vt:lpstr>'Notes-Listofnotes'!fn_15</vt:lpstr>
      <vt:lpstr>'Notes-Listofnotes'!fn_16</vt:lpstr>
      <vt:lpstr>'Notes-Listofnotes'!fn_17</vt:lpstr>
      <vt:lpstr>'Notes-Listofnotes'!fn_18</vt:lpstr>
      <vt:lpstr>'Notes-Listofnotes'!fn_19</vt:lpstr>
      <vt:lpstr>StatOfDirectors!fn_2</vt:lpstr>
      <vt:lpstr>'Notes-Listofnotes'!fn_20</vt:lpstr>
      <vt:lpstr>AuditReport!fn_3</vt:lpstr>
      <vt:lpstr>'Notes-CI'!fn_4</vt:lpstr>
      <vt:lpstr>'Notes-SummaryofAccPol'!fn_5</vt:lpstr>
      <vt:lpstr>'Notes-Listofnotes'!fn_6</vt:lpstr>
      <vt:lpstr>'Notes-Listofnotes'!fn_7</vt:lpstr>
      <vt:lpstr>'Notes-Listofnotes'!fn_8</vt:lpstr>
      <vt:lpstr>'Notes-Issuedcapital'!fn_9</vt:lpstr>
      <vt:lpstr>NewCurrencyList</vt:lpstr>
    </vt:vector>
  </TitlesOfParts>
  <Company>IRIS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Chouhan</dc:creator>
  <cp:lastModifiedBy>Chris Ong</cp:lastModifiedBy>
  <dcterms:created xsi:type="dcterms:W3CDTF">2012-04-27T10:07:35Z</dcterms:created>
  <dcterms:modified xsi:type="dcterms:W3CDTF">2025-10-08T09:06:38Z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file:///C:/SSM XBRL Preparation Tool/iFile.vsto|0bd574fe-b872-47b8-a114-87ac1bb1c904|vstolocal</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