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ntralBedsCouncil-attendence\"/>
    </mc:Choice>
  </mc:AlternateContent>
  <xr:revisionPtr revIDLastSave="0" documentId="13_ncr:40009_{F903B518-7164-48E8-B636-3B3812462226}" xr6:coauthVersionLast="47" xr6:coauthVersionMax="47" xr10:uidLastSave="{00000000-0000-0000-0000-000000000000}"/>
  <bookViews>
    <workbookView xWindow="390" yWindow="390" windowWidth="26580" windowHeight="14070" activeTab="1"/>
  </bookViews>
  <sheets>
    <sheet name="summary" sheetId="1" r:id="rId1"/>
    <sheet name="Averages" sheetId="2" r:id="rId2"/>
  </sheets>
  <calcPr calcId="0"/>
</workbook>
</file>

<file path=xl/calcChain.xml><?xml version="1.0" encoding="utf-8"?>
<calcChain xmlns="http://schemas.openxmlformats.org/spreadsheetml/2006/main">
  <c r="E3" i="2" l="1"/>
  <c r="F3" i="2"/>
  <c r="E4" i="2"/>
  <c r="F4" i="2"/>
  <c r="E5" i="2"/>
  <c r="F5" i="2"/>
  <c r="G5" i="2"/>
  <c r="E6" i="2"/>
  <c r="F6" i="2"/>
  <c r="G6" i="2"/>
  <c r="H6" i="2"/>
  <c r="E7" i="2"/>
  <c r="F7" i="2"/>
  <c r="D4" i="2"/>
  <c r="D5" i="2"/>
  <c r="D6" i="2"/>
  <c r="D7" i="2"/>
  <c r="D3" i="2"/>
  <c r="G2" i="2"/>
  <c r="H2" i="2" s="1"/>
  <c r="H16" i="1"/>
  <c r="H10" i="1"/>
  <c r="H25" i="1"/>
  <c r="H15" i="1"/>
  <c r="H24" i="1"/>
  <c r="H32" i="1"/>
  <c r="H30" i="1"/>
  <c r="H4" i="1"/>
  <c r="H21" i="1"/>
  <c r="H47" i="1"/>
  <c r="H39" i="1"/>
  <c r="H35" i="1"/>
  <c r="H43" i="1"/>
  <c r="H41" i="1"/>
  <c r="H55" i="1"/>
  <c r="H60" i="1"/>
  <c r="G6" i="1"/>
  <c r="H6" i="1" s="1"/>
  <c r="G2" i="1"/>
  <c r="H2" i="1" s="1"/>
  <c r="G9" i="1"/>
  <c r="H9" i="1" s="1"/>
  <c r="G11" i="1"/>
  <c r="H11" i="1" s="1"/>
  <c r="G8" i="1"/>
  <c r="H8" i="1" s="1"/>
  <c r="G7" i="1"/>
  <c r="H7" i="1" s="1"/>
  <c r="H7" i="2" s="1"/>
  <c r="G12" i="1"/>
  <c r="H12" i="1" s="1"/>
  <c r="G26" i="1"/>
  <c r="H26" i="1" s="1"/>
  <c r="G16" i="1"/>
  <c r="G10" i="1"/>
  <c r="G37" i="1"/>
  <c r="H37" i="1" s="1"/>
  <c r="G25" i="1"/>
  <c r="G15" i="1"/>
  <c r="G28" i="1"/>
  <c r="H28" i="1" s="1"/>
  <c r="G29" i="1"/>
  <c r="H29" i="1" s="1"/>
  <c r="G22" i="1"/>
  <c r="H22" i="1" s="1"/>
  <c r="G19" i="1"/>
  <c r="H19" i="1" s="1"/>
  <c r="G20" i="1"/>
  <c r="H20" i="1" s="1"/>
  <c r="H5" i="2" s="1"/>
  <c r="G17" i="1"/>
  <c r="H17" i="1" s="1"/>
  <c r="G31" i="1"/>
  <c r="H31" i="1" s="1"/>
  <c r="G23" i="1"/>
  <c r="H23" i="1" s="1"/>
  <c r="G38" i="1"/>
  <c r="H38" i="1" s="1"/>
  <c r="G3" i="1"/>
  <c r="H3" i="1" s="1"/>
  <c r="G14" i="1"/>
  <c r="H14" i="1" s="1"/>
  <c r="G45" i="1"/>
  <c r="H45" i="1" s="1"/>
  <c r="G24" i="1"/>
  <c r="G44" i="1"/>
  <c r="H44" i="1" s="1"/>
  <c r="G32" i="1"/>
  <c r="G30" i="1"/>
  <c r="G4" i="1"/>
  <c r="G3" i="2" s="1"/>
  <c r="G21" i="1"/>
  <c r="G47" i="1"/>
  <c r="G27" i="1"/>
  <c r="H27" i="1" s="1"/>
  <c r="G39" i="1"/>
  <c r="G35" i="1"/>
  <c r="G40" i="1"/>
  <c r="H40" i="1" s="1"/>
  <c r="G13" i="1"/>
  <c r="H13" i="1" s="1"/>
  <c r="G50" i="1"/>
  <c r="H50" i="1" s="1"/>
  <c r="G33" i="1"/>
  <c r="H33" i="1" s="1"/>
  <c r="G18" i="1"/>
  <c r="H18" i="1" s="1"/>
  <c r="G43" i="1"/>
  <c r="G41" i="1"/>
  <c r="G46" i="1"/>
  <c r="H46" i="1" s="1"/>
  <c r="G49" i="1"/>
  <c r="H49" i="1" s="1"/>
  <c r="G48" i="1"/>
  <c r="H48" i="1" s="1"/>
  <c r="G36" i="1"/>
  <c r="H36" i="1" s="1"/>
  <c r="G54" i="1"/>
  <c r="H54" i="1" s="1"/>
  <c r="G51" i="1"/>
  <c r="H51" i="1" s="1"/>
  <c r="G42" i="1"/>
  <c r="H42" i="1" s="1"/>
  <c r="G52" i="1"/>
  <c r="H52" i="1" s="1"/>
  <c r="G34" i="1"/>
  <c r="H34" i="1" s="1"/>
  <c r="G53" i="1"/>
  <c r="H53" i="1" s="1"/>
  <c r="G59" i="1"/>
  <c r="H59" i="1" s="1"/>
  <c r="G57" i="1"/>
  <c r="H57" i="1" s="1"/>
  <c r="G56" i="1"/>
  <c r="H56" i="1" s="1"/>
  <c r="G58" i="1"/>
  <c r="H58" i="1" s="1"/>
  <c r="G55" i="1"/>
  <c r="G60" i="1"/>
  <c r="G5" i="1"/>
  <c r="H5" i="1" s="1"/>
  <c r="H4" i="2" l="1"/>
  <c r="H3" i="2"/>
  <c r="G4" i="2"/>
  <c r="G7" i="2"/>
</calcChain>
</file>

<file path=xl/sharedStrings.xml><?xml version="1.0" encoding="utf-8"?>
<sst xmlns="http://schemas.openxmlformats.org/spreadsheetml/2006/main" count="151" uniqueCount="82">
  <si>
    <t>Councillor</t>
  </si>
  <si>
    <t>Sum_Expected</t>
  </si>
  <si>
    <t>Sum_Present_Expected</t>
  </si>
  <si>
    <t>Sum_Attended</t>
  </si>
  <si>
    <t>Cllr Silvia Collins (Independent)</t>
  </si>
  <si>
    <t>Cllr John Baker (Independent Group)</t>
  </si>
  <si>
    <t>Cllr Raymond Berry (Conservative Group)</t>
  </si>
  <si>
    <t>Cllr Michael Blair (Conservative Group)</t>
  </si>
  <si>
    <t>Cllr Ian Bond (Conservative Group)</t>
  </si>
  <si>
    <t>Cllr David Bowater (Conservative Group)</t>
  </si>
  <si>
    <t>Cllr Anthony Brown (Conservative Group)</t>
  </si>
  <si>
    <t>Cllr Neil Bunyan (Conservative Group)</t>
  </si>
  <si>
    <t>Cllr John Chatterley (Conservative Group)</t>
  </si>
  <si>
    <t>Cllr Sue Clark (Conservative Group)</t>
  </si>
  <si>
    <t>Cllr Kevin Collins (Conservative Group)</t>
  </si>
  <si>
    <t>Cllr Philip Crawley (Conservative Group)</t>
  </si>
  <si>
    <t>Cllr Ian Dalgarno (Conservative Group)</t>
  </si>
  <si>
    <t>Cllr Steven Dixon (Conservative Group)</t>
  </si>
  <si>
    <t>Cllr Amanda Dodwell (Conservative Group)</t>
  </si>
  <si>
    <t>Cllr Paul Duckett (Conservative Group)</t>
  </si>
  <si>
    <t>Cllr Yvonne Farrell (Liberal Democrat Group)</t>
  </si>
  <si>
    <t>Cllr Ken Ferguson (Conservative Group)</t>
  </si>
  <si>
    <t>Cllr Frank Firth (Conservative Group)</t>
  </si>
  <si>
    <t>Cllr Simon Ford (Independent Group)</t>
  </si>
  <si>
    <t>Cllr Mark Foster (Conservative Group)</t>
  </si>
  <si>
    <t>Cllr Eugene Ghent (Conservative Group)</t>
  </si>
  <si>
    <t>Cllr Charles Gomm (Conservative Group)</t>
  </si>
  <si>
    <t>Cllr Susan Goodchild (Liberal Democrat Group)</t>
  </si>
  <si>
    <t>Cllr Alison Graham (Independent)</t>
  </si>
  <si>
    <t>Cllr Patrick Hamill (Independent Group)</t>
  </si>
  <si>
    <t>Cllr Rebecca Hares (Independent Group)</t>
  </si>
  <si>
    <t>Cllr Nicola Harris (Independent Group)</t>
  </si>
  <si>
    <t>Cllr Victoria Harvey (Independent)</t>
  </si>
  <si>
    <t>Cllr Carole Hegley (Conservative Group)</t>
  </si>
  <si>
    <t>Cllr James Jamieson (Conservative Group)</t>
  </si>
  <si>
    <t>Cllr Mark Liddiard (Conservative Group)</t>
  </si>
  <si>
    <t>Cllr Gareth Mackey (Independent Group)</t>
  </si>
  <si>
    <t>Cllr Ken Matthews (Conservative Group)</t>
  </si>
  <si>
    <t>Cllr Caroline Maudlin (Conservative Group)</t>
  </si>
  <si>
    <t>Cllr David McVicar (Conservative Group)</t>
  </si>
  <si>
    <t>Cllr Robert Morris (Conservative Group)</t>
  </si>
  <si>
    <t>Cllr Gordon Perham (Conservative Group)</t>
  </si>
  <si>
    <t>Cllr Edward Perry (Conservative Group)</t>
  </si>
  <si>
    <t>Cllr Antonia Ryan (Labour)</t>
  </si>
  <si>
    <t>Cllr Gladys Sanders (Conservative Group)</t>
  </si>
  <si>
    <t>Cllr Brian Saunders (Conservative Group)</t>
  </si>
  <si>
    <t>Cllr David Shelvey (Conservative Group)</t>
  </si>
  <si>
    <t>Cllr Ian Shingler (Independent Group)</t>
  </si>
  <si>
    <t>Cllr Mark Smith (Independent Group)</t>
  </si>
  <si>
    <t>Cllr Peter Snelling (Liberal Democrat Group)</t>
  </si>
  <si>
    <t>Cllr Philip Spicer (Conservative Group)</t>
  </si>
  <si>
    <t>Cllr Brian Spurr (Conservative Group)</t>
  </si>
  <si>
    <t>Cllr Tracey Stock (Conservative Group)</t>
  </si>
  <si>
    <t>Cllr Johnson Tamara (Conservative Group)</t>
  </si>
  <si>
    <t>Cllr Mark Versallion (Conservative Group)</t>
  </si>
  <si>
    <t>Cllr Ewan Wallace (Conservative Group)</t>
  </si>
  <si>
    <t>Cllr Mary Walsh (Independent Group)</t>
  </si>
  <si>
    <t>Cllr Steven Watkins (Independent Group)</t>
  </si>
  <si>
    <t>Cllr Richard Wenham (Conservative Group)</t>
  </si>
  <si>
    <t>Cllr Hayley Whitaker (Independent Group)</t>
  </si>
  <si>
    <t>Cllr Tracey Wye (Independent Group)</t>
  </si>
  <si>
    <t>Cllr Nigel Young (Conservative Group)</t>
  </si>
  <si>
    <t>Cllr Adam Zerny (Independent Group)</t>
  </si>
  <si>
    <t>I</t>
  </si>
  <si>
    <t>IG</t>
  </si>
  <si>
    <t>CG</t>
  </si>
  <si>
    <t>LDG</t>
  </si>
  <si>
    <t>L</t>
  </si>
  <si>
    <t>Party</t>
  </si>
  <si>
    <t>Total_There</t>
  </si>
  <si>
    <t>There_vs_Expected</t>
  </si>
  <si>
    <t>Conservative</t>
  </si>
  <si>
    <t>Independent Group</t>
  </si>
  <si>
    <t>Liberal Deomcrat</t>
  </si>
  <si>
    <t>Labour</t>
  </si>
  <si>
    <t>Other Independents</t>
  </si>
  <si>
    <t>Harvey</t>
  </si>
  <si>
    <t>Label</t>
  </si>
  <si>
    <t>Cons.</t>
  </si>
  <si>
    <t>Ind. Gr.</t>
  </si>
  <si>
    <t>Lib. Dem.</t>
  </si>
  <si>
    <t>Inds.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</si>
</sst>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8" fillId="0" borderId="0" xfId="0" applyFont="1"/>
    <xf numFmtId="9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Committee</a:t>
            </a:r>
            <a:r>
              <a:rPr lang="en-US" baseline="0"/>
              <a:t> Engagement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Averages!$D$1</c:f>
              <c:strCache>
                <c:ptCount val="1"/>
                <c:pt idx="0">
                  <c:v>Sum_Expected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Averages!$C$2:$C$7</c:f>
              <c:strCache>
                <c:ptCount val="6"/>
                <c:pt idx="0">
                  <c:v>Harvey</c:v>
                </c:pt>
                <c:pt idx="1">
                  <c:v>Cons.</c:v>
                </c:pt>
                <c:pt idx="2">
                  <c:v>Ind. Gr.</c:v>
                </c:pt>
                <c:pt idx="3">
                  <c:v>Lib. Dem.</c:v>
                </c:pt>
                <c:pt idx="4">
                  <c:v>Labour</c:v>
                </c:pt>
                <c:pt idx="5">
                  <c:v>Inds.</c:v>
                </c:pt>
              </c:strCache>
            </c:strRef>
          </c:cat>
          <c:val>
            <c:numRef>
              <c:f>Averages!$D$2:$D$7</c:f>
            </c:numRef>
          </c:val>
          <c:extLst>
            <c:ext xmlns:c16="http://schemas.microsoft.com/office/drawing/2014/chart" uri="{C3380CC4-5D6E-409C-BE32-E72D297353CC}">
              <c16:uniqueId val="{00000000-74A1-4364-8B35-D2118A8B0118}"/>
            </c:ext>
          </c:extLst>
        </c:ser>
        <c:ser>
          <c:idx val="1"/>
          <c:order val="1"/>
          <c:tx>
            <c:strRef>
              <c:f>Averages!$E$1</c:f>
              <c:strCache>
                <c:ptCount val="1"/>
                <c:pt idx="0">
                  <c:v>Sum_Present_Expected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Averages!$C$2:$C$7</c:f>
              <c:strCache>
                <c:ptCount val="6"/>
                <c:pt idx="0">
                  <c:v>Harvey</c:v>
                </c:pt>
                <c:pt idx="1">
                  <c:v>Cons.</c:v>
                </c:pt>
                <c:pt idx="2">
                  <c:v>Ind. Gr.</c:v>
                </c:pt>
                <c:pt idx="3">
                  <c:v>Lib. Dem.</c:v>
                </c:pt>
                <c:pt idx="4">
                  <c:v>Labour</c:v>
                </c:pt>
                <c:pt idx="5">
                  <c:v>Inds.</c:v>
                </c:pt>
              </c:strCache>
            </c:strRef>
          </c:cat>
          <c:val>
            <c:numRef>
              <c:f>Averages!$E$2:$E$7</c:f>
              <c:numCache>
                <c:formatCode>General</c:formatCode>
                <c:ptCount val="6"/>
                <c:pt idx="0">
                  <c:v>65</c:v>
                </c:pt>
                <c:pt idx="1">
                  <c:v>60.794871794871796</c:v>
                </c:pt>
                <c:pt idx="2">
                  <c:v>45.53846153846154</c:v>
                </c:pt>
                <c:pt idx="3">
                  <c:v>52.666666666666664</c:v>
                </c:pt>
                <c:pt idx="4">
                  <c:v>38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A1-4364-8B35-D2118A8B0118}"/>
            </c:ext>
          </c:extLst>
        </c:ser>
        <c:ser>
          <c:idx val="2"/>
          <c:order val="2"/>
          <c:tx>
            <c:strRef>
              <c:f>Averages!$F$1</c:f>
              <c:strCache>
                <c:ptCount val="1"/>
                <c:pt idx="0">
                  <c:v>Sum_Attended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Averages!$C$2:$C$7</c:f>
              <c:strCache>
                <c:ptCount val="6"/>
                <c:pt idx="0">
                  <c:v>Harvey</c:v>
                </c:pt>
                <c:pt idx="1">
                  <c:v>Cons.</c:v>
                </c:pt>
                <c:pt idx="2">
                  <c:v>Ind. Gr.</c:v>
                </c:pt>
                <c:pt idx="3">
                  <c:v>Lib. Dem.</c:v>
                </c:pt>
                <c:pt idx="4">
                  <c:v>Labour</c:v>
                </c:pt>
                <c:pt idx="5">
                  <c:v>Inds.</c:v>
                </c:pt>
              </c:strCache>
            </c:strRef>
          </c:cat>
          <c:val>
            <c:numRef>
              <c:f>Averages!$F$2:$F$7</c:f>
              <c:numCache>
                <c:formatCode>General</c:formatCode>
                <c:ptCount val="6"/>
                <c:pt idx="0">
                  <c:v>85</c:v>
                </c:pt>
                <c:pt idx="1">
                  <c:v>34.333333333333336</c:v>
                </c:pt>
                <c:pt idx="2">
                  <c:v>26</c:v>
                </c:pt>
                <c:pt idx="3">
                  <c:v>56.333333333333336</c:v>
                </c:pt>
                <c:pt idx="4">
                  <c:v>3</c:v>
                </c:pt>
                <c:pt idx="5">
                  <c:v>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A1-4364-8B35-D2118A8B0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5767232"/>
        <c:axId val="535758496"/>
      </c:barChart>
      <c:catAx>
        <c:axId val="5357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58496"/>
        <c:crosses val="autoZero"/>
        <c:auto val="1"/>
        <c:lblAlgn val="ctr"/>
        <c:lblOffset val="100"/>
        <c:noMultiLvlLbl val="0"/>
      </c:catAx>
      <c:valAx>
        <c:axId val="5357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8</xdr:row>
      <xdr:rowOff>152400</xdr:rowOff>
    </xdr:from>
    <xdr:to>
      <xdr:col>14</xdr:col>
      <xdr:colOff>495300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CD12E0-902E-1DE8-8D47-7EEFAC96D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2" sqref="A2:XFD2"/>
    </sheetView>
  </sheetViews>
  <sheetFormatPr defaultRowHeight="15" x14ac:dyDescent="0.25"/>
  <cols>
    <col min="2" max="2" width="37.28515625" customWidth="1"/>
    <col min="6" max="6" width="14.7109375" customWidth="1"/>
  </cols>
  <sheetData>
    <row r="1" spans="1:8" x14ac:dyDescent="0.25">
      <c r="B1" t="s">
        <v>0</v>
      </c>
      <c r="C1" t="s">
        <v>68</v>
      </c>
      <c r="D1" t="s">
        <v>1</v>
      </c>
      <c r="E1" t="s">
        <v>2</v>
      </c>
      <c r="F1" t="s">
        <v>3</v>
      </c>
      <c r="G1" t="s">
        <v>69</v>
      </c>
      <c r="H1" t="s">
        <v>70</v>
      </c>
    </row>
    <row r="2" spans="1:8" x14ac:dyDescent="0.25">
      <c r="A2">
        <v>28</v>
      </c>
      <c r="B2" t="s">
        <v>32</v>
      </c>
      <c r="C2" t="s">
        <v>63</v>
      </c>
      <c r="D2">
        <v>67</v>
      </c>
      <c r="E2">
        <v>65</v>
      </c>
      <c r="F2">
        <v>85</v>
      </c>
      <c r="G2">
        <f>F2+E2</f>
        <v>150</v>
      </c>
      <c r="H2" s="1">
        <f>G2/E2</f>
        <v>2.3076923076923075</v>
      </c>
    </row>
    <row r="3" spans="1:8" x14ac:dyDescent="0.25">
      <c r="A3">
        <v>53</v>
      </c>
      <c r="B3" t="s">
        <v>57</v>
      </c>
      <c r="C3" t="s">
        <v>64</v>
      </c>
      <c r="D3">
        <v>29</v>
      </c>
      <c r="E3">
        <v>22</v>
      </c>
      <c r="F3">
        <v>38</v>
      </c>
      <c r="G3">
        <f>F3+E3</f>
        <v>60</v>
      </c>
      <c r="H3" s="1">
        <f>G3/E3</f>
        <v>2.7272727272727271</v>
      </c>
    </row>
    <row r="4" spans="1:8" x14ac:dyDescent="0.25">
      <c r="A4">
        <v>47</v>
      </c>
      <c r="B4" t="s">
        <v>51</v>
      </c>
      <c r="C4" t="s">
        <v>65</v>
      </c>
      <c r="D4">
        <v>51</v>
      </c>
      <c r="E4">
        <v>20</v>
      </c>
      <c r="F4">
        <v>33</v>
      </c>
      <c r="G4">
        <f>F4+E4</f>
        <v>53</v>
      </c>
      <c r="H4" s="1">
        <f>G4/E4</f>
        <v>2.65</v>
      </c>
    </row>
    <row r="5" spans="1:8" x14ac:dyDescent="0.25">
      <c r="A5">
        <v>23</v>
      </c>
      <c r="B5" t="s">
        <v>27</v>
      </c>
      <c r="C5" t="s">
        <v>66</v>
      </c>
      <c r="D5">
        <v>61</v>
      </c>
      <c r="E5">
        <v>61</v>
      </c>
      <c r="F5">
        <v>86</v>
      </c>
      <c r="G5">
        <f>F5+E5</f>
        <v>147</v>
      </c>
      <c r="H5" s="1">
        <f>G5/E5</f>
        <v>2.4098360655737703</v>
      </c>
    </row>
    <row r="6" spans="1:8" x14ac:dyDescent="0.25">
      <c r="A6">
        <v>7</v>
      </c>
      <c r="B6" t="s">
        <v>11</v>
      </c>
      <c r="C6" t="s">
        <v>65</v>
      </c>
      <c r="D6">
        <v>83</v>
      </c>
      <c r="E6">
        <v>68</v>
      </c>
      <c r="F6">
        <v>85</v>
      </c>
      <c r="G6">
        <f>F6+E6</f>
        <v>153</v>
      </c>
      <c r="H6" s="1">
        <f>G6/E6</f>
        <v>2.25</v>
      </c>
    </row>
    <row r="7" spans="1:8" x14ac:dyDescent="0.25">
      <c r="A7">
        <v>0</v>
      </c>
      <c r="B7" t="s">
        <v>4</v>
      </c>
      <c r="C7" t="s">
        <v>63</v>
      </c>
      <c r="D7">
        <v>56</v>
      </c>
      <c r="E7">
        <v>52</v>
      </c>
      <c r="F7">
        <v>65</v>
      </c>
      <c r="G7">
        <f>F7+E7</f>
        <v>117</v>
      </c>
      <c r="H7" s="1">
        <f>G7/E7</f>
        <v>2.25</v>
      </c>
    </row>
    <row r="8" spans="1:8" x14ac:dyDescent="0.25">
      <c r="A8">
        <v>50</v>
      </c>
      <c r="B8" t="s">
        <v>54</v>
      </c>
      <c r="C8" t="s">
        <v>65</v>
      </c>
      <c r="D8">
        <v>63</v>
      </c>
      <c r="E8">
        <v>58</v>
      </c>
      <c r="F8">
        <v>71</v>
      </c>
      <c r="G8">
        <f>F8+E8</f>
        <v>129</v>
      </c>
      <c r="H8" s="1">
        <f>G8/E8</f>
        <v>2.2241379310344827</v>
      </c>
    </row>
    <row r="9" spans="1:8" x14ac:dyDescent="0.25">
      <c r="A9">
        <v>5</v>
      </c>
      <c r="B9" t="s">
        <v>9</v>
      </c>
      <c r="C9" t="s">
        <v>65</v>
      </c>
      <c r="D9">
        <v>92</v>
      </c>
      <c r="E9">
        <v>70</v>
      </c>
      <c r="F9">
        <v>80</v>
      </c>
      <c r="G9">
        <f>F9+E9</f>
        <v>150</v>
      </c>
      <c r="H9" s="1">
        <f>G9/E9</f>
        <v>2.1428571428571428</v>
      </c>
    </row>
    <row r="10" spans="1:8" x14ac:dyDescent="0.25">
      <c r="A10">
        <v>56</v>
      </c>
      <c r="B10" t="s">
        <v>60</v>
      </c>
      <c r="C10" t="s">
        <v>64</v>
      </c>
      <c r="D10">
        <v>53</v>
      </c>
      <c r="E10">
        <v>45</v>
      </c>
      <c r="F10">
        <v>50</v>
      </c>
      <c r="G10">
        <f>F10+E10</f>
        <v>95</v>
      </c>
      <c r="H10" s="1">
        <f>G10/E10</f>
        <v>2.1111111111111112</v>
      </c>
    </row>
    <row r="11" spans="1:8" x14ac:dyDescent="0.25">
      <c r="A11">
        <v>48</v>
      </c>
      <c r="B11" t="s">
        <v>52</v>
      </c>
      <c r="C11" t="s">
        <v>65</v>
      </c>
      <c r="D11">
        <v>77</v>
      </c>
      <c r="E11">
        <v>64</v>
      </c>
      <c r="F11">
        <v>71</v>
      </c>
      <c r="G11">
        <f>F11+E11</f>
        <v>135</v>
      </c>
      <c r="H11" s="1">
        <f>G11/E11</f>
        <v>2.109375</v>
      </c>
    </row>
    <row r="12" spans="1:8" x14ac:dyDescent="0.25">
      <c r="A12">
        <v>4</v>
      </c>
      <c r="B12" t="s">
        <v>8</v>
      </c>
      <c r="C12" t="s">
        <v>65</v>
      </c>
      <c r="D12">
        <v>64</v>
      </c>
      <c r="E12">
        <v>60</v>
      </c>
      <c r="F12">
        <v>61</v>
      </c>
      <c r="G12">
        <f>F12+E12</f>
        <v>121</v>
      </c>
      <c r="H12" s="1">
        <f>G12/E12</f>
        <v>2.0166666666666666</v>
      </c>
    </row>
    <row r="13" spans="1:8" x14ac:dyDescent="0.25">
      <c r="A13">
        <v>35</v>
      </c>
      <c r="B13" t="s">
        <v>39</v>
      </c>
      <c r="C13" t="s">
        <v>65</v>
      </c>
      <c r="D13">
        <v>48</v>
      </c>
      <c r="E13">
        <v>26</v>
      </c>
      <c r="F13">
        <v>25</v>
      </c>
      <c r="G13">
        <f>F13+E13</f>
        <v>51</v>
      </c>
      <c r="H13" s="1">
        <f>G13/E13</f>
        <v>1.9615384615384615</v>
      </c>
    </row>
    <row r="14" spans="1:8" x14ac:dyDescent="0.25">
      <c r="A14">
        <v>16</v>
      </c>
      <c r="B14" t="s">
        <v>20</v>
      </c>
      <c r="C14" t="s">
        <v>66</v>
      </c>
      <c r="D14">
        <v>45</v>
      </c>
      <c r="E14">
        <v>39</v>
      </c>
      <c r="F14">
        <v>36</v>
      </c>
      <c r="G14">
        <f>F14+E14</f>
        <v>75</v>
      </c>
      <c r="H14" s="1">
        <f>G14/E14</f>
        <v>1.9230769230769231</v>
      </c>
    </row>
    <row r="15" spans="1:8" x14ac:dyDescent="0.25">
      <c r="A15">
        <v>14</v>
      </c>
      <c r="B15" t="s">
        <v>18</v>
      </c>
      <c r="C15" t="s">
        <v>65</v>
      </c>
      <c r="D15">
        <v>65</v>
      </c>
      <c r="E15">
        <v>55</v>
      </c>
      <c r="F15">
        <v>49</v>
      </c>
      <c r="G15">
        <f>F15+E15</f>
        <v>104</v>
      </c>
      <c r="H15" s="1">
        <f>G15/E15</f>
        <v>1.8909090909090909</v>
      </c>
    </row>
    <row r="16" spans="1:8" x14ac:dyDescent="0.25">
      <c r="A16">
        <v>22</v>
      </c>
      <c r="B16" t="s">
        <v>26</v>
      </c>
      <c r="C16" t="s">
        <v>65</v>
      </c>
      <c r="D16">
        <v>71</v>
      </c>
      <c r="E16">
        <v>58</v>
      </c>
      <c r="F16">
        <v>51</v>
      </c>
      <c r="G16">
        <f>F16+E16</f>
        <v>109</v>
      </c>
      <c r="H16" s="1">
        <f>G16/E16</f>
        <v>1.8793103448275863</v>
      </c>
    </row>
    <row r="17" spans="1:8" x14ac:dyDescent="0.25">
      <c r="A17">
        <v>40</v>
      </c>
      <c r="B17" t="s">
        <v>44</v>
      </c>
      <c r="C17" t="s">
        <v>65</v>
      </c>
      <c r="D17">
        <v>61</v>
      </c>
      <c r="E17">
        <v>51</v>
      </c>
      <c r="F17">
        <v>44</v>
      </c>
      <c r="G17">
        <f>F17+E17</f>
        <v>95</v>
      </c>
      <c r="H17" s="1">
        <f>G17/E17</f>
        <v>1.8627450980392157</v>
      </c>
    </row>
    <row r="18" spans="1:8" x14ac:dyDescent="0.25">
      <c r="A18">
        <v>6</v>
      </c>
      <c r="B18" t="s">
        <v>10</v>
      </c>
      <c r="C18" t="s">
        <v>65</v>
      </c>
      <c r="D18">
        <v>28</v>
      </c>
      <c r="E18">
        <v>25</v>
      </c>
      <c r="F18">
        <v>21</v>
      </c>
      <c r="G18">
        <f>F18+E18</f>
        <v>46</v>
      </c>
      <c r="H18" s="1">
        <f>G18/E18</f>
        <v>1.84</v>
      </c>
    </row>
    <row r="19" spans="1:8" x14ac:dyDescent="0.25">
      <c r="A19">
        <v>1</v>
      </c>
      <c r="B19" t="s">
        <v>5</v>
      </c>
      <c r="C19" t="s">
        <v>64</v>
      </c>
      <c r="D19">
        <v>64</v>
      </c>
      <c r="E19">
        <v>57</v>
      </c>
      <c r="F19">
        <v>47</v>
      </c>
      <c r="G19">
        <f>F19+E19</f>
        <v>104</v>
      </c>
      <c r="H19" s="1">
        <f>G19/E19</f>
        <v>1.8245614035087718</v>
      </c>
    </row>
    <row r="20" spans="1:8" x14ac:dyDescent="0.25">
      <c r="A20">
        <v>45</v>
      </c>
      <c r="B20" t="s">
        <v>49</v>
      </c>
      <c r="C20" t="s">
        <v>66</v>
      </c>
      <c r="D20">
        <v>69</v>
      </c>
      <c r="E20">
        <v>58</v>
      </c>
      <c r="F20">
        <v>47</v>
      </c>
      <c r="G20">
        <f>F20+E20</f>
        <v>105</v>
      </c>
      <c r="H20" s="1">
        <f>G20/E20</f>
        <v>1.8103448275862069</v>
      </c>
    </row>
    <row r="21" spans="1:8" x14ac:dyDescent="0.25">
      <c r="A21">
        <v>24</v>
      </c>
      <c r="B21" t="s">
        <v>28</v>
      </c>
      <c r="C21" t="s">
        <v>63</v>
      </c>
      <c r="D21">
        <v>45</v>
      </c>
      <c r="E21">
        <v>40</v>
      </c>
      <c r="F21">
        <v>32</v>
      </c>
      <c r="G21">
        <f>F21+E21</f>
        <v>72</v>
      </c>
      <c r="H21" s="1">
        <f>G21/E21</f>
        <v>1.8</v>
      </c>
    </row>
    <row r="22" spans="1:8" x14ac:dyDescent="0.25">
      <c r="A22">
        <v>58</v>
      </c>
      <c r="B22" t="s">
        <v>62</v>
      </c>
      <c r="C22" t="s">
        <v>64</v>
      </c>
      <c r="D22">
        <v>73</v>
      </c>
      <c r="E22">
        <v>63</v>
      </c>
      <c r="F22">
        <v>48</v>
      </c>
      <c r="G22">
        <f>F22+E22</f>
        <v>111</v>
      </c>
      <c r="H22" s="1">
        <f>G22/E22</f>
        <v>1.7619047619047619</v>
      </c>
    </row>
    <row r="23" spans="1:8" x14ac:dyDescent="0.25">
      <c r="A23">
        <v>8</v>
      </c>
      <c r="B23" t="s">
        <v>12</v>
      </c>
      <c r="C23" t="s">
        <v>65</v>
      </c>
      <c r="D23">
        <v>58</v>
      </c>
      <c r="E23">
        <v>51</v>
      </c>
      <c r="F23">
        <v>38</v>
      </c>
      <c r="G23">
        <f>F23+E23</f>
        <v>89</v>
      </c>
      <c r="H23" s="1">
        <f>G23/E23</f>
        <v>1.7450980392156863</v>
      </c>
    </row>
    <row r="24" spans="1:8" x14ac:dyDescent="0.25">
      <c r="A24">
        <v>46</v>
      </c>
      <c r="B24" t="s">
        <v>50</v>
      </c>
      <c r="C24" t="s">
        <v>65</v>
      </c>
      <c r="D24">
        <v>59</v>
      </c>
      <c r="E24">
        <v>47</v>
      </c>
      <c r="F24">
        <v>34</v>
      </c>
      <c r="G24">
        <f>F24+E24</f>
        <v>81</v>
      </c>
      <c r="H24" s="1">
        <f>G24/E24</f>
        <v>1.7234042553191489</v>
      </c>
    </row>
    <row r="25" spans="1:8" x14ac:dyDescent="0.25">
      <c r="A25">
        <v>13</v>
      </c>
      <c r="B25" t="s">
        <v>17</v>
      </c>
      <c r="C25" t="s">
        <v>65</v>
      </c>
      <c r="D25">
        <v>86</v>
      </c>
      <c r="E25">
        <v>70</v>
      </c>
      <c r="F25">
        <v>49</v>
      </c>
      <c r="G25">
        <f>F25+E25</f>
        <v>119</v>
      </c>
      <c r="H25" s="1">
        <f>G25/E25</f>
        <v>1.7</v>
      </c>
    </row>
    <row r="26" spans="1:8" x14ac:dyDescent="0.25">
      <c r="A26">
        <v>29</v>
      </c>
      <c r="B26" t="s">
        <v>33</v>
      </c>
      <c r="C26" t="s">
        <v>65</v>
      </c>
      <c r="D26">
        <v>89</v>
      </c>
      <c r="E26">
        <v>83</v>
      </c>
      <c r="F26">
        <v>58</v>
      </c>
      <c r="G26">
        <f>F26+E26</f>
        <v>141</v>
      </c>
      <c r="H26" s="1">
        <f>G26/E26</f>
        <v>1.6987951807228916</v>
      </c>
    </row>
    <row r="27" spans="1:8" x14ac:dyDescent="0.25">
      <c r="A27">
        <v>52</v>
      </c>
      <c r="B27" t="s">
        <v>56</v>
      </c>
      <c r="C27" t="s">
        <v>64</v>
      </c>
      <c r="D27">
        <v>69</v>
      </c>
      <c r="E27">
        <v>48</v>
      </c>
      <c r="F27">
        <v>30</v>
      </c>
      <c r="G27">
        <f>F27+E27</f>
        <v>78</v>
      </c>
      <c r="H27" s="1">
        <f>G27/E27</f>
        <v>1.625</v>
      </c>
    </row>
    <row r="28" spans="1:8" x14ac:dyDescent="0.25">
      <c r="A28">
        <v>18</v>
      </c>
      <c r="B28" t="s">
        <v>22</v>
      </c>
      <c r="C28" t="s">
        <v>65</v>
      </c>
      <c r="D28">
        <v>100</v>
      </c>
      <c r="E28">
        <v>85</v>
      </c>
      <c r="F28">
        <v>48</v>
      </c>
      <c r="G28">
        <f>F28+E28</f>
        <v>133</v>
      </c>
      <c r="H28" s="1">
        <f>G28/E28</f>
        <v>1.5647058823529412</v>
      </c>
    </row>
    <row r="29" spans="1:8" x14ac:dyDescent="0.25">
      <c r="A29">
        <v>21</v>
      </c>
      <c r="B29" t="s">
        <v>25</v>
      </c>
      <c r="C29" t="s">
        <v>65</v>
      </c>
      <c r="D29">
        <v>92</v>
      </c>
      <c r="E29">
        <v>85</v>
      </c>
      <c r="F29">
        <v>48</v>
      </c>
      <c r="G29">
        <f>F29+E29</f>
        <v>133</v>
      </c>
      <c r="H29" s="1">
        <f>G29/E29</f>
        <v>1.5647058823529412</v>
      </c>
    </row>
    <row r="30" spans="1:8" x14ac:dyDescent="0.25">
      <c r="A30">
        <v>41</v>
      </c>
      <c r="B30" t="s">
        <v>45</v>
      </c>
      <c r="C30" t="s">
        <v>65</v>
      </c>
      <c r="D30">
        <v>75</v>
      </c>
      <c r="E30">
        <v>60</v>
      </c>
      <c r="F30">
        <v>33</v>
      </c>
      <c r="G30">
        <f>F30+E30</f>
        <v>93</v>
      </c>
      <c r="H30" s="1">
        <f>G30/E30</f>
        <v>1.55</v>
      </c>
    </row>
    <row r="31" spans="1:8" x14ac:dyDescent="0.25">
      <c r="A31">
        <v>55</v>
      </c>
      <c r="B31" t="s">
        <v>59</v>
      </c>
      <c r="C31" t="s">
        <v>64</v>
      </c>
      <c r="D31">
        <v>83</v>
      </c>
      <c r="E31">
        <v>73</v>
      </c>
      <c r="F31">
        <v>39</v>
      </c>
      <c r="G31">
        <f>F31+E31</f>
        <v>112</v>
      </c>
      <c r="H31" s="1">
        <f>G31/E31</f>
        <v>1.5342465753424657</v>
      </c>
    </row>
    <row r="32" spans="1:8" x14ac:dyDescent="0.25">
      <c r="A32">
        <v>34</v>
      </c>
      <c r="B32" t="s">
        <v>38</v>
      </c>
      <c r="C32" t="s">
        <v>65</v>
      </c>
      <c r="D32">
        <v>75</v>
      </c>
      <c r="E32">
        <v>63</v>
      </c>
      <c r="F32">
        <v>33</v>
      </c>
      <c r="G32">
        <f>F32+E32</f>
        <v>96</v>
      </c>
      <c r="H32" s="1">
        <f>G32/E32</f>
        <v>1.5238095238095237</v>
      </c>
    </row>
    <row r="33" spans="1:8" x14ac:dyDescent="0.25">
      <c r="A33">
        <v>38</v>
      </c>
      <c r="B33" t="s">
        <v>42</v>
      </c>
      <c r="C33" t="s">
        <v>65</v>
      </c>
      <c r="D33">
        <v>62</v>
      </c>
      <c r="E33">
        <v>42</v>
      </c>
      <c r="F33">
        <v>22</v>
      </c>
      <c r="G33">
        <f>F33+E33</f>
        <v>64</v>
      </c>
      <c r="H33" s="1">
        <f>G33/E33</f>
        <v>1.5238095238095237</v>
      </c>
    </row>
    <row r="34" spans="1:8" x14ac:dyDescent="0.25">
      <c r="A34">
        <v>19</v>
      </c>
      <c r="B34" t="s">
        <v>23</v>
      </c>
      <c r="C34" t="s">
        <v>64</v>
      </c>
      <c r="D34">
        <v>28</v>
      </c>
      <c r="E34">
        <v>14</v>
      </c>
      <c r="F34">
        <v>7</v>
      </c>
      <c r="G34">
        <f>F34+E34</f>
        <v>21</v>
      </c>
      <c r="H34" s="1">
        <f>G34/E34</f>
        <v>1.5</v>
      </c>
    </row>
    <row r="35" spans="1:8" x14ac:dyDescent="0.25">
      <c r="A35">
        <v>42</v>
      </c>
      <c r="B35" t="s">
        <v>46</v>
      </c>
      <c r="C35" t="s">
        <v>65</v>
      </c>
      <c r="D35">
        <v>68</v>
      </c>
      <c r="E35">
        <v>58</v>
      </c>
      <c r="F35">
        <v>28</v>
      </c>
      <c r="G35">
        <f>F35+E35</f>
        <v>86</v>
      </c>
      <c r="H35" s="1">
        <f>G35/E35</f>
        <v>1.4827586206896552</v>
      </c>
    </row>
    <row r="36" spans="1:8" x14ac:dyDescent="0.25">
      <c r="A36">
        <v>31</v>
      </c>
      <c r="B36" t="s">
        <v>35</v>
      </c>
      <c r="C36" t="s">
        <v>65</v>
      </c>
      <c r="D36">
        <v>34</v>
      </c>
      <c r="E36">
        <v>31</v>
      </c>
      <c r="F36">
        <v>14</v>
      </c>
      <c r="G36">
        <f>F36+E36</f>
        <v>45</v>
      </c>
      <c r="H36" s="1">
        <f>G36/E36</f>
        <v>1.4516129032258065</v>
      </c>
    </row>
    <row r="37" spans="1:8" x14ac:dyDescent="0.25">
      <c r="A37">
        <v>10</v>
      </c>
      <c r="B37" t="s">
        <v>14</v>
      </c>
      <c r="C37" t="s">
        <v>65</v>
      </c>
      <c r="D37">
        <v>113</v>
      </c>
      <c r="E37">
        <v>109</v>
      </c>
      <c r="F37">
        <v>49</v>
      </c>
      <c r="G37">
        <f>F37+E37</f>
        <v>158</v>
      </c>
      <c r="H37" s="1">
        <f>G37/E37</f>
        <v>1.4495412844036697</v>
      </c>
    </row>
    <row r="38" spans="1:8" x14ac:dyDescent="0.25">
      <c r="A38">
        <v>12</v>
      </c>
      <c r="B38" t="s">
        <v>16</v>
      </c>
      <c r="C38" t="s">
        <v>65</v>
      </c>
      <c r="D38">
        <v>100</v>
      </c>
      <c r="E38">
        <v>86</v>
      </c>
      <c r="F38">
        <v>38</v>
      </c>
      <c r="G38">
        <f>F38+E38</f>
        <v>124</v>
      </c>
      <c r="H38" s="1">
        <f>G38/E38</f>
        <v>1.441860465116279</v>
      </c>
    </row>
    <row r="39" spans="1:8" x14ac:dyDescent="0.25">
      <c r="A39">
        <v>15</v>
      </c>
      <c r="B39" t="s">
        <v>19</v>
      </c>
      <c r="C39" t="s">
        <v>65</v>
      </c>
      <c r="D39">
        <v>79</v>
      </c>
      <c r="E39">
        <v>66</v>
      </c>
      <c r="F39">
        <v>29</v>
      </c>
      <c r="G39">
        <f>F39+E39</f>
        <v>95</v>
      </c>
      <c r="H39" s="1">
        <f>G39/E39</f>
        <v>1.4393939393939394</v>
      </c>
    </row>
    <row r="40" spans="1:8" x14ac:dyDescent="0.25">
      <c r="A40">
        <v>26</v>
      </c>
      <c r="B40" t="s">
        <v>30</v>
      </c>
      <c r="C40" t="s">
        <v>64</v>
      </c>
      <c r="D40">
        <v>80</v>
      </c>
      <c r="E40">
        <v>64</v>
      </c>
      <c r="F40">
        <v>25</v>
      </c>
      <c r="G40">
        <f>F40+E40</f>
        <v>89</v>
      </c>
      <c r="H40" s="1">
        <f>G40/E40</f>
        <v>1.390625</v>
      </c>
    </row>
    <row r="41" spans="1:8" x14ac:dyDescent="0.25">
      <c r="A41">
        <v>32</v>
      </c>
      <c r="B41" t="s">
        <v>36</v>
      </c>
      <c r="C41" t="s">
        <v>64</v>
      </c>
      <c r="D41">
        <v>61</v>
      </c>
      <c r="E41">
        <v>48</v>
      </c>
      <c r="F41">
        <v>18</v>
      </c>
      <c r="G41">
        <f>F41+E41</f>
        <v>66</v>
      </c>
      <c r="H41" s="1">
        <f>G41/E41</f>
        <v>1.375</v>
      </c>
    </row>
    <row r="42" spans="1:8" x14ac:dyDescent="0.25">
      <c r="A42">
        <v>51</v>
      </c>
      <c r="B42" t="s">
        <v>55</v>
      </c>
      <c r="C42" t="s">
        <v>65</v>
      </c>
      <c r="D42">
        <v>40</v>
      </c>
      <c r="E42">
        <v>33</v>
      </c>
      <c r="F42">
        <v>12</v>
      </c>
      <c r="G42">
        <f>F42+E42</f>
        <v>45</v>
      </c>
      <c r="H42" s="1">
        <f>G42/E42</f>
        <v>1.3636363636363635</v>
      </c>
    </row>
    <row r="43" spans="1:8" x14ac:dyDescent="0.25">
      <c r="A43">
        <v>37</v>
      </c>
      <c r="B43" t="s">
        <v>41</v>
      </c>
      <c r="C43" t="s">
        <v>65</v>
      </c>
      <c r="D43">
        <v>72</v>
      </c>
      <c r="E43">
        <v>59</v>
      </c>
      <c r="F43">
        <v>21</v>
      </c>
      <c r="G43">
        <f>F43+E43</f>
        <v>80</v>
      </c>
      <c r="H43" s="1">
        <f>G43/E43</f>
        <v>1.3559322033898304</v>
      </c>
    </row>
    <row r="44" spans="1:8" x14ac:dyDescent="0.25">
      <c r="A44">
        <v>54</v>
      </c>
      <c r="B44" t="s">
        <v>58</v>
      </c>
      <c r="C44" t="s">
        <v>65</v>
      </c>
      <c r="D44">
        <v>106</v>
      </c>
      <c r="E44">
        <v>96</v>
      </c>
      <c r="F44">
        <v>34</v>
      </c>
      <c r="G44">
        <f>F44+E44</f>
        <v>130</v>
      </c>
      <c r="H44" s="1">
        <f>G44/E44</f>
        <v>1.3541666666666667</v>
      </c>
    </row>
    <row r="45" spans="1:8" x14ac:dyDescent="0.25">
      <c r="A45">
        <v>57</v>
      </c>
      <c r="B45" t="s">
        <v>61</v>
      </c>
      <c r="C45" t="s">
        <v>65</v>
      </c>
      <c r="D45">
        <v>109</v>
      </c>
      <c r="E45">
        <v>99</v>
      </c>
      <c r="F45">
        <v>35</v>
      </c>
      <c r="G45">
        <f>F45+E45</f>
        <v>134</v>
      </c>
      <c r="H45" s="1">
        <f>G45/E45</f>
        <v>1.3535353535353536</v>
      </c>
    </row>
    <row r="46" spans="1:8" x14ac:dyDescent="0.25">
      <c r="A46">
        <v>49</v>
      </c>
      <c r="B46" t="s">
        <v>53</v>
      </c>
      <c r="C46" t="s">
        <v>65</v>
      </c>
      <c r="D46">
        <v>65</v>
      </c>
      <c r="E46">
        <v>49</v>
      </c>
      <c r="F46">
        <v>17</v>
      </c>
      <c r="G46">
        <f>F46+E46</f>
        <v>66</v>
      </c>
      <c r="H46" s="1">
        <f>G46/E46</f>
        <v>1.346938775510204</v>
      </c>
    </row>
    <row r="47" spans="1:8" x14ac:dyDescent="0.25">
      <c r="A47">
        <v>9</v>
      </c>
      <c r="B47" t="s">
        <v>13</v>
      </c>
      <c r="C47" t="s">
        <v>65</v>
      </c>
      <c r="D47">
        <v>111</v>
      </c>
      <c r="E47">
        <v>100</v>
      </c>
      <c r="F47">
        <v>30</v>
      </c>
      <c r="G47">
        <f>F47+E47</f>
        <v>130</v>
      </c>
      <c r="H47" s="1">
        <f>G47/E47</f>
        <v>1.3</v>
      </c>
    </row>
    <row r="48" spans="1:8" x14ac:dyDescent="0.25">
      <c r="A48">
        <v>20</v>
      </c>
      <c r="B48" t="s">
        <v>24</v>
      </c>
      <c r="C48" t="s">
        <v>65</v>
      </c>
      <c r="D48">
        <v>52</v>
      </c>
      <c r="E48">
        <v>49</v>
      </c>
      <c r="F48">
        <v>14</v>
      </c>
      <c r="G48">
        <f>F48+E48</f>
        <v>63</v>
      </c>
      <c r="H48" s="1">
        <f>G48/E48</f>
        <v>1.2857142857142858</v>
      </c>
    </row>
    <row r="49" spans="1:8" x14ac:dyDescent="0.25">
      <c r="A49">
        <v>44</v>
      </c>
      <c r="B49" t="s">
        <v>48</v>
      </c>
      <c r="C49" t="s">
        <v>64</v>
      </c>
      <c r="D49">
        <v>63</v>
      </c>
      <c r="E49">
        <v>60</v>
      </c>
      <c r="F49">
        <v>16</v>
      </c>
      <c r="G49">
        <f>F49+E49</f>
        <v>76</v>
      </c>
      <c r="H49" s="1">
        <f>G49/E49</f>
        <v>1.2666666666666666</v>
      </c>
    </row>
    <row r="50" spans="1:8" x14ac:dyDescent="0.25">
      <c r="A50">
        <v>2</v>
      </c>
      <c r="B50" t="s">
        <v>6</v>
      </c>
      <c r="C50" t="s">
        <v>65</v>
      </c>
      <c r="D50">
        <v>108</v>
      </c>
      <c r="E50">
        <v>89</v>
      </c>
      <c r="F50">
        <v>23</v>
      </c>
      <c r="G50">
        <f>F50+E50</f>
        <v>112</v>
      </c>
      <c r="H50" s="1">
        <f>G50/E50</f>
        <v>1.2584269662921348</v>
      </c>
    </row>
    <row r="51" spans="1:8" x14ac:dyDescent="0.25">
      <c r="A51">
        <v>25</v>
      </c>
      <c r="B51" t="s">
        <v>29</v>
      </c>
      <c r="C51" t="s">
        <v>64</v>
      </c>
      <c r="D51">
        <v>62</v>
      </c>
      <c r="E51">
        <v>50</v>
      </c>
      <c r="F51">
        <v>12</v>
      </c>
      <c r="G51">
        <f>F51+E51</f>
        <v>62</v>
      </c>
      <c r="H51" s="1">
        <f>G51/E51</f>
        <v>1.24</v>
      </c>
    </row>
    <row r="52" spans="1:8" x14ac:dyDescent="0.25">
      <c r="A52">
        <v>17</v>
      </c>
      <c r="B52" t="s">
        <v>21</v>
      </c>
      <c r="C52" t="s">
        <v>65</v>
      </c>
      <c r="D52">
        <v>33</v>
      </c>
      <c r="E52">
        <v>32</v>
      </c>
      <c r="F52">
        <v>7</v>
      </c>
      <c r="G52">
        <f>F52+E52</f>
        <v>39</v>
      </c>
      <c r="H52" s="1">
        <f>G52/E52</f>
        <v>1.21875</v>
      </c>
    </row>
    <row r="53" spans="1:8" x14ac:dyDescent="0.25">
      <c r="A53">
        <v>36</v>
      </c>
      <c r="B53" t="s">
        <v>40</v>
      </c>
      <c r="C53" t="s">
        <v>65</v>
      </c>
      <c r="D53">
        <v>41</v>
      </c>
      <c r="E53">
        <v>35</v>
      </c>
      <c r="F53">
        <v>7</v>
      </c>
      <c r="G53">
        <f>F53+E53</f>
        <v>42</v>
      </c>
      <c r="H53" s="1">
        <f>G53/E53</f>
        <v>1.2</v>
      </c>
    </row>
    <row r="54" spans="1:8" x14ac:dyDescent="0.25">
      <c r="A54">
        <v>30</v>
      </c>
      <c r="B54" t="s">
        <v>34</v>
      </c>
      <c r="C54" t="s">
        <v>65</v>
      </c>
      <c r="D54">
        <v>78</v>
      </c>
      <c r="E54">
        <v>68</v>
      </c>
      <c r="F54">
        <v>13</v>
      </c>
      <c r="G54">
        <f>F54+E54</f>
        <v>81</v>
      </c>
      <c r="H54" s="1">
        <f>G54/E54</f>
        <v>1.1911764705882353</v>
      </c>
    </row>
    <row r="55" spans="1:8" x14ac:dyDescent="0.25">
      <c r="A55">
        <v>27</v>
      </c>
      <c r="B55" t="s">
        <v>31</v>
      </c>
      <c r="C55" t="s">
        <v>64</v>
      </c>
      <c r="D55">
        <v>28</v>
      </c>
      <c r="E55">
        <v>16</v>
      </c>
      <c r="F55">
        <v>3</v>
      </c>
      <c r="G55">
        <f>F55+E55</f>
        <v>19</v>
      </c>
      <c r="H55" s="1">
        <f>G55/E55</f>
        <v>1.1875</v>
      </c>
    </row>
    <row r="56" spans="1:8" x14ac:dyDescent="0.25">
      <c r="A56">
        <v>43</v>
      </c>
      <c r="B56" t="s">
        <v>47</v>
      </c>
      <c r="C56" t="s">
        <v>64</v>
      </c>
      <c r="D56">
        <v>38</v>
      </c>
      <c r="E56">
        <v>32</v>
      </c>
      <c r="F56">
        <v>5</v>
      </c>
      <c r="G56">
        <f>F56+E56</f>
        <v>37</v>
      </c>
      <c r="H56" s="1">
        <f>G56/E56</f>
        <v>1.15625</v>
      </c>
    </row>
    <row r="57" spans="1:8" x14ac:dyDescent="0.25">
      <c r="A57">
        <v>33</v>
      </c>
      <c r="B57" t="s">
        <v>37</v>
      </c>
      <c r="C57" t="s">
        <v>65</v>
      </c>
      <c r="D57">
        <v>91</v>
      </c>
      <c r="E57">
        <v>59</v>
      </c>
      <c r="F57">
        <v>5</v>
      </c>
      <c r="G57">
        <f>F57+E57</f>
        <v>64</v>
      </c>
      <c r="H57" s="1">
        <f>G57/E57</f>
        <v>1.0847457627118644</v>
      </c>
    </row>
    <row r="58" spans="1:8" x14ac:dyDescent="0.25">
      <c r="A58">
        <v>11</v>
      </c>
      <c r="B58" t="s">
        <v>15</v>
      </c>
      <c r="C58" t="s">
        <v>65</v>
      </c>
      <c r="D58">
        <v>45</v>
      </c>
      <c r="E58">
        <v>37</v>
      </c>
      <c r="F58">
        <v>3</v>
      </c>
      <c r="G58">
        <f>F58+E58</f>
        <v>40</v>
      </c>
      <c r="H58" s="1">
        <f>G58/E58</f>
        <v>1.0810810810810811</v>
      </c>
    </row>
    <row r="59" spans="1:8" x14ac:dyDescent="0.25">
      <c r="A59">
        <v>3</v>
      </c>
      <c r="B59" t="s">
        <v>7</v>
      </c>
      <c r="C59" t="s">
        <v>65</v>
      </c>
      <c r="D59">
        <v>85</v>
      </c>
      <c r="E59">
        <v>75</v>
      </c>
      <c r="F59">
        <v>6</v>
      </c>
      <c r="G59">
        <f>F59+E59</f>
        <v>81</v>
      </c>
      <c r="H59" s="1">
        <f>G59/E59</f>
        <v>1.08</v>
      </c>
    </row>
    <row r="60" spans="1:8" x14ac:dyDescent="0.25">
      <c r="A60">
        <v>39</v>
      </c>
      <c r="B60" t="s">
        <v>43</v>
      </c>
      <c r="C60" t="s">
        <v>67</v>
      </c>
      <c r="D60">
        <v>43</v>
      </c>
      <c r="E60">
        <v>38</v>
      </c>
      <c r="F60">
        <v>3</v>
      </c>
      <c r="G60">
        <f>F60+E60</f>
        <v>41</v>
      </c>
      <c r="H60" s="1">
        <f>G60/E60</f>
        <v>1.0789473684210527</v>
      </c>
    </row>
  </sheetData>
  <sortState xmlns:xlrd2="http://schemas.microsoft.com/office/spreadsheetml/2017/richdata2" ref="A2:H61">
    <sortCondition descending="1" ref="H3:H61"/>
    <sortCondition descending="1" ref="G3:G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7" sqref="L7"/>
    </sheetView>
  </sheetViews>
  <sheetFormatPr defaultRowHeight="15" x14ac:dyDescent="0.25"/>
  <cols>
    <col min="1" max="1" width="39.140625" customWidth="1"/>
    <col min="4" max="4" width="9.5703125" hidden="1" customWidth="1"/>
  </cols>
  <sheetData>
    <row r="1" spans="1:8" x14ac:dyDescent="0.25">
      <c r="A1" t="s">
        <v>0</v>
      </c>
      <c r="B1" t="s">
        <v>68</v>
      </c>
      <c r="C1" t="s">
        <v>77</v>
      </c>
      <c r="D1" t="s">
        <v>1</v>
      </c>
      <c r="E1" t="s">
        <v>2</v>
      </c>
      <c r="F1" t="s">
        <v>3</v>
      </c>
      <c r="G1" t="s">
        <v>69</v>
      </c>
      <c r="H1" t="s">
        <v>70</v>
      </c>
    </row>
    <row r="2" spans="1:8" s="2" customFormat="1" x14ac:dyDescent="0.25">
      <c r="A2" s="2" t="s">
        <v>32</v>
      </c>
      <c r="B2" s="2" t="s">
        <v>76</v>
      </c>
      <c r="C2" s="2" t="s">
        <v>76</v>
      </c>
      <c r="D2" s="2">
        <v>67</v>
      </c>
      <c r="E2" s="2">
        <v>65</v>
      </c>
      <c r="F2" s="2">
        <v>85</v>
      </c>
      <c r="G2" s="2">
        <f>F2+E2</f>
        <v>150</v>
      </c>
      <c r="H2" s="3">
        <f>G2/E2</f>
        <v>2.3076923076923075</v>
      </c>
    </row>
    <row r="3" spans="1:8" x14ac:dyDescent="0.25">
      <c r="A3" t="s">
        <v>71</v>
      </c>
      <c r="B3" t="s">
        <v>65</v>
      </c>
      <c r="C3" t="s">
        <v>78</v>
      </c>
      <c r="D3">
        <f>AVERAGEIF(summary!$C$3:$C$60,$B3,summary!D$3:D$60)</f>
        <v>72.538461538461533</v>
      </c>
      <c r="E3">
        <f>AVERAGEIF(summary!$C$3:$C$60,$B3,summary!E$3:E$60)</f>
        <v>60.794871794871796</v>
      </c>
      <c r="F3">
        <f>AVERAGEIF(summary!$C$3:$C$60,$B3,summary!F$3:F$60)</f>
        <v>34.333333333333336</v>
      </c>
      <c r="G3">
        <f>AVERAGEIF(summary!$C$3:$C$60,$B3,summary!G$3:G$60)</f>
        <v>95.128205128205124</v>
      </c>
      <c r="H3">
        <f>AVERAGEIF(summary!$C$3:$C$60,$B3,summary!H$3:H$60)</f>
        <v>1.5938753632156584</v>
      </c>
    </row>
    <row r="4" spans="1:8" x14ac:dyDescent="0.25">
      <c r="A4" t="s">
        <v>72</v>
      </c>
      <c r="B4" t="s">
        <v>64</v>
      </c>
      <c r="C4" t="s">
        <v>79</v>
      </c>
      <c r="D4">
        <f>AVERAGEIF(summary!$C$3:$C$60,$B4,summary!D$3:D$60)</f>
        <v>56.230769230769234</v>
      </c>
      <c r="E4">
        <f>AVERAGEIF(summary!$C$3:$C$60,$B4,summary!E$3:E$60)</f>
        <v>45.53846153846154</v>
      </c>
      <c r="F4">
        <f>AVERAGEIF(summary!$C$3:$C$60,$B4,summary!F$3:F$60)</f>
        <v>26</v>
      </c>
      <c r="G4">
        <f>AVERAGEIF(summary!$C$3:$C$60,$B4,summary!G$3:G$60)</f>
        <v>71.538461538461533</v>
      </c>
      <c r="H4">
        <f>AVERAGEIF(summary!$C$3:$C$60,$B4,summary!H$3:H$60)</f>
        <v>1.5923183266004999</v>
      </c>
    </row>
    <row r="5" spans="1:8" x14ac:dyDescent="0.25">
      <c r="A5" t="s">
        <v>73</v>
      </c>
      <c r="B5" t="s">
        <v>66</v>
      </c>
      <c r="C5" t="s">
        <v>80</v>
      </c>
      <c r="D5">
        <f>AVERAGEIF(summary!$C$3:$C$60,$B5,summary!D$3:D$60)</f>
        <v>58.333333333333336</v>
      </c>
      <c r="E5">
        <f>AVERAGEIF(summary!$C$3:$C$60,$B5,summary!E$3:E$60)</f>
        <v>52.666666666666664</v>
      </c>
      <c r="F5">
        <f>AVERAGEIF(summary!$C$3:$C$60,$B5,summary!F$3:F$60)</f>
        <v>56.333333333333336</v>
      </c>
      <c r="G5">
        <f>AVERAGEIF(summary!$C$3:$C$60,$B5,summary!G$3:G$60)</f>
        <v>109</v>
      </c>
      <c r="H5">
        <f>AVERAGEIF(summary!$C$3:$C$60,$B5,summary!H$3:H$60)</f>
        <v>2.0477526054123003</v>
      </c>
    </row>
    <row r="6" spans="1:8" x14ac:dyDescent="0.25">
      <c r="A6" t="s">
        <v>74</v>
      </c>
      <c r="B6" t="s">
        <v>67</v>
      </c>
      <c r="C6" t="s">
        <v>74</v>
      </c>
      <c r="D6">
        <f>AVERAGEIF(summary!$C$3:$C$60,$B6,summary!D$3:D$60)</f>
        <v>43</v>
      </c>
      <c r="E6">
        <f>AVERAGEIF(summary!$C$3:$C$60,$B6,summary!E$3:E$60)</f>
        <v>38</v>
      </c>
      <c r="F6">
        <f>AVERAGEIF(summary!$C$3:$C$60,$B6,summary!F$3:F$60)</f>
        <v>3</v>
      </c>
      <c r="G6">
        <f>AVERAGEIF(summary!$C$3:$C$60,$B6,summary!G$3:G$60)</f>
        <v>41</v>
      </c>
      <c r="H6">
        <f>AVERAGEIF(summary!$C$3:$C$60,$B6,summary!H$3:H$60)</f>
        <v>1.0789473684210527</v>
      </c>
    </row>
    <row r="7" spans="1:8" x14ac:dyDescent="0.25">
      <c r="A7" t="s">
        <v>75</v>
      </c>
      <c r="B7" t="s">
        <v>63</v>
      </c>
      <c r="C7" t="s">
        <v>81</v>
      </c>
      <c r="D7">
        <f>AVERAGEIF(summary!$C$3:$C$60,$B7,summary!D$3:D$60)</f>
        <v>50.5</v>
      </c>
      <c r="E7">
        <f>AVERAGEIF(summary!$C$3:$C$60,$B7,summary!E$3:E$60)</f>
        <v>46</v>
      </c>
      <c r="F7">
        <f>AVERAGEIF(summary!$C$3:$C$60,$B7,summary!F$3:F$60)</f>
        <v>48.5</v>
      </c>
      <c r="G7">
        <f>AVERAGEIF(summary!$C$3:$C$60,$B7,summary!G$3:G$60)</f>
        <v>94.5</v>
      </c>
      <c r="H7">
        <f>AVERAGEIF(summary!$C$3:$C$60,$B7,summary!H$3:H$60)</f>
        <v>2.0249999999999999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Brierley</cp:lastModifiedBy>
  <dcterms:created xsi:type="dcterms:W3CDTF">2023-02-11T09:25:31Z</dcterms:created>
  <dcterms:modified xsi:type="dcterms:W3CDTF">2023-02-11T09:27:16Z</dcterms:modified>
</cp:coreProperties>
</file>