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Feuil2!$AK$2:$AM$4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I8" i="2"/>
  <c r="AI39" i="2"/>
  <c r="AJ39" i="2"/>
  <c r="AK39" i="2"/>
  <c r="AL39" i="2"/>
  <c r="AI41" i="2"/>
  <c r="AJ41" i="2"/>
  <c r="AK41" i="2"/>
  <c r="AL41" i="2"/>
  <c r="AI42" i="2"/>
  <c r="AJ42" i="2"/>
  <c r="AK42" i="2"/>
  <c r="AL42" i="2"/>
  <c r="AI43" i="2"/>
  <c r="AJ43" i="2"/>
  <c r="AK43" i="2"/>
  <c r="AL43" i="2"/>
  <c r="AI44" i="2"/>
  <c r="AJ44" i="2"/>
  <c r="AK44" i="2"/>
  <c r="AL44" i="2"/>
  <c r="AI45" i="2"/>
  <c r="AJ45" i="2"/>
  <c r="AK45" i="2"/>
  <c r="AL45" i="2"/>
  <c r="AI46" i="2"/>
  <c r="AJ46" i="2"/>
  <c r="AK46" i="2"/>
  <c r="AL46" i="2"/>
  <c r="AI47" i="2"/>
  <c r="AJ47" i="2"/>
  <c r="AK47" i="2"/>
  <c r="AL47" i="2"/>
  <c r="AI48" i="2"/>
  <c r="AJ48" i="2"/>
  <c r="AK48" i="2"/>
  <c r="AL48" i="2"/>
  <c r="AI49" i="2"/>
  <c r="AJ49" i="2"/>
  <c r="AK49" i="2"/>
  <c r="AL49" i="2"/>
  <c r="AI50" i="2"/>
  <c r="AJ50" i="2"/>
  <c r="AK50" i="2"/>
  <c r="AL50" i="2"/>
  <c r="AI51" i="2"/>
  <c r="AJ51" i="2"/>
  <c r="AK51" i="2"/>
  <c r="AL51" i="2"/>
  <c r="AI52" i="2"/>
  <c r="AJ52" i="2"/>
  <c r="AK52" i="2"/>
  <c r="AL52" i="2"/>
  <c r="AI53" i="2"/>
  <c r="AJ53" i="2"/>
  <c r="AK53" i="2"/>
  <c r="AL53" i="2"/>
  <c r="AI54" i="2"/>
  <c r="AJ54" i="2"/>
  <c r="AK54" i="2"/>
  <c r="AL54" i="2"/>
  <c r="AI55" i="2"/>
  <c r="AJ55" i="2"/>
  <c r="AK55" i="2"/>
  <c r="AL55" i="2"/>
  <c r="AI56" i="2"/>
  <c r="AJ56" i="2"/>
  <c r="AK56" i="2"/>
  <c r="AL56" i="2"/>
  <c r="AI57" i="2"/>
  <c r="AJ57" i="2"/>
  <c r="AK57" i="2"/>
  <c r="AL57" i="2"/>
  <c r="AI58" i="2"/>
  <c r="AJ58" i="2"/>
  <c r="AK58" i="2"/>
  <c r="AL58" i="2"/>
  <c r="AI59" i="2"/>
  <c r="AJ59" i="2"/>
  <c r="AK59" i="2"/>
  <c r="AL59" i="2"/>
  <c r="AI60" i="2"/>
  <c r="AJ60" i="2"/>
  <c r="AK60" i="2"/>
  <c r="AL60" i="2"/>
  <c r="AI61" i="2"/>
  <c r="AJ61" i="2"/>
  <c r="AK61" i="2"/>
  <c r="AL61" i="2"/>
  <c r="AI62" i="2"/>
  <c r="AJ62" i="2"/>
  <c r="AK62" i="2"/>
  <c r="AL62" i="2"/>
  <c r="AI63" i="2"/>
  <c r="AJ63" i="2"/>
  <c r="AK63" i="2"/>
  <c r="AL63" i="2"/>
  <c r="AI64" i="2"/>
  <c r="AJ64" i="2"/>
  <c r="AK64" i="2"/>
  <c r="AL64" i="2"/>
  <c r="AI65" i="2"/>
  <c r="AJ65" i="2"/>
  <c r="AK65" i="2"/>
  <c r="AL65" i="2"/>
  <c r="AI66" i="2"/>
  <c r="AJ66" i="2"/>
  <c r="AK66" i="2"/>
  <c r="AL66" i="2"/>
  <c r="AI67" i="2"/>
  <c r="AJ67" i="2"/>
  <c r="AK67" i="2"/>
  <c r="AL67" i="2"/>
  <c r="AI68" i="2"/>
  <c r="AJ68" i="2"/>
  <c r="AK68" i="2"/>
  <c r="AL68" i="2"/>
  <c r="AI69" i="2"/>
  <c r="AJ69" i="2"/>
  <c r="AK69" i="2"/>
  <c r="AL69" i="2"/>
  <c r="AI70" i="2"/>
  <c r="AJ70" i="2"/>
  <c r="AK70" i="2"/>
  <c r="AL70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I80" i="2"/>
  <c r="AJ80" i="2"/>
  <c r="AK80" i="2"/>
  <c r="AL80" i="2"/>
  <c r="AI81" i="2"/>
  <c r="AJ81" i="2"/>
  <c r="AK81" i="2"/>
  <c r="AL81" i="2"/>
  <c r="AI82" i="2"/>
  <c r="AJ82" i="2"/>
  <c r="AK82" i="2"/>
  <c r="AL82" i="2"/>
  <c r="AI83" i="2"/>
  <c r="AJ83" i="2"/>
  <c r="AK83" i="2"/>
  <c r="AL83" i="2"/>
  <c r="AI84" i="2"/>
  <c r="AJ84" i="2"/>
  <c r="AK84" i="2"/>
  <c r="AL84" i="2"/>
  <c r="AI85" i="2"/>
  <c r="AJ85" i="2"/>
  <c r="AK85" i="2"/>
  <c r="AL85" i="2"/>
  <c r="AI86" i="2"/>
  <c r="AJ86" i="2"/>
  <c r="AK86" i="2"/>
  <c r="AL86" i="2"/>
  <c r="AI87" i="2"/>
  <c r="AJ87" i="2"/>
  <c r="AK87" i="2"/>
  <c r="AL87" i="2"/>
  <c r="AI88" i="2"/>
  <c r="AJ88" i="2"/>
  <c r="AK88" i="2"/>
  <c r="AL88" i="2"/>
  <c r="AI89" i="2"/>
  <c r="AJ89" i="2"/>
  <c r="AK89" i="2"/>
  <c r="AL89" i="2"/>
  <c r="AI90" i="2"/>
  <c r="AJ90" i="2"/>
  <c r="AK90" i="2"/>
  <c r="AL90" i="2"/>
  <c r="AI91" i="2"/>
  <c r="AJ91" i="2"/>
  <c r="AK91" i="2"/>
  <c r="AL91" i="2"/>
  <c r="AI92" i="2"/>
  <c r="AJ92" i="2"/>
  <c r="AK92" i="2"/>
  <c r="AL92" i="2"/>
  <c r="AI93" i="2"/>
  <c r="AJ93" i="2"/>
  <c r="AK93" i="2"/>
  <c r="AL93" i="2"/>
  <c r="AI94" i="2"/>
  <c r="AJ94" i="2"/>
  <c r="AK94" i="2"/>
  <c r="AL94" i="2"/>
  <c r="AI95" i="2"/>
  <c r="AJ95" i="2"/>
  <c r="AK95" i="2"/>
  <c r="AL95" i="2"/>
  <c r="AI96" i="2"/>
  <c r="AJ96" i="2"/>
  <c r="AK96" i="2"/>
  <c r="AL96" i="2"/>
  <c r="AI97" i="2"/>
  <c r="AJ97" i="2"/>
  <c r="AK97" i="2"/>
  <c r="AL97" i="2"/>
  <c r="AI98" i="2"/>
  <c r="AJ98" i="2"/>
  <c r="AK98" i="2"/>
  <c r="AL98" i="2"/>
  <c r="AI99" i="2"/>
  <c r="AJ99" i="2"/>
  <c r="AK99" i="2"/>
  <c r="AL99" i="2"/>
  <c r="AI100" i="2"/>
  <c r="AJ100" i="2"/>
  <c r="AK100" i="2"/>
  <c r="AL100" i="2"/>
  <c r="AI101" i="2"/>
  <c r="AJ101" i="2"/>
  <c r="AK101" i="2"/>
  <c r="AL101" i="2"/>
  <c r="AI102" i="2"/>
  <c r="AJ102" i="2"/>
  <c r="AK102" i="2"/>
  <c r="AL102" i="2"/>
  <c r="AI103" i="2"/>
  <c r="AJ103" i="2"/>
  <c r="AK103" i="2"/>
  <c r="AL103" i="2"/>
  <c r="AI104" i="2"/>
  <c r="AJ104" i="2"/>
  <c r="AK104" i="2"/>
  <c r="AL104" i="2"/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W8" i="2" l="1"/>
  <c r="N7" i="2"/>
  <c r="N8" i="2"/>
  <c r="T7" i="2"/>
  <c r="W7" i="2"/>
  <c r="AB7" i="2"/>
  <c r="AE7" i="2"/>
  <c r="AF7" i="2"/>
  <c r="T8" i="2"/>
  <c r="AB8" i="2"/>
  <c r="AE8" i="2"/>
  <c r="AF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BQ8" i="2"/>
  <c r="BM8" i="2"/>
  <c r="BI8" i="2"/>
  <c r="BH8" i="2"/>
  <c r="BB8" i="2"/>
  <c r="AZ8" i="2"/>
  <c r="AP8" i="2"/>
  <c r="AG8" i="2"/>
  <c r="H8" i="2"/>
  <c r="BQ7" i="2"/>
  <c r="BM7" i="2"/>
  <c r="BI7" i="2"/>
  <c r="BH7" i="2"/>
  <c r="BB7" i="2"/>
  <c r="AZ7" i="2"/>
  <c r="AP7" i="2"/>
  <c r="AG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<sst xmlns="http://schemas.openxmlformats.org/spreadsheetml/2006/main" count="89" uniqueCount="78">
  <si>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</si>
  <si>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</si>
  <si>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</si>
  <si>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</si>
  <si>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</si>
  <si>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</si>
  <si>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</si>
  <si>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</si>
  <si>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</si>
  <si>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</si>
  <si>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</si>
  <si>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</si>
  <si>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</si>
  <si>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</si>
  <si>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</si>
  <si>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</si>
  <si>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</si>
  <si>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</si>
  <si>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</si>
  <si>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</si>
  <si>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</si>
  <si>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</si>
  <si>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</si>
  <si>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</si>
  <si>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</si>
  <si>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</si>
  <si>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</si>
  <si>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</si>
  <si>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</si>
  <si>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</si>
  <si>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</si>
  <si>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</si>
  <si>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</si>
  <si>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</si>
  <si>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Classe</t>
  </si>
  <si>
    <t>Jointure</t>
  </si>
  <si>
    <t>FacadeClient</t>
  </si>
  <si>
    <t>FacadeCompte</t>
  </si>
  <si>
    <t>FacadeVirement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</si>
  <si>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</si>
  <si>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</si>
  <si>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</si>
  <si>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</si>
  <si>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</si>
  <si>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</si>
  <si>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</si>
  <si>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</si>
  <si>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</si>
  <si>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</si>
  <si>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</si>
  <si>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</si>
  <si>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</si>
  <si>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</si>
  <si>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</si>
  <si>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</si>
  <si>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</si>
  <si>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</si>
  <si>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</si>
  <si>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</si>
  <si>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</si>
  <si>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</si>
  <si>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</si>
  <si>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</si>
  <si>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</si>
  <si>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</si>
  <si>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</si>
  <si>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</si>
  <si>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</si>
  <si>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</si>
  <si>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</si>
  <si>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</si>
  <si>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</si>
  <si>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</si>
  <si>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</si>
  <si>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</si>
  <si>
    <t>FacadeFilmImpl</t>
  </si>
  <si>
    <t>FacadeRealisateurImpl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</si>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</sst>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251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abSelected="1" zoomScaleNormal="100" workbookViewId="0">
      <pane xSplit="2955" ySplit="3900" topLeftCell="S6" activePane="topRight"/>
      <selection activeCell="A7" sqref="A7:XFD7"/>
      <selection pane="topRight" activeCell="AO6" sqref="AO6"/>
      <selection pane="bottomLeft" activeCell="A21" sqref="A21:XFD21"/>
      <selection pane="bottomRight" activeCell="AT20" sqref="AT20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2" width="4.140625" style="1" customWidth="1"/>
    <col min="33" max="33" width="4.140625" style="1" hidden="1" customWidth="1"/>
    <col min="34" max="34" width="5.28515625" style="1" hidden="1" customWidth="1"/>
    <col min="35" max="47" width="4.140625" style="1" customWidth="1"/>
    <col min="48" max="48" width="3.85546875" style="1" customWidth="1"/>
    <col min="49" max="49" width="4.140625" style="1" customWidth="1"/>
    <col min="50" max="51" width="5.28515625" style="1" customWidth="1"/>
    <col min="52" max="55" width="5" style="1" customWidth="1"/>
    <col min="56" max="56" width="4.5703125" style="1" customWidth="1"/>
    <col min="57" max="59" width="5" style="1" customWidth="1"/>
    <col min="60" max="62" width="4.85546875" style="1" customWidth="1"/>
    <col min="63" max="63" width="4.85546875" style="1" hidden="1" customWidth="1"/>
    <col min="64" max="64" width="5.42578125" style="1" customWidth="1"/>
    <col min="65" max="68" width="4.42578125" style="1" customWidth="1"/>
    <col min="69" max="69" width="4.85546875" style="1" customWidth="1"/>
    <col min="70" max="16384" width="9.140625" style="1"/>
  </cols>
  <sheetData>
    <row r="1" spans="1:69" ht="22.5" customHeight="1" x14ac:dyDescent="0.25">
      <c r="A1" s="19">
        <v>1</v>
      </c>
      <c r="B1" s="19"/>
      <c r="C1" s="19"/>
      <c r="D1" s="12"/>
      <c r="E1" s="10"/>
      <c r="F1" s="20"/>
      <c r="G1" s="20"/>
      <c r="H1" s="64" t="s">
        <v>10</v>
      </c>
      <c r="I1" s="63"/>
      <c r="J1" s="63"/>
      <c r="K1" s="63"/>
      <c r="L1" s="63"/>
      <c r="M1" s="73"/>
      <c r="N1" s="79" t="s">
        <v>33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4" t="s">
        <v>6</v>
      </c>
      <c r="AH1" s="63"/>
      <c r="AI1" s="64" t="s">
        <v>19</v>
      </c>
      <c r="AJ1" s="63"/>
      <c r="AK1" s="63"/>
      <c r="AL1" s="63"/>
      <c r="AM1" s="81"/>
      <c r="AN1" s="81"/>
      <c r="AO1" s="73"/>
      <c r="AP1" s="64" t="s">
        <v>16</v>
      </c>
      <c r="AQ1" s="63"/>
      <c r="AR1" s="63"/>
      <c r="AS1" s="63"/>
      <c r="AT1" s="63"/>
      <c r="AU1" s="63"/>
      <c r="AV1" s="46"/>
      <c r="AW1" s="42"/>
      <c r="AX1" s="42"/>
      <c r="AY1" s="28"/>
      <c r="AZ1" s="77" t="s">
        <v>21</v>
      </c>
      <c r="BA1" s="78"/>
      <c r="BB1" s="79" t="s">
        <v>71</v>
      </c>
      <c r="BC1" s="63" t="s">
        <v>28</v>
      </c>
      <c r="BD1" s="63" t="s">
        <v>72</v>
      </c>
      <c r="BE1" s="63" t="s">
        <v>73</v>
      </c>
      <c r="BF1" s="63"/>
      <c r="BG1" s="63" t="s">
        <v>74</v>
      </c>
      <c r="BH1" s="63" t="s">
        <v>22</v>
      </c>
      <c r="BI1" s="63" t="s">
        <v>23</v>
      </c>
      <c r="BJ1" s="63"/>
      <c r="BK1" s="63"/>
      <c r="BL1" s="73"/>
      <c r="BM1" s="77" t="s">
        <v>31</v>
      </c>
      <c r="BN1" s="82"/>
      <c r="BO1" s="82"/>
      <c r="BP1" s="82"/>
      <c r="BQ1" s="78"/>
    </row>
    <row r="2" spans="1:69" ht="30" customHeight="1" x14ac:dyDescent="0.25">
      <c r="A2" s="19"/>
      <c r="B2" s="19"/>
      <c r="C2" s="19"/>
      <c r="D2" s="10"/>
      <c r="E2" s="10"/>
      <c r="F2" s="20"/>
      <c r="G2" s="20"/>
      <c r="H2" s="86" t="s">
        <v>3</v>
      </c>
      <c r="I2" s="62" t="s">
        <v>13</v>
      </c>
      <c r="J2" s="87" t="s">
        <v>8</v>
      </c>
      <c r="K2" s="62" t="s">
        <v>9</v>
      </c>
      <c r="L2" s="62" t="s">
        <v>12</v>
      </c>
      <c r="M2" s="69" t="s">
        <v>7</v>
      </c>
      <c r="N2" s="61" t="s">
        <v>60</v>
      </c>
      <c r="O2" s="61"/>
      <c r="P2" s="61"/>
      <c r="Q2" s="61"/>
      <c r="R2" s="61"/>
      <c r="S2" s="61"/>
      <c r="T2" s="61"/>
      <c r="U2" s="61"/>
      <c r="V2" s="61"/>
      <c r="W2" s="88" t="s">
        <v>59</v>
      </c>
      <c r="X2" s="61"/>
      <c r="Y2" s="61"/>
      <c r="Z2" s="61"/>
      <c r="AA2" s="61"/>
      <c r="AB2" s="61"/>
      <c r="AC2" s="61"/>
      <c r="AD2" s="80"/>
      <c r="AE2" s="62" t="s">
        <v>15</v>
      </c>
      <c r="AF2" s="62" t="s">
        <v>5</v>
      </c>
      <c r="AG2" s="22" t="s">
        <v>4</v>
      </c>
      <c r="AH2" s="62" t="s">
        <v>14</v>
      </c>
      <c r="AI2" s="56" t="s">
        <v>20</v>
      </c>
      <c r="AJ2" s="53" t="s">
        <v>36</v>
      </c>
      <c r="AK2" s="53" t="s">
        <v>37</v>
      </c>
      <c r="AL2" s="53" t="s">
        <v>38</v>
      </c>
      <c r="AM2" s="62" t="s">
        <v>75</v>
      </c>
      <c r="AN2" s="62" t="s">
        <v>76</v>
      </c>
      <c r="AO2" s="62" t="s">
        <v>29</v>
      </c>
      <c r="AP2" s="68" t="s">
        <v>17</v>
      </c>
      <c r="AQ2" s="62" t="s">
        <v>65</v>
      </c>
      <c r="AR2" s="62" t="s">
        <v>18</v>
      </c>
      <c r="AS2" s="62" t="s">
        <v>66</v>
      </c>
      <c r="AT2" s="62" t="s">
        <v>67</v>
      </c>
      <c r="AU2" s="62" t="s">
        <v>68</v>
      </c>
      <c r="AV2" s="62" t="s">
        <v>69</v>
      </c>
      <c r="AW2" s="62" t="s">
        <v>70</v>
      </c>
      <c r="AX2" s="62"/>
      <c r="AY2" s="62"/>
      <c r="AZ2" s="56"/>
      <c r="BA2" s="74"/>
      <c r="BB2" s="80"/>
      <c r="BC2" s="62"/>
      <c r="BD2" s="62"/>
      <c r="BE2" s="62"/>
      <c r="BF2" s="62"/>
      <c r="BG2" s="62"/>
      <c r="BH2" s="62"/>
      <c r="BI2" s="62" t="s">
        <v>24</v>
      </c>
      <c r="BJ2" s="62"/>
      <c r="BK2" s="62"/>
      <c r="BL2" s="69" t="s">
        <v>25</v>
      </c>
      <c r="BM2" s="59"/>
      <c r="BN2" s="61"/>
      <c r="BO2" s="61"/>
      <c r="BP2" s="60"/>
      <c r="BQ2" s="83"/>
    </row>
    <row r="3" spans="1:69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46)</v>
      </c>
      <c r="E3" s="7" t="str">
        <f>CONCATENATE("Note/20 ( sur ",G6,")")</f>
        <v>Note/20 ( sur 122)</v>
      </c>
      <c r="F3" s="4" t="str">
        <f>CONCATENATE("Note/",G6)</f>
        <v>Note/122</v>
      </c>
      <c r="G3" s="4" t="str">
        <f>CONCATENATE("Note/",G5)</f>
        <v>Note/46</v>
      </c>
      <c r="H3" s="86"/>
      <c r="I3" s="62"/>
      <c r="J3" s="87"/>
      <c r="K3" s="62"/>
      <c r="L3" s="62"/>
      <c r="M3" s="69"/>
      <c r="N3" s="80" t="s">
        <v>11</v>
      </c>
      <c r="O3" s="62" t="s">
        <v>26</v>
      </c>
      <c r="P3" s="62" t="s">
        <v>27</v>
      </c>
      <c r="Q3" s="53" t="s">
        <v>32</v>
      </c>
      <c r="R3" s="53" t="s">
        <v>62</v>
      </c>
      <c r="S3" s="53" t="s">
        <v>63</v>
      </c>
      <c r="T3" s="89" t="s">
        <v>30</v>
      </c>
      <c r="U3" s="90"/>
      <c r="V3" s="90"/>
      <c r="W3" s="62" t="s">
        <v>11</v>
      </c>
      <c r="X3" s="62" t="s">
        <v>26</v>
      </c>
      <c r="Y3" s="62" t="s">
        <v>27</v>
      </c>
      <c r="Z3" s="53" t="s">
        <v>32</v>
      </c>
      <c r="AA3" s="53" t="s">
        <v>61</v>
      </c>
      <c r="AB3" s="89" t="s">
        <v>30</v>
      </c>
      <c r="AC3" s="90"/>
      <c r="AD3" s="91"/>
      <c r="AE3" s="62"/>
      <c r="AF3" s="62"/>
      <c r="AG3" s="68"/>
      <c r="AH3" s="62"/>
      <c r="AI3" s="57"/>
      <c r="AJ3" s="54"/>
      <c r="AK3" s="54"/>
      <c r="AL3" s="54"/>
      <c r="AM3" s="62"/>
      <c r="AN3" s="62"/>
      <c r="AO3" s="62"/>
      <c r="AP3" s="68"/>
      <c r="AQ3" s="62"/>
      <c r="AR3" s="62"/>
      <c r="AS3" s="62"/>
      <c r="AT3" s="62"/>
      <c r="AU3" s="62"/>
      <c r="AV3" s="62"/>
      <c r="AW3" s="62"/>
      <c r="AX3" s="62"/>
      <c r="AY3" s="62"/>
      <c r="AZ3" s="57"/>
      <c r="BA3" s="75"/>
      <c r="BB3" s="80"/>
      <c r="BC3" s="62"/>
      <c r="BD3" s="62"/>
      <c r="BE3" s="62"/>
      <c r="BF3" s="62"/>
      <c r="BG3" s="62"/>
      <c r="BH3" s="62"/>
      <c r="BI3" s="62" t="s">
        <v>59</v>
      </c>
      <c r="BJ3" s="53" t="s">
        <v>60</v>
      </c>
      <c r="BK3" s="62"/>
      <c r="BL3" s="69"/>
      <c r="BM3" s="68" t="s">
        <v>64</v>
      </c>
      <c r="BN3" s="62" t="s">
        <v>77</v>
      </c>
      <c r="BO3" s="62"/>
      <c r="BP3" s="69"/>
      <c r="BQ3" s="84"/>
    </row>
    <row r="4" spans="1:69" ht="42" customHeight="1" x14ac:dyDescent="0.25">
      <c r="A4" s="2"/>
      <c r="B4" s="2"/>
      <c r="C4" s="2"/>
      <c r="D4" s="7"/>
      <c r="E4" s="7"/>
      <c r="F4" s="4"/>
      <c r="G4" s="4"/>
      <c r="H4" s="86"/>
      <c r="I4" s="62"/>
      <c r="J4" s="87"/>
      <c r="K4" s="62"/>
      <c r="L4" s="62"/>
      <c r="M4" s="69"/>
      <c r="N4" s="80"/>
      <c r="O4" s="62"/>
      <c r="P4" s="62"/>
      <c r="Q4" s="55"/>
      <c r="R4" s="55"/>
      <c r="S4" s="55"/>
      <c r="T4" s="36" t="s">
        <v>34</v>
      </c>
      <c r="U4" s="37" t="s">
        <v>26</v>
      </c>
      <c r="V4" s="38" t="s">
        <v>35</v>
      </c>
      <c r="W4" s="62"/>
      <c r="X4" s="62"/>
      <c r="Y4" s="62"/>
      <c r="Z4" s="55"/>
      <c r="AA4" s="55"/>
      <c r="AB4" s="36" t="s">
        <v>34</v>
      </c>
      <c r="AC4" s="37" t="s">
        <v>26</v>
      </c>
      <c r="AD4" s="38" t="s">
        <v>35</v>
      </c>
      <c r="AE4" s="62"/>
      <c r="AF4" s="62"/>
      <c r="AG4" s="68"/>
      <c r="AH4" s="62"/>
      <c r="AI4" s="58"/>
      <c r="AJ4" s="55"/>
      <c r="AK4" s="55"/>
      <c r="AL4" s="55"/>
      <c r="AM4" s="62"/>
      <c r="AN4" s="62"/>
      <c r="AO4" s="62"/>
      <c r="AP4" s="68"/>
      <c r="AQ4" s="62"/>
      <c r="AR4" s="62"/>
      <c r="AS4" s="62"/>
      <c r="AT4" s="62"/>
      <c r="AU4" s="62"/>
      <c r="AV4" s="62"/>
      <c r="AW4" s="62"/>
      <c r="AX4" s="62"/>
      <c r="AY4" s="62"/>
      <c r="AZ4" s="58"/>
      <c r="BA4" s="76"/>
      <c r="BB4" s="80"/>
      <c r="BC4" s="62"/>
      <c r="BD4" s="62"/>
      <c r="BE4" s="62"/>
      <c r="BF4" s="62"/>
      <c r="BG4" s="62"/>
      <c r="BH4" s="62"/>
      <c r="BI4" s="62"/>
      <c r="BJ4" s="55"/>
      <c r="BK4" s="62"/>
      <c r="BL4" s="69"/>
      <c r="BM4" s="68"/>
      <c r="BN4" s="62"/>
      <c r="BO4" s="62"/>
      <c r="BP4" s="69"/>
      <c r="BQ4" s="85"/>
    </row>
    <row r="5" spans="1:69" ht="26.25" hidden="1" customHeight="1" x14ac:dyDescent="0.25">
      <c r="A5" s="2"/>
      <c r="B5" s="2"/>
      <c r="C5" s="2"/>
      <c r="D5" s="7"/>
      <c r="E5" s="7"/>
      <c r="F5" s="4"/>
      <c r="G5" s="4">
        <f>SUM(H5:BL5)</f>
        <v>46</v>
      </c>
      <c r="H5" s="33">
        <v>1</v>
      </c>
      <c r="I5" s="34">
        <v>1</v>
      </c>
      <c r="J5" s="32">
        <v>0</v>
      </c>
      <c r="K5" s="32">
        <v>1</v>
      </c>
      <c r="L5" s="32">
        <v>1</v>
      </c>
      <c r="M5" s="35">
        <v>1</v>
      </c>
      <c r="N5" s="31">
        <v>1</v>
      </c>
      <c r="O5" s="32">
        <v>1</v>
      </c>
      <c r="P5" s="32">
        <v>1</v>
      </c>
      <c r="Q5" s="47">
        <v>1</v>
      </c>
      <c r="R5" s="47">
        <v>1</v>
      </c>
      <c r="S5" s="32">
        <v>1</v>
      </c>
      <c r="T5" s="32">
        <v>1</v>
      </c>
      <c r="U5" s="32">
        <v>1</v>
      </c>
      <c r="V5" s="32">
        <v>0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19">
        <v>1</v>
      </c>
      <c r="AF5" s="19">
        <v>1</v>
      </c>
      <c r="AG5" s="22">
        <v>0</v>
      </c>
      <c r="AH5" s="19">
        <v>1</v>
      </c>
      <c r="AI5" s="22">
        <v>0</v>
      </c>
      <c r="AJ5" s="19">
        <v>0</v>
      </c>
      <c r="AK5" s="41">
        <v>0</v>
      </c>
      <c r="AL5" s="19">
        <v>0</v>
      </c>
      <c r="AM5" s="20">
        <v>1</v>
      </c>
      <c r="AN5" s="39">
        <v>1</v>
      </c>
      <c r="AO5" s="23">
        <v>1</v>
      </c>
      <c r="AP5" s="22">
        <v>1</v>
      </c>
      <c r="AQ5" s="19">
        <v>0</v>
      </c>
      <c r="AR5" s="19">
        <v>1</v>
      </c>
      <c r="AS5" s="19">
        <v>1</v>
      </c>
      <c r="AT5" s="19">
        <v>1</v>
      </c>
      <c r="AU5" s="19">
        <v>1</v>
      </c>
      <c r="AV5" s="45">
        <v>1</v>
      </c>
      <c r="AW5" s="41">
        <v>1</v>
      </c>
      <c r="AX5" s="41">
        <v>1</v>
      </c>
      <c r="AY5" s="19">
        <v>1</v>
      </c>
      <c r="AZ5" s="22">
        <v>0</v>
      </c>
      <c r="BA5" s="23">
        <v>0</v>
      </c>
      <c r="BB5" s="26">
        <v>0</v>
      </c>
      <c r="BC5" s="16">
        <v>1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23">
        <v>1</v>
      </c>
      <c r="BM5" s="22">
        <v>0.5</v>
      </c>
      <c r="BN5" s="19">
        <v>0.5</v>
      </c>
      <c r="BO5" s="19">
        <v>1</v>
      </c>
      <c r="BP5" s="23">
        <v>0.5</v>
      </c>
      <c r="BQ5" s="11">
        <v>0.5</v>
      </c>
    </row>
    <row r="6" spans="1:69" s="8" customFormat="1" ht="26.25" customHeight="1" x14ac:dyDescent="0.25">
      <c r="A6" s="6"/>
      <c r="B6" s="6"/>
      <c r="C6" s="6"/>
      <c r="D6" s="7"/>
      <c r="E6" s="7"/>
      <c r="F6" s="7"/>
      <c r="G6" s="4">
        <f>SUM(H6:BL6)</f>
        <v>122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1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2</v>
      </c>
      <c r="AF6" s="12">
        <v>1</v>
      </c>
      <c r="AG6" s="13">
        <v>0</v>
      </c>
      <c r="AH6" s="12">
        <v>0</v>
      </c>
      <c r="AI6" s="13">
        <v>0</v>
      </c>
      <c r="AJ6" s="12">
        <v>0</v>
      </c>
      <c r="AK6" s="12">
        <v>0</v>
      </c>
      <c r="AL6" s="12">
        <v>0</v>
      </c>
      <c r="AM6" s="10">
        <v>4</v>
      </c>
      <c r="AN6" s="10">
        <v>4</v>
      </c>
      <c r="AO6" s="14">
        <v>2</v>
      </c>
      <c r="AP6" s="13">
        <v>2</v>
      </c>
      <c r="AQ6" s="12">
        <v>0</v>
      </c>
      <c r="AR6" s="12">
        <v>4</v>
      </c>
      <c r="AS6" s="12">
        <v>10</v>
      </c>
      <c r="AT6" s="12">
        <v>6</v>
      </c>
      <c r="AU6" s="12">
        <v>8</v>
      </c>
      <c r="AV6" s="12">
        <v>2</v>
      </c>
      <c r="AW6" s="12">
        <v>2</v>
      </c>
      <c r="AX6" s="12">
        <v>0</v>
      </c>
      <c r="AY6" s="12">
        <v>0</v>
      </c>
      <c r="AZ6" s="13">
        <v>0</v>
      </c>
      <c r="BA6" s="14">
        <v>0</v>
      </c>
      <c r="BB6" s="18">
        <v>0</v>
      </c>
      <c r="BC6" s="12">
        <v>1</v>
      </c>
      <c r="BD6" s="12">
        <v>2</v>
      </c>
      <c r="BE6" s="12">
        <v>2</v>
      </c>
      <c r="BF6" s="12">
        <v>0</v>
      </c>
      <c r="BG6" s="12">
        <v>1</v>
      </c>
      <c r="BH6" s="12">
        <v>4</v>
      </c>
      <c r="BI6" s="12">
        <v>8</v>
      </c>
      <c r="BJ6" s="12">
        <v>3</v>
      </c>
      <c r="BK6" s="12">
        <v>0</v>
      </c>
      <c r="BL6" s="14">
        <v>4</v>
      </c>
      <c r="BM6" s="13">
        <v>0.5</v>
      </c>
      <c r="BN6" s="12">
        <v>0.5</v>
      </c>
      <c r="BO6" s="12">
        <v>0.5</v>
      </c>
      <c r="BP6" s="14">
        <v>0.5</v>
      </c>
      <c r="BQ6" s="14">
        <v>0</v>
      </c>
    </row>
    <row r="7" spans="1:69" ht="26.25" hidden="1" customHeight="1" x14ac:dyDescent="0.25">
      <c r="A7" s="2"/>
      <c r="B7" s="2"/>
      <c r="C7" s="2"/>
      <c r="D7" s="7"/>
      <c r="E7" s="7"/>
      <c r="F7" s="4"/>
      <c r="G7" s="4"/>
      <c r="H7" s="70">
        <f>SUM(H5:M5)</f>
        <v>5</v>
      </c>
      <c r="I7" s="71"/>
      <c r="J7" s="71"/>
      <c r="K7" s="71"/>
      <c r="L7" s="71"/>
      <c r="M7" s="72"/>
      <c r="N7" s="61">
        <f>SUM(N5:S5)</f>
        <v>6</v>
      </c>
      <c r="O7" s="61"/>
      <c r="P7" s="61"/>
      <c r="Q7" s="61"/>
      <c r="R7" s="61"/>
      <c r="S7" s="61"/>
      <c r="T7" s="61">
        <f>SUM(T5:V5)</f>
        <v>2</v>
      </c>
      <c r="U7" s="61"/>
      <c r="V7" s="61"/>
      <c r="W7" s="88">
        <f>SUM(W5:Z5)</f>
        <v>4</v>
      </c>
      <c r="X7" s="61"/>
      <c r="Y7" s="61"/>
      <c r="Z7" s="61"/>
      <c r="AA7" s="30"/>
      <c r="AB7" s="61">
        <f>SUM(AB5:AD5)</f>
        <v>3</v>
      </c>
      <c r="AC7" s="61"/>
      <c r="AD7" s="80"/>
      <c r="AE7" s="21">
        <f t="shared" ref="AE7:AF8" si="0">SUM(AE5)</f>
        <v>1</v>
      </c>
      <c r="AF7" s="21">
        <f t="shared" si="0"/>
        <v>1</v>
      </c>
      <c r="AG7" s="68">
        <f>SUM(AG5:AH5)</f>
        <v>1</v>
      </c>
      <c r="AH7" s="62"/>
      <c r="AI7" s="59">
        <f>SUM(AI5:AO5)</f>
        <v>3</v>
      </c>
      <c r="AJ7" s="61"/>
      <c r="AK7" s="61"/>
      <c r="AL7" s="61"/>
      <c r="AM7" s="61"/>
      <c r="AN7" s="61"/>
      <c r="AO7" s="60"/>
      <c r="AP7" s="68">
        <f>SUM(AP5:AU5)</f>
        <v>5</v>
      </c>
      <c r="AQ7" s="62"/>
      <c r="AR7" s="62"/>
      <c r="AS7" s="62"/>
      <c r="AT7" s="62"/>
      <c r="AU7" s="62"/>
      <c r="AV7" s="44"/>
      <c r="AW7" s="40"/>
      <c r="AX7" s="40"/>
      <c r="AY7" s="27"/>
      <c r="AZ7" s="59">
        <f>SUM(AZ5:BA5)</f>
        <v>0</v>
      </c>
      <c r="BA7" s="60"/>
      <c r="BB7" s="59">
        <f>SUM(BB5:BG5)</f>
        <v>5</v>
      </c>
      <c r="BC7" s="61"/>
      <c r="BD7" s="61"/>
      <c r="BE7" s="61"/>
      <c r="BF7" s="61"/>
      <c r="BG7" s="61"/>
      <c r="BH7" s="19">
        <f t="shared" ref="BH7:BH8" si="1">BH5</f>
        <v>1</v>
      </c>
      <c r="BI7" s="61">
        <f>SUM(BI5:BL5)</f>
        <v>4</v>
      </c>
      <c r="BJ7" s="61"/>
      <c r="BK7" s="61"/>
      <c r="BL7" s="60"/>
      <c r="BM7" s="59">
        <f>SUM(BM5:BP5)</f>
        <v>2.5</v>
      </c>
      <c r="BN7" s="61"/>
      <c r="BO7" s="61"/>
      <c r="BP7" s="60"/>
      <c r="BQ7" s="25">
        <f>BQ5</f>
        <v>0.5</v>
      </c>
    </row>
    <row r="8" spans="1:69" ht="26.25" customHeight="1" thickBot="1" x14ac:dyDescent="0.3">
      <c r="A8" s="2"/>
      <c r="B8" s="2"/>
      <c r="C8" s="2"/>
      <c r="D8" s="7"/>
      <c r="E8" s="7"/>
      <c r="F8" s="4"/>
      <c r="G8" s="4"/>
      <c r="H8" s="65">
        <f>SUM(H6:M6)</f>
        <v>5</v>
      </c>
      <c r="I8" s="66"/>
      <c r="J8" s="66"/>
      <c r="K8" s="66"/>
      <c r="L8" s="66"/>
      <c r="M8" s="67"/>
      <c r="N8" s="61">
        <f>SUM(N6:S6)</f>
        <v>9</v>
      </c>
      <c r="O8" s="61"/>
      <c r="P8" s="61"/>
      <c r="Q8" s="61"/>
      <c r="R8" s="61"/>
      <c r="S8" s="61"/>
      <c r="T8" s="61">
        <f>SUM(T6:V6)</f>
        <v>10</v>
      </c>
      <c r="U8" s="61"/>
      <c r="V8" s="61"/>
      <c r="W8" s="88">
        <f>SUM(W6:AA6)</f>
        <v>12</v>
      </c>
      <c r="X8" s="61"/>
      <c r="Y8" s="61"/>
      <c r="Z8" s="61"/>
      <c r="AA8" s="61"/>
      <c r="AB8" s="61">
        <f>SUM(AB6:AD6)</f>
        <v>14</v>
      </c>
      <c r="AC8" s="61"/>
      <c r="AD8" s="80"/>
      <c r="AE8" s="21">
        <f t="shared" si="0"/>
        <v>2</v>
      </c>
      <c r="AF8" s="21">
        <f t="shared" si="0"/>
        <v>1</v>
      </c>
      <c r="AG8" s="68">
        <f>SUM(AG6:AH6)</f>
        <v>0</v>
      </c>
      <c r="AH8" s="62"/>
      <c r="AI8" s="59">
        <f>SUM(AI6:AO6)</f>
        <v>10</v>
      </c>
      <c r="AJ8" s="61"/>
      <c r="AK8" s="61"/>
      <c r="AL8" s="61"/>
      <c r="AM8" s="61"/>
      <c r="AN8" s="61"/>
      <c r="AO8" s="60"/>
      <c r="AP8" s="68">
        <f>SUM(AP6:AU6)</f>
        <v>30</v>
      </c>
      <c r="AQ8" s="62"/>
      <c r="AR8" s="62"/>
      <c r="AS8" s="62"/>
      <c r="AT8" s="62"/>
      <c r="AU8" s="62"/>
      <c r="AV8" s="44"/>
      <c r="AW8" s="40"/>
      <c r="AX8" s="40"/>
      <c r="AY8" s="27"/>
      <c r="AZ8" s="59">
        <f>SUM(AZ6:BA6)</f>
        <v>0</v>
      </c>
      <c r="BA8" s="60"/>
      <c r="BB8" s="59">
        <f>SUM(BB6:BG6)</f>
        <v>6</v>
      </c>
      <c r="BC8" s="61"/>
      <c r="BD8" s="61"/>
      <c r="BE8" s="61"/>
      <c r="BF8" s="61"/>
      <c r="BG8" s="61"/>
      <c r="BH8" s="19">
        <f t="shared" si="1"/>
        <v>4</v>
      </c>
      <c r="BI8" s="61">
        <f>SUM(BI6:BL6)</f>
        <v>15</v>
      </c>
      <c r="BJ8" s="61"/>
      <c r="BK8" s="61"/>
      <c r="BL8" s="60"/>
      <c r="BM8" s="59">
        <f>SUM(BM6:BP6)</f>
        <v>2</v>
      </c>
      <c r="BN8" s="61"/>
      <c r="BO8" s="61"/>
      <c r="BP8" s="60"/>
      <c r="BQ8" s="25">
        <f>BQ6</f>
        <v>0</v>
      </c>
    </row>
    <row r="9" spans="1:69" ht="15" customHeight="1" x14ac:dyDescent="0.25">
      <c r="A9" s="49" t="s">
        <v>39</v>
      </c>
      <c r="B9" s="48"/>
      <c r="C9" s="48"/>
      <c r="D9" s="9">
        <f t="shared" ref="D9:D38" si="2">G9/$G$5*20+SUM(BM41:BQ41)</f>
        <v>185.59782608695653</v>
      </c>
      <c r="E9" s="9">
        <f t="shared" ref="E9:E38" si="3">F9/$G$6*20+SUM(BM75:BQ75)</f>
        <v>16.065573770491802</v>
      </c>
      <c r="F9" s="5">
        <f>G75</f>
        <v>98</v>
      </c>
      <c r="G9" s="5">
        <f>G41</f>
        <v>426.875</v>
      </c>
      <c r="H9" s="47"/>
      <c r="I9" s="47"/>
      <c r="J9" s="47">
        <v>99</v>
      </c>
      <c r="K9" s="47"/>
      <c r="L9" s="47"/>
      <c r="M9" s="47"/>
      <c r="N9" s="47">
        <v>1</v>
      </c>
      <c r="O9" s="47">
        <v>1</v>
      </c>
      <c r="P9" s="32">
        <v>0.75</v>
      </c>
      <c r="Q9" s="47">
        <v>0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0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99</v>
      </c>
      <c r="AH9" s="51">
        <v>99</v>
      </c>
      <c r="AI9" s="47">
        <v>99</v>
      </c>
      <c r="AJ9" s="47">
        <v>99</v>
      </c>
      <c r="AK9" s="47">
        <v>99</v>
      </c>
      <c r="AL9" s="47">
        <v>99</v>
      </c>
      <c r="AM9" s="47">
        <v>1</v>
      </c>
      <c r="AN9" s="47">
        <v>1</v>
      </c>
      <c r="AO9" s="47">
        <v>1.25</v>
      </c>
      <c r="AP9" s="47">
        <v>1</v>
      </c>
      <c r="AQ9" s="47">
        <v>99</v>
      </c>
      <c r="AR9" s="47">
        <v>1</v>
      </c>
      <c r="AS9" s="47">
        <v>0.875</v>
      </c>
      <c r="AT9" s="47">
        <v>1</v>
      </c>
      <c r="AU9" s="47">
        <v>1</v>
      </c>
      <c r="AV9" s="47">
        <v>1</v>
      </c>
      <c r="AW9" s="47">
        <v>1</v>
      </c>
      <c r="AX9" s="47">
        <v>99</v>
      </c>
      <c r="AY9" s="47">
        <v>99</v>
      </c>
      <c r="AZ9" s="47">
        <v>99</v>
      </c>
      <c r="BA9" s="47">
        <v>99</v>
      </c>
      <c r="BB9" s="47">
        <v>99</v>
      </c>
      <c r="BC9" s="47">
        <v>1</v>
      </c>
      <c r="BD9" s="47">
        <v>1</v>
      </c>
      <c r="BE9" s="47">
        <v>1</v>
      </c>
      <c r="BF9" s="52">
        <v>99</v>
      </c>
      <c r="BG9" s="47">
        <v>1</v>
      </c>
      <c r="BH9" s="47">
        <v>1</v>
      </c>
      <c r="BI9" s="47"/>
      <c r="BJ9" s="47"/>
      <c r="BK9" s="47"/>
      <c r="BL9" s="47">
        <v>0</v>
      </c>
      <c r="BM9" s="47"/>
      <c r="BN9" s="47"/>
      <c r="BO9" s="47"/>
      <c r="BP9" s="47"/>
      <c r="BQ9" s="47"/>
    </row>
    <row r="10" spans="1:69" ht="15" customHeight="1" x14ac:dyDescent="0.25">
      <c r="A10" s="3" t="s">
        <v>40</v>
      </c>
      <c r="B10" s="48"/>
      <c r="C10" s="48"/>
      <c r="D10" s="9">
        <f t="shared" si="2"/>
        <v>183.64130434782609</v>
      </c>
      <c r="E10" s="9">
        <f t="shared" si="3"/>
        <v>11.368852459016392</v>
      </c>
      <c r="F10" s="5">
        <f t="shared" ref="F10:F38" si="4">G76</f>
        <v>69.349999999999994</v>
      </c>
      <c r="G10" s="5">
        <f t="shared" ref="G10:G38" si="5">G42</f>
        <v>422.375</v>
      </c>
      <c r="H10" s="47"/>
      <c r="I10" s="47"/>
      <c r="J10" s="47">
        <v>99</v>
      </c>
      <c r="K10" s="47"/>
      <c r="L10" s="47"/>
      <c r="M10" s="47"/>
      <c r="N10" s="47">
        <v>1</v>
      </c>
      <c r="O10" s="47">
        <v>1</v>
      </c>
      <c r="P10" s="43">
        <v>1</v>
      </c>
      <c r="Q10" s="47">
        <v>1</v>
      </c>
      <c r="R10" s="47">
        <v>1</v>
      </c>
      <c r="S10" s="47">
        <v>1</v>
      </c>
      <c r="T10" s="47">
        <v>0.75</v>
      </c>
      <c r="U10" s="47">
        <v>0.75</v>
      </c>
      <c r="V10" s="47">
        <v>0.9</v>
      </c>
      <c r="W10" s="47">
        <v>1</v>
      </c>
      <c r="X10" s="47">
        <v>1</v>
      </c>
      <c r="Y10" s="47">
        <v>1</v>
      </c>
      <c r="Z10" s="47">
        <v>1</v>
      </c>
      <c r="AA10" s="47">
        <v>0</v>
      </c>
      <c r="AB10" s="47">
        <v>0.75</v>
      </c>
      <c r="AC10" s="47">
        <v>1</v>
      </c>
      <c r="AD10" s="47">
        <v>0.875</v>
      </c>
      <c r="AE10" s="47">
        <v>1</v>
      </c>
      <c r="AF10" s="47">
        <v>1</v>
      </c>
      <c r="AG10" s="47">
        <v>99</v>
      </c>
      <c r="AH10" s="51">
        <v>99</v>
      </c>
      <c r="AI10" s="47">
        <v>99</v>
      </c>
      <c r="AJ10" s="47">
        <v>99</v>
      </c>
      <c r="AK10" s="47">
        <v>99</v>
      </c>
      <c r="AL10" s="47">
        <v>99</v>
      </c>
      <c r="AM10" s="47">
        <v>0.875</v>
      </c>
      <c r="AN10" s="47">
        <v>1</v>
      </c>
      <c r="AO10" s="47">
        <v>0</v>
      </c>
      <c r="AP10" s="47">
        <v>1</v>
      </c>
      <c r="AQ10" s="47">
        <v>99</v>
      </c>
      <c r="AR10" s="47">
        <v>1</v>
      </c>
      <c r="AS10" s="47">
        <v>0.375</v>
      </c>
      <c r="AT10" s="47"/>
      <c r="AU10" s="47"/>
      <c r="AV10" s="47"/>
      <c r="AW10" s="47">
        <v>1</v>
      </c>
      <c r="AX10" s="47">
        <v>99</v>
      </c>
      <c r="AY10" s="47">
        <v>99</v>
      </c>
      <c r="AZ10" s="47">
        <v>99</v>
      </c>
      <c r="BA10" s="47">
        <v>99</v>
      </c>
      <c r="BB10" s="47">
        <v>99</v>
      </c>
      <c r="BC10" s="47">
        <v>1</v>
      </c>
      <c r="BD10" s="47">
        <v>1</v>
      </c>
      <c r="BE10" s="47">
        <v>1</v>
      </c>
      <c r="BF10" s="52">
        <v>99</v>
      </c>
      <c r="BG10" s="47">
        <v>0</v>
      </c>
      <c r="BH10" s="47">
        <v>1</v>
      </c>
      <c r="BI10" s="47"/>
      <c r="BJ10" s="47"/>
      <c r="BK10" s="47"/>
      <c r="BL10" s="47">
        <v>1</v>
      </c>
      <c r="BM10" s="47"/>
      <c r="BN10" s="47"/>
      <c r="BO10" s="47"/>
      <c r="BP10" s="47"/>
      <c r="BQ10" s="47"/>
    </row>
    <row r="11" spans="1:69" ht="15" customHeight="1" x14ac:dyDescent="0.25">
      <c r="A11" s="49" t="s">
        <v>41</v>
      </c>
      <c r="B11" s="48"/>
      <c r="C11" s="48"/>
      <c r="D11" s="9">
        <f t="shared" si="2"/>
        <v>184.51086956521738</v>
      </c>
      <c r="E11" s="9">
        <f t="shared" si="3"/>
        <v>12.459016393442624</v>
      </c>
      <c r="F11" s="5">
        <f t="shared" si="4"/>
        <v>76</v>
      </c>
      <c r="G11" s="5">
        <f t="shared" si="5"/>
        <v>424.375</v>
      </c>
      <c r="H11" s="47"/>
      <c r="I11" s="47"/>
      <c r="J11" s="47">
        <v>99</v>
      </c>
      <c r="K11" s="47"/>
      <c r="L11" s="47"/>
      <c r="M11" s="47"/>
      <c r="N11" s="47">
        <v>1</v>
      </c>
      <c r="O11" s="47">
        <v>0.75</v>
      </c>
      <c r="P11" s="43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0.75</v>
      </c>
      <c r="W11" s="47">
        <v>1</v>
      </c>
      <c r="X11" s="47">
        <v>1</v>
      </c>
      <c r="Y11" s="47">
        <v>1</v>
      </c>
      <c r="Z11" s="47">
        <v>1</v>
      </c>
      <c r="AA11" s="47">
        <v>0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99</v>
      </c>
      <c r="AH11" s="51">
        <v>99</v>
      </c>
      <c r="AI11" s="47">
        <v>99</v>
      </c>
      <c r="AJ11" s="47">
        <v>99</v>
      </c>
      <c r="AK11" s="47">
        <v>99</v>
      </c>
      <c r="AL11" s="47">
        <v>99</v>
      </c>
      <c r="AM11" s="47">
        <v>1</v>
      </c>
      <c r="AN11" s="47">
        <v>1</v>
      </c>
      <c r="AO11" s="47">
        <v>1</v>
      </c>
      <c r="AP11" s="47">
        <v>1</v>
      </c>
      <c r="AQ11" s="47">
        <v>99</v>
      </c>
      <c r="AR11" s="47">
        <v>1</v>
      </c>
      <c r="AS11" s="47">
        <v>0.625</v>
      </c>
      <c r="AT11" s="47"/>
      <c r="AU11" s="47"/>
      <c r="AV11" s="47"/>
      <c r="AW11" s="47">
        <v>1</v>
      </c>
      <c r="AX11" s="47">
        <v>99</v>
      </c>
      <c r="AY11" s="47">
        <v>99</v>
      </c>
      <c r="AZ11" s="47">
        <v>99</v>
      </c>
      <c r="BA11" s="47">
        <v>99</v>
      </c>
      <c r="BB11" s="47">
        <v>99</v>
      </c>
      <c r="BC11" s="47">
        <v>1</v>
      </c>
      <c r="BD11" s="47">
        <v>1</v>
      </c>
      <c r="BE11" s="47">
        <v>1</v>
      </c>
      <c r="BF11" s="52">
        <v>99</v>
      </c>
      <c r="BG11" s="47">
        <v>0</v>
      </c>
      <c r="BH11" s="47">
        <v>1</v>
      </c>
      <c r="BI11" s="47"/>
      <c r="BJ11" s="47"/>
      <c r="BK11" s="47"/>
      <c r="BL11" s="47">
        <v>1</v>
      </c>
      <c r="BM11" s="47"/>
      <c r="BN11" s="47"/>
      <c r="BO11" s="47"/>
      <c r="BP11" s="47"/>
      <c r="BQ11" s="47"/>
    </row>
    <row r="12" spans="1:69" ht="15" customHeight="1" x14ac:dyDescent="0.25">
      <c r="A12" s="3" t="s">
        <v>42</v>
      </c>
      <c r="B12" s="48"/>
      <c r="C12" s="48"/>
      <c r="D12" s="9">
        <f t="shared" si="2"/>
        <v>183.76086956521738</v>
      </c>
      <c r="E12" s="9">
        <f t="shared" si="3"/>
        <v>11.364754098360656</v>
      </c>
      <c r="F12" s="5">
        <f t="shared" si="4"/>
        <v>69.325000000000003</v>
      </c>
      <c r="G12" s="5">
        <f t="shared" si="5"/>
        <v>422.65</v>
      </c>
      <c r="H12" s="47"/>
      <c r="I12" s="47"/>
      <c r="J12" s="47">
        <v>99</v>
      </c>
      <c r="K12" s="47"/>
      <c r="L12" s="47"/>
      <c r="M12" s="47"/>
      <c r="N12" s="47">
        <v>1</v>
      </c>
      <c r="O12" s="47">
        <v>1</v>
      </c>
      <c r="P12" s="43">
        <v>1</v>
      </c>
      <c r="Q12" s="47">
        <v>0</v>
      </c>
      <c r="R12" s="47">
        <v>1</v>
      </c>
      <c r="S12" s="47">
        <v>1</v>
      </c>
      <c r="T12" s="47">
        <v>1</v>
      </c>
      <c r="U12" s="47">
        <v>1</v>
      </c>
      <c r="V12" s="47">
        <v>0.9</v>
      </c>
      <c r="W12" s="47">
        <v>1</v>
      </c>
      <c r="X12" s="47">
        <v>1</v>
      </c>
      <c r="Y12" s="47">
        <v>1</v>
      </c>
      <c r="Z12" s="47">
        <v>1</v>
      </c>
      <c r="AA12" s="47">
        <v>0</v>
      </c>
      <c r="AB12" s="47">
        <v>1</v>
      </c>
      <c r="AC12" s="47">
        <v>1</v>
      </c>
      <c r="AD12" s="47">
        <v>0.9</v>
      </c>
      <c r="AE12" s="47">
        <v>1</v>
      </c>
      <c r="AF12" s="47">
        <v>1</v>
      </c>
      <c r="AG12" s="47">
        <v>99</v>
      </c>
      <c r="AH12" s="51">
        <v>99</v>
      </c>
      <c r="AI12" s="47">
        <v>99</v>
      </c>
      <c r="AJ12" s="47">
        <v>99</v>
      </c>
      <c r="AK12" s="47">
        <v>99</v>
      </c>
      <c r="AL12" s="47">
        <v>99</v>
      </c>
      <c r="AM12" s="47">
        <v>1</v>
      </c>
      <c r="AN12" s="47">
        <v>1</v>
      </c>
      <c r="AO12" s="47">
        <v>1.25</v>
      </c>
      <c r="AP12" s="47">
        <v>1</v>
      </c>
      <c r="AQ12" s="47">
        <v>99</v>
      </c>
      <c r="AR12" s="47">
        <v>1</v>
      </c>
      <c r="AS12" s="47">
        <v>0.125</v>
      </c>
      <c r="AT12" s="47"/>
      <c r="AU12" s="47"/>
      <c r="AV12" s="47"/>
      <c r="AW12" s="47">
        <v>1</v>
      </c>
      <c r="AX12" s="47">
        <v>99</v>
      </c>
      <c r="AY12" s="47">
        <v>99</v>
      </c>
      <c r="AZ12" s="47">
        <v>99</v>
      </c>
      <c r="BA12" s="47">
        <v>99</v>
      </c>
      <c r="BB12" s="47">
        <v>99</v>
      </c>
      <c r="BC12" s="47">
        <v>0.375</v>
      </c>
      <c r="BD12" s="47">
        <v>1</v>
      </c>
      <c r="BE12" s="47">
        <v>1</v>
      </c>
      <c r="BF12" s="52">
        <v>99</v>
      </c>
      <c r="BG12" s="47">
        <v>0</v>
      </c>
      <c r="BH12" s="47">
        <v>1</v>
      </c>
      <c r="BI12" s="47"/>
      <c r="BJ12" s="47"/>
      <c r="BK12" s="47"/>
      <c r="BL12" s="47">
        <v>1</v>
      </c>
      <c r="BM12" s="47"/>
      <c r="BN12" s="47"/>
      <c r="BO12" s="47"/>
      <c r="BP12" s="47"/>
      <c r="BQ12" s="47"/>
    </row>
    <row r="13" spans="1:69" ht="15" customHeight="1" x14ac:dyDescent="0.25">
      <c r="A13" s="49" t="s">
        <v>43</v>
      </c>
      <c r="B13" s="48"/>
      <c r="C13" s="48"/>
      <c r="D13" s="9">
        <f t="shared" si="2"/>
        <v>185.32608695652175</v>
      </c>
      <c r="E13" s="9">
        <f t="shared" si="3"/>
        <v>13.360655737704919</v>
      </c>
      <c r="F13" s="5">
        <f t="shared" si="4"/>
        <v>81.5</v>
      </c>
      <c r="G13" s="5">
        <f t="shared" si="5"/>
        <v>426.25</v>
      </c>
      <c r="H13" s="47"/>
      <c r="I13" s="47"/>
      <c r="J13" s="47">
        <v>99</v>
      </c>
      <c r="K13" s="47"/>
      <c r="L13" s="47"/>
      <c r="M13" s="47"/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0.75</v>
      </c>
      <c r="W13" s="47">
        <v>1</v>
      </c>
      <c r="X13" s="47">
        <v>1</v>
      </c>
      <c r="Y13" s="47">
        <v>1</v>
      </c>
      <c r="Z13" s="47">
        <v>1</v>
      </c>
      <c r="AA13" s="47">
        <v>0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99</v>
      </c>
      <c r="AH13" s="51">
        <v>99</v>
      </c>
      <c r="AI13" s="47">
        <v>99</v>
      </c>
      <c r="AJ13" s="47">
        <v>99</v>
      </c>
      <c r="AK13" s="47">
        <v>99</v>
      </c>
      <c r="AL13" s="47">
        <v>99</v>
      </c>
      <c r="AM13" s="47">
        <v>1</v>
      </c>
      <c r="AN13" s="47">
        <v>1</v>
      </c>
      <c r="AO13" s="47">
        <v>1.25</v>
      </c>
      <c r="AP13" s="47">
        <v>1</v>
      </c>
      <c r="AQ13" s="47">
        <v>99</v>
      </c>
      <c r="AR13" s="47">
        <v>1</v>
      </c>
      <c r="AS13" s="47">
        <v>1</v>
      </c>
      <c r="AT13" s="47"/>
      <c r="AU13" s="47"/>
      <c r="AV13" s="47"/>
      <c r="AW13" s="47">
        <v>1</v>
      </c>
      <c r="AX13" s="47">
        <v>99</v>
      </c>
      <c r="AY13" s="47">
        <v>99</v>
      </c>
      <c r="AZ13" s="47">
        <v>99</v>
      </c>
      <c r="BA13" s="47">
        <v>99</v>
      </c>
      <c r="BB13" s="47">
        <v>99</v>
      </c>
      <c r="BC13" s="47">
        <v>1</v>
      </c>
      <c r="BD13" s="47">
        <v>1</v>
      </c>
      <c r="BE13" s="47">
        <v>1</v>
      </c>
      <c r="BF13" s="52">
        <v>99</v>
      </c>
      <c r="BG13" s="47">
        <v>1</v>
      </c>
      <c r="BH13" s="47">
        <v>1</v>
      </c>
      <c r="BI13" s="47"/>
      <c r="BJ13" s="47"/>
      <c r="BK13" s="47"/>
      <c r="BL13" s="47">
        <v>1</v>
      </c>
      <c r="BM13" s="47"/>
      <c r="BN13" s="47"/>
      <c r="BO13" s="47"/>
      <c r="BP13" s="47"/>
      <c r="BQ13" s="47"/>
    </row>
    <row r="14" spans="1:69" ht="15" customHeight="1" x14ac:dyDescent="0.25">
      <c r="A14" s="49" t="s">
        <v>44</v>
      </c>
      <c r="B14" s="48"/>
      <c r="C14" s="48"/>
      <c r="D14" s="9">
        <f t="shared" si="2"/>
        <v>176.41304347826087</v>
      </c>
      <c r="E14" s="9">
        <f t="shared" si="3"/>
        <v>3.1967213114754101</v>
      </c>
      <c r="F14" s="5">
        <f t="shared" si="4"/>
        <v>19.5</v>
      </c>
      <c r="G14" s="5">
        <f t="shared" si="5"/>
        <v>405.75</v>
      </c>
      <c r="H14" s="47"/>
      <c r="I14" s="47"/>
      <c r="J14" s="47">
        <v>99</v>
      </c>
      <c r="K14" s="47"/>
      <c r="L14" s="47"/>
      <c r="M14" s="47"/>
      <c r="N14" s="47">
        <v>0</v>
      </c>
      <c r="O14" s="47">
        <v>1</v>
      </c>
      <c r="P14" s="47">
        <v>0.5</v>
      </c>
      <c r="Q14" s="47">
        <v>0</v>
      </c>
      <c r="R14" s="47">
        <v>0</v>
      </c>
      <c r="S14" s="47">
        <v>0</v>
      </c>
      <c r="T14" s="47">
        <v>0.125</v>
      </c>
      <c r="U14" s="47">
        <v>0.5</v>
      </c>
      <c r="V14" s="47">
        <v>0</v>
      </c>
      <c r="W14" s="47">
        <v>0</v>
      </c>
      <c r="X14" s="47">
        <v>1</v>
      </c>
      <c r="Y14" s="47">
        <v>1</v>
      </c>
      <c r="Z14" s="47">
        <v>0</v>
      </c>
      <c r="AA14" s="47">
        <v>0</v>
      </c>
      <c r="AB14" s="47">
        <v>0.125</v>
      </c>
      <c r="AC14" s="47">
        <v>0.25</v>
      </c>
      <c r="AD14" s="47">
        <v>0</v>
      </c>
      <c r="AE14" s="47">
        <v>1</v>
      </c>
      <c r="AF14" s="47">
        <v>0</v>
      </c>
      <c r="AG14" s="47">
        <v>99</v>
      </c>
      <c r="AH14" s="51">
        <v>99</v>
      </c>
      <c r="AI14" s="47">
        <v>99</v>
      </c>
      <c r="AJ14" s="47">
        <v>99</v>
      </c>
      <c r="AK14" s="47">
        <v>99</v>
      </c>
      <c r="AL14" s="47">
        <v>99</v>
      </c>
      <c r="AM14" s="47">
        <v>0</v>
      </c>
      <c r="AN14" s="47">
        <v>0</v>
      </c>
      <c r="AO14" s="47">
        <v>1</v>
      </c>
      <c r="AP14" s="47">
        <v>0.125</v>
      </c>
      <c r="AQ14" s="47">
        <v>99</v>
      </c>
      <c r="AR14" s="47">
        <v>0.5</v>
      </c>
      <c r="AS14" s="47">
        <v>0.125</v>
      </c>
      <c r="AT14" s="47"/>
      <c r="AU14" s="47"/>
      <c r="AV14" s="47"/>
      <c r="AW14" s="47">
        <v>0</v>
      </c>
      <c r="AX14" s="47">
        <v>99</v>
      </c>
      <c r="AY14" s="47">
        <v>99</v>
      </c>
      <c r="AZ14" s="47">
        <v>99</v>
      </c>
      <c r="BA14" s="47">
        <v>99</v>
      </c>
      <c r="BB14" s="47">
        <v>99</v>
      </c>
      <c r="BC14" s="47">
        <v>1</v>
      </c>
      <c r="BD14" s="47">
        <v>0.5</v>
      </c>
      <c r="BE14" s="47">
        <v>1</v>
      </c>
      <c r="BF14" s="52">
        <v>99</v>
      </c>
      <c r="BG14" s="47">
        <v>0</v>
      </c>
      <c r="BH14" s="47">
        <v>0</v>
      </c>
      <c r="BI14" s="47"/>
      <c r="BJ14" s="47"/>
      <c r="BK14" s="47"/>
      <c r="BL14" s="47">
        <v>0</v>
      </c>
      <c r="BM14" s="47"/>
      <c r="BN14" s="47"/>
      <c r="BO14" s="47"/>
      <c r="BP14" s="47"/>
      <c r="BQ14" s="47"/>
    </row>
    <row r="15" spans="1:69" ht="15" customHeight="1" x14ac:dyDescent="0.25">
      <c r="A15" s="3" t="s">
        <v>45</v>
      </c>
      <c r="B15" s="48"/>
      <c r="C15" s="48"/>
      <c r="D15" s="9">
        <f t="shared" si="2"/>
        <v>184.34782608695653</v>
      </c>
      <c r="E15" s="9">
        <f t="shared" si="3"/>
        <v>13.524590163934427</v>
      </c>
      <c r="F15" s="5">
        <f t="shared" si="4"/>
        <v>82.5</v>
      </c>
      <c r="G15" s="5">
        <f t="shared" si="5"/>
        <v>424</v>
      </c>
      <c r="H15" s="47"/>
      <c r="I15" s="47"/>
      <c r="J15" s="47">
        <v>99</v>
      </c>
      <c r="K15" s="47"/>
      <c r="L15" s="47"/>
      <c r="M15" s="47"/>
      <c r="N15" s="47">
        <v>1</v>
      </c>
      <c r="O15" s="47">
        <v>1</v>
      </c>
      <c r="P15" s="47">
        <v>1</v>
      </c>
      <c r="Q15" s="47">
        <v>1</v>
      </c>
      <c r="R15" s="47">
        <v>0.5</v>
      </c>
      <c r="S15" s="47">
        <v>0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99</v>
      </c>
      <c r="AH15" s="51">
        <v>99</v>
      </c>
      <c r="AI15" s="47">
        <v>99</v>
      </c>
      <c r="AJ15" s="47">
        <v>99</v>
      </c>
      <c r="AK15" s="47">
        <v>99</v>
      </c>
      <c r="AL15" s="47">
        <v>99</v>
      </c>
      <c r="AM15" s="47">
        <v>0.875</v>
      </c>
      <c r="AN15" s="47">
        <v>0.875</v>
      </c>
      <c r="AO15" s="47">
        <v>1</v>
      </c>
      <c r="AP15" s="47">
        <v>1</v>
      </c>
      <c r="AQ15" s="47">
        <v>99</v>
      </c>
      <c r="AR15" s="47">
        <v>1</v>
      </c>
      <c r="AS15" s="47">
        <v>0.75</v>
      </c>
      <c r="AT15" s="47"/>
      <c r="AU15" s="47"/>
      <c r="AV15" s="47"/>
      <c r="AW15" s="47">
        <v>1</v>
      </c>
      <c r="AX15" s="47">
        <v>99</v>
      </c>
      <c r="AY15" s="47">
        <v>99</v>
      </c>
      <c r="AZ15" s="47">
        <v>99</v>
      </c>
      <c r="BA15" s="47">
        <v>99</v>
      </c>
      <c r="BB15" s="47">
        <v>99</v>
      </c>
      <c r="BC15" s="47">
        <v>1</v>
      </c>
      <c r="BD15" s="47">
        <v>1</v>
      </c>
      <c r="BE15" s="47">
        <v>1</v>
      </c>
      <c r="BF15" s="52">
        <v>99</v>
      </c>
      <c r="BG15" s="47">
        <v>0</v>
      </c>
      <c r="BH15" s="47">
        <v>1</v>
      </c>
      <c r="BI15" s="47"/>
      <c r="BJ15" s="47"/>
      <c r="BK15" s="47"/>
      <c r="BL15" s="47">
        <v>1</v>
      </c>
      <c r="BM15" s="47"/>
      <c r="BN15" s="47"/>
      <c r="BO15" s="47"/>
      <c r="BP15" s="47"/>
      <c r="BQ15" s="47"/>
    </row>
    <row r="16" spans="1:69" ht="15" customHeight="1" x14ac:dyDescent="0.25">
      <c r="A16" s="3" t="s">
        <v>46</v>
      </c>
      <c r="B16" s="48"/>
      <c r="C16" s="48"/>
      <c r="D16" s="9">
        <f t="shared" si="2"/>
        <v>184.14130434782606</v>
      </c>
      <c r="E16" s="9">
        <f t="shared" si="3"/>
        <v>12.040983606557379</v>
      </c>
      <c r="F16" s="5">
        <f t="shared" si="4"/>
        <v>73.45</v>
      </c>
      <c r="G16" s="5">
        <f t="shared" si="5"/>
        <v>423.52499999999998</v>
      </c>
      <c r="H16" s="47"/>
      <c r="I16" s="47"/>
      <c r="J16" s="47">
        <v>99</v>
      </c>
      <c r="K16" s="47"/>
      <c r="L16" s="47"/>
      <c r="M16" s="47"/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0.9</v>
      </c>
      <c r="W16" s="47">
        <v>1</v>
      </c>
      <c r="X16" s="47">
        <v>1</v>
      </c>
      <c r="Y16" s="47">
        <v>1</v>
      </c>
      <c r="Z16" s="47">
        <v>1</v>
      </c>
      <c r="AA16" s="47">
        <v>0</v>
      </c>
      <c r="AB16" s="47">
        <v>1</v>
      </c>
      <c r="AC16" s="47">
        <v>1</v>
      </c>
      <c r="AD16" s="47">
        <v>0.9</v>
      </c>
      <c r="AE16" s="47">
        <v>1</v>
      </c>
      <c r="AF16" s="47">
        <v>1</v>
      </c>
      <c r="AG16" s="47">
        <v>99</v>
      </c>
      <c r="AH16" s="51">
        <v>99</v>
      </c>
      <c r="AI16" s="47">
        <v>99</v>
      </c>
      <c r="AJ16" s="47">
        <v>99</v>
      </c>
      <c r="AK16" s="47">
        <v>99</v>
      </c>
      <c r="AL16" s="47">
        <v>99</v>
      </c>
      <c r="AM16" s="47">
        <v>1</v>
      </c>
      <c r="AN16" s="47">
        <v>1</v>
      </c>
      <c r="AO16" s="47">
        <v>1</v>
      </c>
      <c r="AP16" s="47">
        <v>0.5</v>
      </c>
      <c r="AQ16" s="47">
        <v>99</v>
      </c>
      <c r="AR16" s="47">
        <v>0.5</v>
      </c>
      <c r="AS16" s="47">
        <v>0.625</v>
      </c>
      <c r="AT16" s="47"/>
      <c r="AU16" s="47"/>
      <c r="AV16" s="47"/>
      <c r="AW16" s="47">
        <v>1</v>
      </c>
      <c r="AX16" s="47">
        <v>99</v>
      </c>
      <c r="AY16" s="47">
        <v>99</v>
      </c>
      <c r="AZ16" s="47">
        <v>99</v>
      </c>
      <c r="BA16" s="47">
        <v>99</v>
      </c>
      <c r="BB16" s="47">
        <v>99</v>
      </c>
      <c r="BC16" s="47">
        <v>1</v>
      </c>
      <c r="BD16" s="47">
        <v>1</v>
      </c>
      <c r="BE16" s="47">
        <v>1</v>
      </c>
      <c r="BF16" s="52">
        <v>99</v>
      </c>
      <c r="BG16" s="47">
        <v>0</v>
      </c>
      <c r="BH16" s="47">
        <v>1</v>
      </c>
      <c r="BI16" s="47"/>
      <c r="BJ16" s="47"/>
      <c r="BK16" s="47"/>
      <c r="BL16" s="47">
        <v>1</v>
      </c>
      <c r="BM16" s="47"/>
      <c r="BN16" s="47"/>
      <c r="BO16" s="47"/>
      <c r="BP16" s="47"/>
      <c r="BQ16" s="47"/>
    </row>
    <row r="17" spans="1:69" ht="15" customHeight="1" x14ac:dyDescent="0.25">
      <c r="A17" s="3" t="s">
        <v>47</v>
      </c>
      <c r="B17" s="48"/>
      <c r="C17" s="48"/>
      <c r="D17" s="9">
        <f t="shared" si="2"/>
        <v>172.17391304347825</v>
      </c>
      <c r="E17" s="9">
        <f t="shared" si="3"/>
        <v>0</v>
      </c>
      <c r="F17" s="5">
        <f t="shared" si="4"/>
        <v>0</v>
      </c>
      <c r="G17" s="5">
        <f t="shared" si="5"/>
        <v>396</v>
      </c>
      <c r="H17" s="47"/>
      <c r="I17" s="47"/>
      <c r="J17" s="47">
        <v>99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>
        <v>99</v>
      </c>
      <c r="AH17" s="51">
        <v>99</v>
      </c>
      <c r="AI17" s="47">
        <v>99</v>
      </c>
      <c r="AJ17" s="47">
        <v>99</v>
      </c>
      <c r="AK17" s="47">
        <v>99</v>
      </c>
      <c r="AL17" s="47">
        <v>99</v>
      </c>
      <c r="AM17" s="47"/>
      <c r="AN17" s="47"/>
      <c r="AO17" s="47"/>
      <c r="AP17" s="47"/>
      <c r="AQ17" s="47">
        <v>99</v>
      </c>
      <c r="AR17" s="47"/>
      <c r="AS17" s="47"/>
      <c r="AT17" s="47"/>
      <c r="AU17" s="47"/>
      <c r="AV17" s="47"/>
      <c r="AW17" s="47"/>
      <c r="AX17" s="47">
        <v>99</v>
      </c>
      <c r="AY17" s="47">
        <v>99</v>
      </c>
      <c r="AZ17" s="47">
        <v>99</v>
      </c>
      <c r="BA17" s="47">
        <v>99</v>
      </c>
      <c r="BB17" s="47">
        <v>99</v>
      </c>
      <c r="BC17" s="47"/>
      <c r="BD17" s="47"/>
      <c r="BE17" s="47"/>
      <c r="BF17" s="52">
        <v>99</v>
      </c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ht="15" customHeight="1" x14ac:dyDescent="0.25">
      <c r="A18" s="3" t="s">
        <v>48</v>
      </c>
      <c r="B18" s="48"/>
      <c r="C18" s="48"/>
      <c r="D18" s="9">
        <f t="shared" si="2"/>
        <v>183.27173913043478</v>
      </c>
      <c r="E18" s="9">
        <f t="shared" si="3"/>
        <v>11.03688524590164</v>
      </c>
      <c r="F18" s="5">
        <f t="shared" si="4"/>
        <v>67.325000000000003</v>
      </c>
      <c r="G18" s="5">
        <f t="shared" si="5"/>
        <v>421.52499999999998</v>
      </c>
      <c r="H18" s="47"/>
      <c r="I18" s="47"/>
      <c r="J18" s="47">
        <v>99</v>
      </c>
      <c r="K18" s="47"/>
      <c r="L18" s="47"/>
      <c r="M18" s="47"/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1</v>
      </c>
      <c r="U18" s="50">
        <v>1</v>
      </c>
      <c r="V18" s="50">
        <v>0.9</v>
      </c>
      <c r="W18" s="47">
        <v>1</v>
      </c>
      <c r="X18" s="47">
        <v>1</v>
      </c>
      <c r="Y18" s="47">
        <v>1</v>
      </c>
      <c r="Z18" s="47">
        <v>1</v>
      </c>
      <c r="AA18" s="47">
        <v>0</v>
      </c>
      <c r="AB18" s="47">
        <v>1</v>
      </c>
      <c r="AC18" s="47">
        <v>1</v>
      </c>
      <c r="AD18" s="47">
        <v>0.9</v>
      </c>
      <c r="AE18" s="47">
        <v>1</v>
      </c>
      <c r="AF18" s="47">
        <v>0.75</v>
      </c>
      <c r="AG18" s="47">
        <v>99</v>
      </c>
      <c r="AH18" s="51">
        <v>99</v>
      </c>
      <c r="AI18" s="47">
        <v>99</v>
      </c>
      <c r="AJ18" s="47">
        <v>99</v>
      </c>
      <c r="AK18" s="47">
        <v>99</v>
      </c>
      <c r="AL18" s="47">
        <v>99</v>
      </c>
      <c r="AM18" s="47">
        <v>1</v>
      </c>
      <c r="AN18" s="47">
        <v>1</v>
      </c>
      <c r="AO18" s="47">
        <v>1</v>
      </c>
      <c r="AP18" s="47">
        <v>1</v>
      </c>
      <c r="AQ18" s="47">
        <v>99</v>
      </c>
      <c r="AR18" s="47">
        <v>1</v>
      </c>
      <c r="AS18" s="47">
        <v>0.5</v>
      </c>
      <c r="AT18" s="47"/>
      <c r="AU18" s="47"/>
      <c r="AV18" s="47"/>
      <c r="AW18" s="47">
        <v>0</v>
      </c>
      <c r="AX18" s="47">
        <v>99</v>
      </c>
      <c r="AY18" s="47">
        <v>99</v>
      </c>
      <c r="AZ18" s="47">
        <v>99</v>
      </c>
      <c r="BA18" s="47">
        <v>99</v>
      </c>
      <c r="BB18" s="47">
        <v>99</v>
      </c>
      <c r="BC18" s="47">
        <v>0.375</v>
      </c>
      <c r="BD18" s="47">
        <v>1</v>
      </c>
      <c r="BE18" s="47">
        <v>1</v>
      </c>
      <c r="BF18" s="52">
        <v>99</v>
      </c>
      <c r="BG18" s="47">
        <v>1</v>
      </c>
      <c r="BH18" s="47">
        <v>1</v>
      </c>
      <c r="BI18" s="47"/>
      <c r="BJ18" s="47"/>
      <c r="BK18" s="47"/>
      <c r="BL18" s="47">
        <v>0</v>
      </c>
      <c r="BM18" s="47"/>
      <c r="BN18" s="47"/>
      <c r="BO18" s="47"/>
      <c r="BP18" s="47"/>
      <c r="BQ18" s="47"/>
    </row>
    <row r="19" spans="1:69" ht="15" customHeight="1" x14ac:dyDescent="0.25">
      <c r="A19" s="49" t="s">
        <v>49</v>
      </c>
      <c r="B19" s="48"/>
      <c r="C19" s="48"/>
      <c r="D19" s="9">
        <f t="shared" si="2"/>
        <v>183.10869565217391</v>
      </c>
      <c r="E19" s="9">
        <f t="shared" si="3"/>
        <v>10.606557377049182</v>
      </c>
      <c r="F19" s="5">
        <f t="shared" si="4"/>
        <v>64.7</v>
      </c>
      <c r="G19" s="5">
        <f t="shared" si="5"/>
        <v>421.15</v>
      </c>
      <c r="H19" s="47"/>
      <c r="I19" s="47"/>
      <c r="J19" s="47">
        <v>99</v>
      </c>
      <c r="K19" s="47"/>
      <c r="L19" s="47"/>
      <c r="M19" s="47"/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0.9</v>
      </c>
      <c r="W19" s="47">
        <v>1</v>
      </c>
      <c r="X19" s="47">
        <v>1</v>
      </c>
      <c r="Y19" s="47">
        <v>1</v>
      </c>
      <c r="Z19" s="47">
        <v>1</v>
      </c>
      <c r="AA19" s="47">
        <v>0</v>
      </c>
      <c r="AB19" s="47">
        <v>1</v>
      </c>
      <c r="AC19" s="47">
        <v>1</v>
      </c>
      <c r="AD19" s="47">
        <v>0.5</v>
      </c>
      <c r="AE19" s="47">
        <v>1</v>
      </c>
      <c r="AF19" s="47">
        <v>1</v>
      </c>
      <c r="AG19" s="47">
        <v>99</v>
      </c>
      <c r="AH19" s="51">
        <v>99</v>
      </c>
      <c r="AI19" s="47">
        <v>99</v>
      </c>
      <c r="AJ19" s="47">
        <v>99</v>
      </c>
      <c r="AK19" s="47">
        <v>99</v>
      </c>
      <c r="AL19" s="47">
        <v>99</v>
      </c>
      <c r="AM19" s="47">
        <v>0.9</v>
      </c>
      <c r="AN19" s="47">
        <v>1</v>
      </c>
      <c r="AO19" s="47">
        <v>0.75</v>
      </c>
      <c r="AP19" s="47">
        <v>1</v>
      </c>
      <c r="AQ19" s="47">
        <v>99</v>
      </c>
      <c r="AR19" s="47">
        <v>0</v>
      </c>
      <c r="AS19" s="47">
        <v>0.375</v>
      </c>
      <c r="AT19" s="47"/>
      <c r="AU19" s="47"/>
      <c r="AV19" s="47"/>
      <c r="AW19" s="47">
        <v>0</v>
      </c>
      <c r="AX19" s="47">
        <v>99</v>
      </c>
      <c r="AY19" s="47">
        <v>99</v>
      </c>
      <c r="AZ19" s="47">
        <v>99</v>
      </c>
      <c r="BA19" s="47">
        <v>99</v>
      </c>
      <c r="BB19" s="47">
        <v>99</v>
      </c>
      <c r="BC19" s="47">
        <v>1</v>
      </c>
      <c r="BD19" s="47">
        <v>0.625</v>
      </c>
      <c r="BE19" s="47">
        <v>1</v>
      </c>
      <c r="BF19" s="52">
        <v>99</v>
      </c>
      <c r="BG19" s="47">
        <v>0</v>
      </c>
      <c r="BH19" s="47">
        <v>1</v>
      </c>
      <c r="BI19" s="47"/>
      <c r="BJ19" s="47"/>
      <c r="BK19" s="47"/>
      <c r="BL19" s="47">
        <v>1</v>
      </c>
      <c r="BM19" s="47"/>
      <c r="BN19" s="47"/>
      <c r="BO19" s="47"/>
      <c r="BP19" s="47"/>
      <c r="BQ19" s="47"/>
    </row>
    <row r="20" spans="1:69" ht="15" customHeight="1" x14ac:dyDescent="0.25">
      <c r="A20" s="49" t="s">
        <v>50</v>
      </c>
      <c r="B20" s="48"/>
      <c r="C20" s="48"/>
      <c r="D20" s="9">
        <f t="shared" si="2"/>
        <v>176.30434782608694</v>
      </c>
      <c r="E20" s="9">
        <f t="shared" si="3"/>
        <v>2.9508196721311473</v>
      </c>
      <c r="F20" s="5">
        <f t="shared" si="4"/>
        <v>18</v>
      </c>
      <c r="G20" s="5">
        <f t="shared" si="5"/>
        <v>405.5</v>
      </c>
      <c r="H20" s="47"/>
      <c r="I20" s="47"/>
      <c r="J20" s="47">
        <v>99</v>
      </c>
      <c r="K20" s="47"/>
      <c r="L20" s="47"/>
      <c r="M20" s="47"/>
      <c r="N20" s="47">
        <v>0.25</v>
      </c>
      <c r="O20" s="47">
        <v>1</v>
      </c>
      <c r="P20" s="47">
        <v>0.5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0.25</v>
      </c>
      <c r="X20" s="47">
        <v>1</v>
      </c>
      <c r="Y20" s="47">
        <v>1</v>
      </c>
      <c r="Z20" s="47">
        <v>0</v>
      </c>
      <c r="AA20" s="47">
        <v>0</v>
      </c>
      <c r="AB20" s="47">
        <v>1</v>
      </c>
      <c r="AC20" s="47">
        <v>0.5</v>
      </c>
      <c r="AD20" s="47">
        <v>0</v>
      </c>
      <c r="AE20" s="47">
        <v>1</v>
      </c>
      <c r="AF20" s="47">
        <v>1</v>
      </c>
      <c r="AG20" s="47">
        <v>99</v>
      </c>
      <c r="AH20" s="51">
        <v>99</v>
      </c>
      <c r="AI20" s="47">
        <v>99</v>
      </c>
      <c r="AJ20" s="47">
        <v>99</v>
      </c>
      <c r="AK20" s="47">
        <v>99</v>
      </c>
      <c r="AL20" s="47">
        <v>99</v>
      </c>
      <c r="AM20" s="47">
        <v>0</v>
      </c>
      <c r="AN20" s="47">
        <v>0</v>
      </c>
      <c r="AO20" s="47">
        <v>0</v>
      </c>
      <c r="AP20" s="47">
        <v>0</v>
      </c>
      <c r="AQ20" s="47">
        <v>99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99</v>
      </c>
      <c r="AY20" s="47">
        <v>99</v>
      </c>
      <c r="AZ20" s="47">
        <v>99</v>
      </c>
      <c r="BA20" s="47">
        <v>99</v>
      </c>
      <c r="BB20" s="47">
        <v>99</v>
      </c>
      <c r="BC20" s="47">
        <v>1</v>
      </c>
      <c r="BD20" s="47">
        <v>0</v>
      </c>
      <c r="BE20" s="47">
        <v>0</v>
      </c>
      <c r="BF20" s="52">
        <v>99</v>
      </c>
      <c r="BG20" s="47">
        <v>0</v>
      </c>
      <c r="BH20" s="47">
        <v>0</v>
      </c>
      <c r="BI20" s="47"/>
      <c r="BJ20" s="47"/>
      <c r="BK20" s="47"/>
      <c r="BL20" s="47">
        <v>1</v>
      </c>
      <c r="BM20" s="47"/>
      <c r="BN20" s="47"/>
      <c r="BO20" s="47"/>
      <c r="BP20" s="47"/>
      <c r="BQ20" s="47"/>
    </row>
    <row r="21" spans="1:69" ht="15" customHeight="1" x14ac:dyDescent="0.25">
      <c r="A21" s="3" t="s">
        <v>51</v>
      </c>
      <c r="B21" s="48"/>
      <c r="C21" s="48"/>
      <c r="D21" s="9">
        <f t="shared" si="2"/>
        <v>182.98913043478262</v>
      </c>
      <c r="E21" s="9">
        <f t="shared" si="3"/>
        <v>10.918032786885245</v>
      </c>
      <c r="F21" s="5">
        <f t="shared" si="4"/>
        <v>66.599999999999994</v>
      </c>
      <c r="G21" s="5">
        <f t="shared" si="5"/>
        <v>420.875</v>
      </c>
      <c r="H21" s="47"/>
      <c r="I21" s="47"/>
      <c r="J21" s="47">
        <v>99</v>
      </c>
      <c r="K21" s="47"/>
      <c r="L21" s="47"/>
      <c r="M21" s="47"/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0</v>
      </c>
      <c r="T21" s="47">
        <v>1</v>
      </c>
      <c r="U21" s="47">
        <v>1</v>
      </c>
      <c r="V21" s="47">
        <v>0.9</v>
      </c>
      <c r="W21" s="47">
        <v>1</v>
      </c>
      <c r="X21" s="47">
        <v>1</v>
      </c>
      <c r="Y21" s="47">
        <v>1</v>
      </c>
      <c r="Z21" s="47">
        <v>1</v>
      </c>
      <c r="AA21" s="47">
        <v>0</v>
      </c>
      <c r="AB21" s="47">
        <v>1</v>
      </c>
      <c r="AC21" s="47">
        <v>1</v>
      </c>
      <c r="AD21" s="47">
        <v>0.5</v>
      </c>
      <c r="AE21" s="47">
        <v>1</v>
      </c>
      <c r="AF21" s="47">
        <v>0.75</v>
      </c>
      <c r="AG21" s="47">
        <v>99</v>
      </c>
      <c r="AH21" s="51">
        <v>99</v>
      </c>
      <c r="AI21" s="47">
        <v>99</v>
      </c>
      <c r="AJ21" s="47">
        <v>99</v>
      </c>
      <c r="AK21" s="47">
        <v>99</v>
      </c>
      <c r="AL21" s="47">
        <v>99</v>
      </c>
      <c r="AM21" s="47">
        <v>1</v>
      </c>
      <c r="AN21" s="47">
        <v>1</v>
      </c>
      <c r="AO21" s="47">
        <v>0.5</v>
      </c>
      <c r="AP21" s="47">
        <v>1</v>
      </c>
      <c r="AQ21" s="47">
        <v>99</v>
      </c>
      <c r="AR21" s="47">
        <v>0.5</v>
      </c>
      <c r="AS21" s="47">
        <v>0.375</v>
      </c>
      <c r="AT21" s="47">
        <v>0.25</v>
      </c>
      <c r="AU21" s="47"/>
      <c r="AV21" s="47"/>
      <c r="AW21" s="47">
        <v>0</v>
      </c>
      <c r="AX21" s="47">
        <v>99</v>
      </c>
      <c r="AY21" s="47">
        <v>99</v>
      </c>
      <c r="AZ21" s="47">
        <v>99</v>
      </c>
      <c r="BA21" s="47">
        <v>99</v>
      </c>
      <c r="BB21" s="47">
        <v>99</v>
      </c>
      <c r="BC21" s="47">
        <v>1</v>
      </c>
      <c r="BD21" s="47">
        <v>1</v>
      </c>
      <c r="BE21" s="47">
        <v>1</v>
      </c>
      <c r="BF21" s="52">
        <v>99</v>
      </c>
      <c r="BG21" s="47">
        <v>0</v>
      </c>
      <c r="BH21" s="47">
        <v>1</v>
      </c>
      <c r="BI21" s="47"/>
      <c r="BJ21" s="47"/>
      <c r="BK21" s="47"/>
      <c r="BL21" s="47">
        <v>1</v>
      </c>
      <c r="BM21" s="47"/>
      <c r="BN21" s="47"/>
      <c r="BO21" s="47"/>
      <c r="BP21" s="47"/>
      <c r="BQ21" s="47"/>
    </row>
    <row r="22" spans="1:69" ht="15" customHeight="1" x14ac:dyDescent="0.25">
      <c r="A22" s="49" t="s">
        <v>52</v>
      </c>
      <c r="B22" s="48"/>
      <c r="C22" s="48"/>
      <c r="D22" s="9">
        <f t="shared" si="2"/>
        <v>185.21739130434781</v>
      </c>
      <c r="E22" s="9">
        <f t="shared" si="3"/>
        <v>13.442622950819672</v>
      </c>
      <c r="F22" s="5">
        <f t="shared" si="4"/>
        <v>82</v>
      </c>
      <c r="G22" s="5">
        <f t="shared" si="5"/>
        <v>426</v>
      </c>
      <c r="H22" s="47"/>
      <c r="I22" s="47"/>
      <c r="J22" s="47">
        <v>99</v>
      </c>
      <c r="K22" s="47"/>
      <c r="L22" s="47"/>
      <c r="M22" s="47"/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0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99</v>
      </c>
      <c r="AH22" s="51">
        <v>99</v>
      </c>
      <c r="AI22" s="47">
        <v>99</v>
      </c>
      <c r="AJ22" s="47">
        <v>99</v>
      </c>
      <c r="AK22" s="47">
        <v>99</v>
      </c>
      <c r="AL22" s="47">
        <v>99</v>
      </c>
      <c r="AM22" s="47">
        <v>1</v>
      </c>
      <c r="AN22" s="47">
        <v>1</v>
      </c>
      <c r="AO22" s="47">
        <v>1</v>
      </c>
      <c r="AP22" s="47">
        <v>1</v>
      </c>
      <c r="AQ22" s="47">
        <v>99</v>
      </c>
      <c r="AR22" s="47">
        <v>1</v>
      </c>
      <c r="AS22" s="47">
        <v>1</v>
      </c>
      <c r="AT22" s="47"/>
      <c r="AU22" s="47"/>
      <c r="AV22" s="47"/>
      <c r="AW22" s="47">
        <v>1</v>
      </c>
      <c r="AX22" s="47">
        <v>99</v>
      </c>
      <c r="AY22" s="47">
        <v>99</v>
      </c>
      <c r="AZ22" s="47">
        <v>99</v>
      </c>
      <c r="BA22" s="47">
        <v>99</v>
      </c>
      <c r="BB22" s="47">
        <v>99</v>
      </c>
      <c r="BC22" s="47">
        <v>1</v>
      </c>
      <c r="BD22" s="47">
        <v>1</v>
      </c>
      <c r="BE22" s="47">
        <v>1</v>
      </c>
      <c r="BF22" s="52">
        <v>99</v>
      </c>
      <c r="BG22" s="47">
        <v>1</v>
      </c>
      <c r="BH22" s="47">
        <v>1</v>
      </c>
      <c r="BI22" s="47"/>
      <c r="BJ22" s="47"/>
      <c r="BK22" s="47"/>
      <c r="BL22" s="47">
        <v>1</v>
      </c>
      <c r="BM22" s="47"/>
      <c r="BN22" s="47"/>
      <c r="BO22" s="47"/>
      <c r="BP22" s="47"/>
      <c r="BQ22" s="47"/>
    </row>
    <row r="23" spans="1:69" ht="15" customHeight="1" x14ac:dyDescent="0.25">
      <c r="A23" s="3" t="s">
        <v>53</v>
      </c>
      <c r="B23" s="48"/>
      <c r="C23" s="48"/>
      <c r="D23" s="9">
        <f t="shared" si="2"/>
        <v>181.43478260869563</v>
      </c>
      <c r="E23" s="9">
        <f t="shared" si="3"/>
        <v>9.3524590163934427</v>
      </c>
      <c r="F23" s="5">
        <f t="shared" si="4"/>
        <v>57.050000000000004</v>
      </c>
      <c r="G23" s="5">
        <f t="shared" si="5"/>
        <v>417.3</v>
      </c>
      <c r="H23" s="47"/>
      <c r="I23" s="47"/>
      <c r="J23" s="47">
        <v>99</v>
      </c>
      <c r="K23" s="47"/>
      <c r="L23" s="47"/>
      <c r="M23" s="47"/>
      <c r="N23" s="47">
        <v>1</v>
      </c>
      <c r="O23" s="47">
        <v>0.75</v>
      </c>
      <c r="P23" s="43">
        <v>0.5</v>
      </c>
      <c r="Q23" s="47">
        <v>1</v>
      </c>
      <c r="R23" s="47">
        <v>0</v>
      </c>
      <c r="S23" s="47">
        <v>0</v>
      </c>
      <c r="T23" s="47">
        <v>0.5</v>
      </c>
      <c r="U23" s="47">
        <v>1</v>
      </c>
      <c r="V23" s="47">
        <v>0.9</v>
      </c>
      <c r="W23" s="47">
        <v>1</v>
      </c>
      <c r="X23" s="47">
        <v>1</v>
      </c>
      <c r="Y23" s="47">
        <v>1</v>
      </c>
      <c r="Z23" s="47">
        <v>0.5</v>
      </c>
      <c r="AA23" s="47">
        <v>0</v>
      </c>
      <c r="AB23" s="47">
        <v>0.5</v>
      </c>
      <c r="AC23" s="47">
        <v>0.5</v>
      </c>
      <c r="AD23" s="47">
        <v>0.5</v>
      </c>
      <c r="AE23" s="47">
        <v>1</v>
      </c>
      <c r="AF23" s="47">
        <v>1</v>
      </c>
      <c r="AG23" s="47">
        <v>99</v>
      </c>
      <c r="AH23" s="51">
        <v>99</v>
      </c>
      <c r="AI23" s="47">
        <v>99</v>
      </c>
      <c r="AJ23" s="47">
        <v>99</v>
      </c>
      <c r="AK23" s="47">
        <v>99</v>
      </c>
      <c r="AL23" s="47">
        <v>99</v>
      </c>
      <c r="AM23" s="47">
        <v>0.9</v>
      </c>
      <c r="AN23" s="47">
        <v>0.9</v>
      </c>
      <c r="AO23" s="47">
        <v>1</v>
      </c>
      <c r="AP23" s="47">
        <v>0.5</v>
      </c>
      <c r="AQ23" s="47">
        <v>99</v>
      </c>
      <c r="AR23" s="47">
        <v>0.5</v>
      </c>
      <c r="AS23" s="47">
        <v>0.25</v>
      </c>
      <c r="AT23" s="47">
        <v>0.5</v>
      </c>
      <c r="AU23" s="47"/>
      <c r="AV23" s="47"/>
      <c r="AW23" s="47">
        <v>0</v>
      </c>
      <c r="AX23" s="47">
        <v>99</v>
      </c>
      <c r="AY23" s="47">
        <v>99</v>
      </c>
      <c r="AZ23" s="47">
        <v>99</v>
      </c>
      <c r="BA23" s="47">
        <v>99</v>
      </c>
      <c r="BB23" s="47">
        <v>99</v>
      </c>
      <c r="BC23" s="47">
        <v>1</v>
      </c>
      <c r="BD23" s="47">
        <v>1</v>
      </c>
      <c r="BE23" s="47">
        <v>1</v>
      </c>
      <c r="BF23" s="52">
        <v>99</v>
      </c>
      <c r="BG23" s="47">
        <v>0</v>
      </c>
      <c r="BH23" s="47">
        <v>1</v>
      </c>
      <c r="BI23" s="47"/>
      <c r="BJ23" s="47"/>
      <c r="BK23" s="47"/>
      <c r="BL23" s="47">
        <v>1</v>
      </c>
      <c r="BM23" s="47"/>
      <c r="BN23" s="47"/>
      <c r="BO23" s="47"/>
      <c r="BP23" s="47"/>
      <c r="BQ23" s="47"/>
    </row>
    <row r="24" spans="1:69" ht="15" customHeight="1" x14ac:dyDescent="0.25">
      <c r="A24" s="3" t="s">
        <v>54</v>
      </c>
      <c r="B24" s="48"/>
      <c r="C24" s="48"/>
      <c r="D24" s="9">
        <f t="shared" si="2"/>
        <v>182.31521739130437</v>
      </c>
      <c r="E24" s="9">
        <f t="shared" si="3"/>
        <v>11.811475409836067</v>
      </c>
      <c r="F24" s="5">
        <f t="shared" si="4"/>
        <v>72.050000000000011</v>
      </c>
      <c r="G24" s="5">
        <f t="shared" si="5"/>
        <v>419.32500000000005</v>
      </c>
      <c r="H24" s="47"/>
      <c r="I24" s="47"/>
      <c r="J24" s="47">
        <v>99</v>
      </c>
      <c r="K24" s="47"/>
      <c r="L24" s="47"/>
      <c r="M24" s="47"/>
      <c r="N24" s="47">
        <v>0</v>
      </c>
      <c r="O24" s="47">
        <v>1</v>
      </c>
      <c r="P24" s="43">
        <v>1</v>
      </c>
      <c r="Q24" s="47">
        <v>0</v>
      </c>
      <c r="R24" s="47">
        <v>0.25</v>
      </c>
      <c r="S24" s="47">
        <v>0.25</v>
      </c>
      <c r="T24" s="47">
        <v>1</v>
      </c>
      <c r="U24" s="47">
        <v>1</v>
      </c>
      <c r="V24" s="47">
        <v>0.75</v>
      </c>
      <c r="W24" s="47">
        <v>0</v>
      </c>
      <c r="X24" s="47">
        <v>1</v>
      </c>
      <c r="Y24" s="47">
        <v>1</v>
      </c>
      <c r="Z24" s="47">
        <v>0</v>
      </c>
      <c r="AA24" s="47">
        <v>0</v>
      </c>
      <c r="AB24" s="47">
        <v>1</v>
      </c>
      <c r="AC24" s="47">
        <v>1</v>
      </c>
      <c r="AD24" s="47">
        <v>0.9</v>
      </c>
      <c r="AE24" s="47">
        <v>1</v>
      </c>
      <c r="AF24" s="47">
        <v>1</v>
      </c>
      <c r="AG24" s="47">
        <v>99</v>
      </c>
      <c r="AH24" s="51">
        <v>99</v>
      </c>
      <c r="AI24" s="47">
        <v>99</v>
      </c>
      <c r="AJ24" s="47">
        <v>99</v>
      </c>
      <c r="AK24" s="47">
        <v>99</v>
      </c>
      <c r="AL24" s="47">
        <v>99</v>
      </c>
      <c r="AM24" s="47">
        <v>0.9</v>
      </c>
      <c r="AN24" s="47">
        <v>0.9</v>
      </c>
      <c r="AO24" s="47">
        <v>1</v>
      </c>
      <c r="AP24" s="47">
        <v>1</v>
      </c>
      <c r="AQ24" s="47">
        <v>99</v>
      </c>
      <c r="AR24" s="47">
        <v>0.5</v>
      </c>
      <c r="AS24" s="47">
        <v>0.875</v>
      </c>
      <c r="AT24" s="47">
        <v>0.75</v>
      </c>
      <c r="AU24" s="47"/>
      <c r="AV24" s="47"/>
      <c r="AW24" s="47">
        <v>1</v>
      </c>
      <c r="AX24" s="47">
        <v>99</v>
      </c>
      <c r="AY24" s="47">
        <v>99</v>
      </c>
      <c r="AZ24" s="47">
        <v>99</v>
      </c>
      <c r="BA24" s="47">
        <v>99</v>
      </c>
      <c r="BB24" s="47">
        <v>99</v>
      </c>
      <c r="BC24" s="47">
        <v>1</v>
      </c>
      <c r="BD24" s="47">
        <v>1</v>
      </c>
      <c r="BE24" s="47">
        <v>1</v>
      </c>
      <c r="BF24" s="52">
        <v>99</v>
      </c>
      <c r="BG24" s="47">
        <v>0</v>
      </c>
      <c r="BH24" s="47">
        <v>1</v>
      </c>
      <c r="BI24" s="47"/>
      <c r="BJ24" s="47"/>
      <c r="BK24" s="47"/>
      <c r="BL24" s="47">
        <v>1</v>
      </c>
      <c r="BM24" s="47"/>
      <c r="BN24" s="47"/>
      <c r="BO24" s="47"/>
      <c r="BP24" s="47"/>
      <c r="BQ24" s="47"/>
    </row>
    <row r="25" spans="1:69" ht="15" customHeight="1" x14ac:dyDescent="0.25">
      <c r="A25" s="3" t="s">
        <v>55</v>
      </c>
      <c r="B25" s="48"/>
      <c r="C25" s="48"/>
      <c r="D25" s="9">
        <f t="shared" si="2"/>
        <v>183.17391304347825</v>
      </c>
      <c r="E25" s="9">
        <f t="shared" si="3"/>
        <v>10.606557377049182</v>
      </c>
      <c r="F25" s="5">
        <f t="shared" si="4"/>
        <v>64.7</v>
      </c>
      <c r="G25" s="5">
        <f t="shared" si="5"/>
        <v>421.3</v>
      </c>
      <c r="H25" s="47"/>
      <c r="I25" s="47"/>
      <c r="J25" s="47">
        <v>99</v>
      </c>
      <c r="K25" s="47"/>
      <c r="L25" s="47"/>
      <c r="M25" s="47"/>
      <c r="N25" s="47">
        <v>1</v>
      </c>
      <c r="O25" s="47">
        <v>1</v>
      </c>
      <c r="P25" s="43">
        <v>0.5</v>
      </c>
      <c r="Q25" s="47">
        <v>1</v>
      </c>
      <c r="R25" s="47">
        <v>0</v>
      </c>
      <c r="S25" s="47">
        <v>0</v>
      </c>
      <c r="T25" s="47">
        <v>1</v>
      </c>
      <c r="U25" s="47">
        <v>1</v>
      </c>
      <c r="V25" s="47">
        <v>0</v>
      </c>
      <c r="W25" s="47">
        <v>1</v>
      </c>
      <c r="X25" s="47">
        <v>1</v>
      </c>
      <c r="Y25" s="47">
        <v>1</v>
      </c>
      <c r="Z25" s="47">
        <v>1</v>
      </c>
      <c r="AA25" s="47">
        <v>0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99</v>
      </c>
      <c r="AH25" s="51">
        <v>99</v>
      </c>
      <c r="AI25" s="47">
        <v>99</v>
      </c>
      <c r="AJ25" s="47">
        <v>99</v>
      </c>
      <c r="AK25" s="47">
        <v>99</v>
      </c>
      <c r="AL25" s="47">
        <v>99</v>
      </c>
      <c r="AM25" s="47">
        <v>0.9</v>
      </c>
      <c r="AN25" s="47">
        <v>0.9</v>
      </c>
      <c r="AO25" s="47">
        <v>1</v>
      </c>
      <c r="AP25" s="47">
        <v>1</v>
      </c>
      <c r="AQ25" s="47">
        <v>99</v>
      </c>
      <c r="AR25" s="47">
        <v>0.5</v>
      </c>
      <c r="AS25" s="47">
        <v>0.5</v>
      </c>
      <c r="AT25" s="47"/>
      <c r="AU25" s="47"/>
      <c r="AV25" s="47"/>
      <c r="AW25" s="47">
        <v>1</v>
      </c>
      <c r="AX25" s="47">
        <v>99</v>
      </c>
      <c r="AY25" s="47">
        <v>99</v>
      </c>
      <c r="AZ25" s="47">
        <v>99</v>
      </c>
      <c r="BA25" s="47">
        <v>99</v>
      </c>
      <c r="BB25" s="47">
        <v>99</v>
      </c>
      <c r="BC25" s="47">
        <v>1</v>
      </c>
      <c r="BD25" s="47">
        <v>1</v>
      </c>
      <c r="BE25" s="47">
        <v>1</v>
      </c>
      <c r="BF25" s="52">
        <v>99</v>
      </c>
      <c r="BG25" s="47">
        <v>0</v>
      </c>
      <c r="BH25" s="47">
        <v>1</v>
      </c>
      <c r="BI25" s="47"/>
      <c r="BJ25" s="47"/>
      <c r="BK25" s="47"/>
      <c r="BL25" s="47">
        <v>1</v>
      </c>
      <c r="BM25" s="47"/>
      <c r="BN25" s="47"/>
      <c r="BO25" s="47"/>
      <c r="BP25" s="47"/>
      <c r="BQ25" s="47"/>
    </row>
    <row r="26" spans="1:69" ht="15" customHeight="1" x14ac:dyDescent="0.25">
      <c r="A26" s="3" t="s">
        <v>56</v>
      </c>
      <c r="B26" s="48"/>
      <c r="C26" s="48"/>
      <c r="D26" s="9">
        <f t="shared" si="2"/>
        <v>181.57608695652175</v>
      </c>
      <c r="E26" s="9">
        <f t="shared" si="3"/>
        <v>9.1803278688524586</v>
      </c>
      <c r="F26" s="5">
        <f t="shared" si="4"/>
        <v>56</v>
      </c>
      <c r="G26" s="5">
        <f t="shared" si="5"/>
        <v>417.625</v>
      </c>
      <c r="H26" s="47"/>
      <c r="I26" s="47"/>
      <c r="J26" s="47">
        <v>99</v>
      </c>
      <c r="K26" s="47"/>
      <c r="L26" s="47"/>
      <c r="M26" s="47"/>
      <c r="N26" s="47">
        <v>1</v>
      </c>
      <c r="O26" s="47">
        <v>1</v>
      </c>
      <c r="P26" s="43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1</v>
      </c>
      <c r="W26" s="47">
        <v>1</v>
      </c>
      <c r="X26" s="47">
        <v>0.75</v>
      </c>
      <c r="Y26" s="47">
        <v>1</v>
      </c>
      <c r="Z26" s="47">
        <v>0.5</v>
      </c>
      <c r="AA26" s="47">
        <v>0</v>
      </c>
      <c r="AB26" s="47">
        <v>1</v>
      </c>
      <c r="AC26" s="47">
        <v>1</v>
      </c>
      <c r="AD26" s="47">
        <v>1</v>
      </c>
      <c r="AE26" s="47">
        <v>1</v>
      </c>
      <c r="AF26" s="47">
        <v>0.5</v>
      </c>
      <c r="AG26" s="47">
        <v>99</v>
      </c>
      <c r="AH26" s="51">
        <v>99</v>
      </c>
      <c r="AI26" s="47">
        <v>99</v>
      </c>
      <c r="AJ26" s="47">
        <v>99</v>
      </c>
      <c r="AK26" s="47">
        <v>99</v>
      </c>
      <c r="AL26" s="47">
        <v>99</v>
      </c>
      <c r="AM26" s="47">
        <v>0.625</v>
      </c>
      <c r="AN26" s="47">
        <v>0.625</v>
      </c>
      <c r="AO26" s="47">
        <v>0</v>
      </c>
      <c r="AP26" s="47">
        <v>1</v>
      </c>
      <c r="AQ26" s="47">
        <v>99</v>
      </c>
      <c r="AR26" s="47">
        <v>0.5</v>
      </c>
      <c r="AS26" s="47">
        <v>0.125</v>
      </c>
      <c r="AT26" s="47"/>
      <c r="AU26" s="47"/>
      <c r="AV26" s="47"/>
      <c r="AW26" s="47">
        <v>0</v>
      </c>
      <c r="AX26" s="47">
        <v>99</v>
      </c>
      <c r="AY26" s="47">
        <v>99</v>
      </c>
      <c r="AZ26" s="47">
        <v>99</v>
      </c>
      <c r="BA26" s="47">
        <v>99</v>
      </c>
      <c r="BB26" s="47">
        <v>99</v>
      </c>
      <c r="BC26" s="47">
        <v>1</v>
      </c>
      <c r="BD26" s="47">
        <v>1</v>
      </c>
      <c r="BE26" s="47">
        <v>1</v>
      </c>
      <c r="BF26" s="52">
        <v>99</v>
      </c>
      <c r="BG26" s="47">
        <v>0</v>
      </c>
      <c r="BH26" s="47">
        <v>1</v>
      </c>
      <c r="BI26" s="47"/>
      <c r="BJ26" s="47"/>
      <c r="BK26" s="47"/>
      <c r="BL26" s="47">
        <v>0</v>
      </c>
      <c r="BM26" s="47"/>
      <c r="BN26" s="47"/>
      <c r="BO26" s="47"/>
      <c r="BP26" s="47"/>
      <c r="BQ26" s="47"/>
    </row>
    <row r="27" spans="1:69" ht="15" customHeight="1" x14ac:dyDescent="0.25">
      <c r="A27" s="49" t="s">
        <v>57</v>
      </c>
      <c r="B27" s="48"/>
      <c r="C27" s="48"/>
      <c r="D27" s="9">
        <f t="shared" si="2"/>
        <v>181.72826086956522</v>
      </c>
      <c r="E27" s="9">
        <f t="shared" si="3"/>
        <v>9.5819672131147549</v>
      </c>
      <c r="F27" s="5">
        <f t="shared" si="4"/>
        <v>58.45</v>
      </c>
      <c r="G27" s="5">
        <f t="shared" si="5"/>
        <v>417.97500000000002</v>
      </c>
      <c r="H27" s="47"/>
      <c r="I27" s="47"/>
      <c r="J27" s="47">
        <v>99</v>
      </c>
      <c r="K27" s="47"/>
      <c r="L27" s="47"/>
      <c r="M27" s="47"/>
      <c r="N27" s="47">
        <v>1</v>
      </c>
      <c r="O27" s="47">
        <v>0.9</v>
      </c>
      <c r="P27" s="43">
        <v>0.5</v>
      </c>
      <c r="Q27" s="47">
        <v>0.9</v>
      </c>
      <c r="R27" s="47">
        <v>0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0</v>
      </c>
      <c r="AA27" s="47">
        <v>0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99</v>
      </c>
      <c r="AH27" s="51">
        <v>99</v>
      </c>
      <c r="AI27" s="47">
        <v>99</v>
      </c>
      <c r="AJ27" s="47">
        <v>99</v>
      </c>
      <c r="AK27" s="47">
        <v>99</v>
      </c>
      <c r="AL27" s="47">
        <v>99</v>
      </c>
      <c r="AM27" s="47">
        <v>0.5</v>
      </c>
      <c r="AN27" s="47">
        <v>0.25</v>
      </c>
      <c r="AO27" s="47">
        <v>1</v>
      </c>
      <c r="AP27" s="47">
        <v>1</v>
      </c>
      <c r="AQ27" s="47">
        <v>99</v>
      </c>
      <c r="AR27" s="47">
        <v>0.5</v>
      </c>
      <c r="AS27" s="47">
        <v>0.67500000000000004</v>
      </c>
      <c r="AT27" s="47"/>
      <c r="AU27" s="47"/>
      <c r="AV27" s="47"/>
      <c r="AW27" s="47">
        <v>0</v>
      </c>
      <c r="AX27" s="47">
        <v>99</v>
      </c>
      <c r="AY27" s="47">
        <v>99</v>
      </c>
      <c r="AZ27" s="47">
        <v>99</v>
      </c>
      <c r="BA27" s="47">
        <v>99</v>
      </c>
      <c r="BB27" s="47">
        <v>99</v>
      </c>
      <c r="BC27" s="47">
        <v>1</v>
      </c>
      <c r="BD27" s="47">
        <v>1</v>
      </c>
      <c r="BE27" s="47">
        <v>0.75</v>
      </c>
      <c r="BF27" s="52">
        <v>99</v>
      </c>
      <c r="BG27" s="47">
        <v>0</v>
      </c>
      <c r="BH27" s="47">
        <v>1</v>
      </c>
      <c r="BI27" s="47"/>
      <c r="BJ27" s="47"/>
      <c r="BK27" s="47"/>
      <c r="BL27" s="47">
        <v>1</v>
      </c>
      <c r="BM27" s="47"/>
      <c r="BN27" s="47"/>
      <c r="BO27" s="47"/>
      <c r="BP27" s="47"/>
      <c r="BQ27" s="47"/>
    </row>
    <row r="28" spans="1:69" ht="15" customHeight="1" x14ac:dyDescent="0.25">
      <c r="A28" s="3" t="s">
        <v>58</v>
      </c>
      <c r="B28" s="48"/>
      <c r="C28" s="48"/>
      <c r="D28" s="9">
        <f t="shared" si="2"/>
        <v>183.10869565217391</v>
      </c>
      <c r="E28" s="9">
        <f t="shared" si="3"/>
        <v>11.266393442622951</v>
      </c>
      <c r="F28" s="5">
        <f t="shared" si="4"/>
        <v>68.724999999999994</v>
      </c>
      <c r="G28" s="5">
        <f t="shared" si="5"/>
        <v>421.15</v>
      </c>
      <c r="H28" s="47"/>
      <c r="I28" s="47"/>
      <c r="J28" s="47">
        <v>99</v>
      </c>
      <c r="K28" s="47"/>
      <c r="L28" s="47"/>
      <c r="M28" s="47"/>
      <c r="N28" s="47">
        <v>1</v>
      </c>
      <c r="O28" s="47">
        <v>1</v>
      </c>
      <c r="P28" s="43">
        <v>0.75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0</v>
      </c>
      <c r="AB28" s="47">
        <v>1</v>
      </c>
      <c r="AC28" s="47">
        <v>1</v>
      </c>
      <c r="AD28" s="47">
        <v>0.9</v>
      </c>
      <c r="AE28" s="47">
        <v>1</v>
      </c>
      <c r="AF28" s="47">
        <v>1</v>
      </c>
      <c r="AG28" s="47">
        <v>99</v>
      </c>
      <c r="AH28" s="51">
        <v>99</v>
      </c>
      <c r="AI28" s="47">
        <v>99</v>
      </c>
      <c r="AJ28" s="47">
        <v>99</v>
      </c>
      <c r="AK28" s="47">
        <v>99</v>
      </c>
      <c r="AL28" s="47">
        <v>99</v>
      </c>
      <c r="AM28" s="47">
        <v>1</v>
      </c>
      <c r="AN28" s="47">
        <v>1</v>
      </c>
      <c r="AO28" s="47">
        <v>1</v>
      </c>
      <c r="AP28" s="47">
        <v>0.5</v>
      </c>
      <c r="AQ28" s="47">
        <v>99</v>
      </c>
      <c r="AR28" s="47">
        <v>0.5</v>
      </c>
      <c r="AS28" s="47">
        <v>0.125</v>
      </c>
      <c r="AT28" s="47">
        <v>0.75</v>
      </c>
      <c r="AU28" s="47"/>
      <c r="AV28" s="47"/>
      <c r="AW28" s="47">
        <v>0</v>
      </c>
      <c r="AX28" s="47">
        <v>99</v>
      </c>
      <c r="AY28" s="47">
        <v>99</v>
      </c>
      <c r="AZ28" s="47">
        <v>99</v>
      </c>
      <c r="BA28" s="47">
        <v>99</v>
      </c>
      <c r="BB28" s="47">
        <v>99</v>
      </c>
      <c r="BC28" s="47">
        <v>0.625</v>
      </c>
      <c r="BD28" s="47">
        <v>1</v>
      </c>
      <c r="BE28" s="47">
        <v>1</v>
      </c>
      <c r="BF28" s="52">
        <v>99</v>
      </c>
      <c r="BG28" s="47">
        <v>0</v>
      </c>
      <c r="BH28" s="47">
        <v>1</v>
      </c>
      <c r="BI28" s="47"/>
      <c r="BJ28" s="47"/>
      <c r="BK28" s="47"/>
      <c r="BL28" s="47">
        <v>1</v>
      </c>
      <c r="BM28" s="47"/>
      <c r="BN28" s="47"/>
      <c r="BO28" s="47"/>
      <c r="BP28" s="47"/>
      <c r="BQ28" s="47"/>
    </row>
    <row r="29" spans="1:69" ht="15" customHeight="1" x14ac:dyDescent="0.25">
      <c r="A29" s="48"/>
      <c r="B29" s="48"/>
      <c r="C29" s="48"/>
      <c r="D29" s="9">
        <f t="shared" si="2"/>
        <v>172.17391304347825</v>
      </c>
      <c r="E29" s="9">
        <f t="shared" si="3"/>
        <v>0</v>
      </c>
      <c r="F29" s="5">
        <f t="shared" si="4"/>
        <v>0</v>
      </c>
      <c r="G29" s="5">
        <f t="shared" si="5"/>
        <v>396</v>
      </c>
      <c r="H29" s="47"/>
      <c r="I29" s="47"/>
      <c r="J29" s="47">
        <v>99</v>
      </c>
      <c r="K29" s="47"/>
      <c r="L29" s="47"/>
      <c r="M29" s="47"/>
      <c r="N29" s="47"/>
      <c r="O29" s="47"/>
      <c r="P29" s="43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>
        <v>99</v>
      </c>
      <c r="AH29" s="51">
        <v>99</v>
      </c>
      <c r="AI29" s="47">
        <v>99</v>
      </c>
      <c r="AJ29" s="47">
        <v>99</v>
      </c>
      <c r="AK29" s="47">
        <v>99</v>
      </c>
      <c r="AL29" s="47">
        <v>99</v>
      </c>
      <c r="AM29" s="47"/>
      <c r="AN29" s="47"/>
      <c r="AO29" s="47"/>
      <c r="AP29" s="47"/>
      <c r="AQ29" s="47">
        <v>99</v>
      </c>
      <c r="AR29" s="47"/>
      <c r="AS29" s="47"/>
      <c r="AT29" s="47"/>
      <c r="AU29" s="47"/>
      <c r="AV29" s="47"/>
      <c r="AW29" s="47"/>
      <c r="AX29" s="47">
        <v>99</v>
      </c>
      <c r="AY29" s="47">
        <v>99</v>
      </c>
      <c r="AZ29" s="47">
        <v>99</v>
      </c>
      <c r="BA29" s="47">
        <v>99</v>
      </c>
      <c r="BB29" s="47">
        <v>99</v>
      </c>
      <c r="BC29" s="47"/>
      <c r="BD29" s="47"/>
      <c r="BE29" s="47"/>
      <c r="BF29" s="52">
        <v>99</v>
      </c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ht="15" customHeight="1" x14ac:dyDescent="0.25">
      <c r="A30" s="48"/>
      <c r="B30" s="48"/>
      <c r="C30" s="48"/>
      <c r="D30" s="9">
        <f t="shared" si="2"/>
        <v>172.17391304347825</v>
      </c>
      <c r="E30" s="9">
        <f t="shared" si="3"/>
        <v>0</v>
      </c>
      <c r="F30" s="5">
        <f t="shared" si="4"/>
        <v>0</v>
      </c>
      <c r="G30" s="5">
        <f t="shared" si="5"/>
        <v>396</v>
      </c>
      <c r="H30" s="47"/>
      <c r="I30" s="47"/>
      <c r="J30" s="47">
        <v>99</v>
      </c>
      <c r="K30" s="47"/>
      <c r="L30" s="47"/>
      <c r="M30" s="47"/>
      <c r="N30" s="47"/>
      <c r="O30" s="47"/>
      <c r="P30" s="43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>
        <v>99</v>
      </c>
      <c r="AH30" s="51">
        <v>99</v>
      </c>
      <c r="AI30" s="47">
        <v>99</v>
      </c>
      <c r="AJ30" s="47">
        <v>99</v>
      </c>
      <c r="AK30" s="47">
        <v>99</v>
      </c>
      <c r="AL30" s="47">
        <v>99</v>
      </c>
      <c r="AM30" s="47"/>
      <c r="AN30" s="47"/>
      <c r="AO30" s="47"/>
      <c r="AP30" s="47"/>
      <c r="AQ30" s="47">
        <v>99</v>
      </c>
      <c r="AR30" s="47"/>
      <c r="AS30" s="47"/>
      <c r="AT30" s="47"/>
      <c r="AU30" s="47"/>
      <c r="AV30" s="47"/>
      <c r="AW30" s="47"/>
      <c r="AX30" s="47">
        <v>99</v>
      </c>
      <c r="AY30" s="47">
        <v>99</v>
      </c>
      <c r="AZ30" s="47">
        <v>99</v>
      </c>
      <c r="BA30" s="47">
        <v>99</v>
      </c>
      <c r="BB30" s="47">
        <v>99</v>
      </c>
      <c r="BC30" s="47"/>
      <c r="BD30" s="47"/>
      <c r="BE30" s="47"/>
      <c r="BF30" s="52">
        <v>99</v>
      </c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ht="15" customHeight="1" x14ac:dyDescent="0.25">
      <c r="A31" s="48"/>
      <c r="B31" s="48"/>
      <c r="C31" s="48"/>
      <c r="D31" s="9">
        <f t="shared" si="2"/>
        <v>172.17391304347825</v>
      </c>
      <c r="E31" s="9">
        <f t="shared" si="3"/>
        <v>0</v>
      </c>
      <c r="F31" s="5">
        <f t="shared" si="4"/>
        <v>0</v>
      </c>
      <c r="G31" s="5">
        <f t="shared" si="5"/>
        <v>396</v>
      </c>
      <c r="H31" s="47"/>
      <c r="I31" s="47"/>
      <c r="J31" s="47">
        <v>99</v>
      </c>
      <c r="K31" s="47"/>
      <c r="L31" s="47"/>
      <c r="M31" s="47"/>
      <c r="N31" s="47"/>
      <c r="O31" s="47"/>
      <c r="P31" s="43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>
        <v>99</v>
      </c>
      <c r="AH31" s="51">
        <v>99</v>
      </c>
      <c r="AI31" s="47">
        <v>99</v>
      </c>
      <c r="AJ31" s="47">
        <v>99</v>
      </c>
      <c r="AK31" s="47">
        <v>99</v>
      </c>
      <c r="AL31" s="47">
        <v>99</v>
      </c>
      <c r="AM31" s="47"/>
      <c r="AN31" s="47"/>
      <c r="AO31" s="47"/>
      <c r="AP31" s="47"/>
      <c r="AQ31" s="47">
        <v>99</v>
      </c>
      <c r="AR31" s="47"/>
      <c r="AS31" s="47"/>
      <c r="AT31" s="47"/>
      <c r="AU31" s="47"/>
      <c r="AV31" s="47"/>
      <c r="AW31" s="47"/>
      <c r="AX31" s="47">
        <v>99</v>
      </c>
      <c r="AY31" s="47">
        <v>99</v>
      </c>
      <c r="AZ31" s="47">
        <v>99</v>
      </c>
      <c r="BA31" s="47">
        <v>99</v>
      </c>
      <c r="BB31" s="47">
        <v>99</v>
      </c>
      <c r="BC31" s="47"/>
      <c r="BD31" s="47"/>
      <c r="BE31" s="47"/>
      <c r="BF31" s="52">
        <v>99</v>
      </c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ht="15" customHeight="1" x14ac:dyDescent="0.25">
      <c r="A32" s="48"/>
      <c r="B32" s="48"/>
      <c r="C32" s="48"/>
      <c r="D32" s="9">
        <f t="shared" si="2"/>
        <v>172.17391304347825</v>
      </c>
      <c r="E32" s="9">
        <f t="shared" si="3"/>
        <v>0</v>
      </c>
      <c r="F32" s="5">
        <f t="shared" si="4"/>
        <v>0</v>
      </c>
      <c r="G32" s="5">
        <f t="shared" si="5"/>
        <v>396</v>
      </c>
      <c r="H32" s="47"/>
      <c r="I32" s="47"/>
      <c r="J32" s="47">
        <v>99</v>
      </c>
      <c r="K32" s="47"/>
      <c r="L32" s="47"/>
      <c r="M32" s="47"/>
      <c r="N32" s="47"/>
      <c r="O32" s="47"/>
      <c r="P32" s="43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99</v>
      </c>
      <c r="AH32" s="51">
        <v>99</v>
      </c>
      <c r="AI32" s="47">
        <v>99</v>
      </c>
      <c r="AJ32" s="47">
        <v>99</v>
      </c>
      <c r="AK32" s="47">
        <v>99</v>
      </c>
      <c r="AL32" s="47">
        <v>99</v>
      </c>
      <c r="AM32" s="47"/>
      <c r="AN32" s="47"/>
      <c r="AO32" s="47"/>
      <c r="AP32" s="47"/>
      <c r="AQ32" s="47">
        <v>99</v>
      </c>
      <c r="AR32" s="47"/>
      <c r="AS32" s="47"/>
      <c r="AT32" s="47"/>
      <c r="AU32" s="47"/>
      <c r="AV32" s="47"/>
      <c r="AW32" s="47"/>
      <c r="AX32" s="47">
        <v>99</v>
      </c>
      <c r="AY32" s="47">
        <v>99</v>
      </c>
      <c r="AZ32" s="47">
        <v>99</v>
      </c>
      <c r="BA32" s="47">
        <v>99</v>
      </c>
      <c r="BB32" s="47">
        <v>99</v>
      </c>
      <c r="BC32" s="47"/>
      <c r="BD32" s="47"/>
      <c r="BE32" s="47"/>
      <c r="BF32" s="52">
        <v>99</v>
      </c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1:69" ht="15" customHeight="1" x14ac:dyDescent="0.25">
      <c r="A33" s="48"/>
      <c r="B33" s="48"/>
      <c r="C33" s="48"/>
      <c r="D33" s="9">
        <f t="shared" si="2"/>
        <v>172.17391304347825</v>
      </c>
      <c r="E33" s="9">
        <f t="shared" si="3"/>
        <v>0</v>
      </c>
      <c r="F33" s="5">
        <f t="shared" si="4"/>
        <v>0</v>
      </c>
      <c r="G33" s="5">
        <f t="shared" si="5"/>
        <v>396</v>
      </c>
      <c r="H33" s="47"/>
      <c r="I33" s="47"/>
      <c r="J33" s="47">
        <v>99</v>
      </c>
      <c r="K33" s="47"/>
      <c r="L33" s="47"/>
      <c r="M33" s="47"/>
      <c r="N33" s="47"/>
      <c r="O33" s="47"/>
      <c r="P33" s="43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>
        <v>99</v>
      </c>
      <c r="AH33" s="51">
        <v>99</v>
      </c>
      <c r="AI33" s="47">
        <v>99</v>
      </c>
      <c r="AJ33" s="47">
        <v>99</v>
      </c>
      <c r="AK33" s="47">
        <v>99</v>
      </c>
      <c r="AL33" s="47">
        <v>99</v>
      </c>
      <c r="AM33" s="47"/>
      <c r="AN33" s="47"/>
      <c r="AO33" s="47"/>
      <c r="AP33" s="47"/>
      <c r="AQ33" s="47">
        <v>99</v>
      </c>
      <c r="AR33" s="47"/>
      <c r="AS33" s="47"/>
      <c r="AT33" s="47"/>
      <c r="AU33" s="47"/>
      <c r="AV33" s="47"/>
      <c r="AW33" s="47"/>
      <c r="AX33" s="47">
        <v>99</v>
      </c>
      <c r="AY33" s="47">
        <v>99</v>
      </c>
      <c r="AZ33" s="47">
        <v>99</v>
      </c>
      <c r="BA33" s="47">
        <v>99</v>
      </c>
      <c r="BB33" s="47">
        <v>99</v>
      </c>
      <c r="BC33" s="47"/>
      <c r="BD33" s="47"/>
      <c r="BE33" s="47"/>
      <c r="BF33" s="52">
        <v>99</v>
      </c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1:69" ht="15" customHeight="1" x14ac:dyDescent="0.25">
      <c r="A34" s="48"/>
      <c r="B34" s="48"/>
      <c r="C34" s="48"/>
      <c r="D34" s="9">
        <f t="shared" si="2"/>
        <v>172.17391304347825</v>
      </c>
      <c r="E34" s="9">
        <f t="shared" si="3"/>
        <v>0</v>
      </c>
      <c r="F34" s="5">
        <f t="shared" si="4"/>
        <v>0</v>
      </c>
      <c r="G34" s="5">
        <f t="shared" si="5"/>
        <v>396</v>
      </c>
      <c r="H34" s="47"/>
      <c r="I34" s="47"/>
      <c r="J34" s="47">
        <v>99</v>
      </c>
      <c r="K34" s="47"/>
      <c r="L34" s="47"/>
      <c r="M34" s="47"/>
      <c r="N34" s="47"/>
      <c r="O34" s="47"/>
      <c r="P34" s="43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>
        <v>99</v>
      </c>
      <c r="AH34" s="51">
        <v>99</v>
      </c>
      <c r="AI34" s="47">
        <v>99</v>
      </c>
      <c r="AJ34" s="47">
        <v>99</v>
      </c>
      <c r="AK34" s="47">
        <v>99</v>
      </c>
      <c r="AL34" s="47">
        <v>99</v>
      </c>
      <c r="AM34" s="47"/>
      <c r="AN34" s="47"/>
      <c r="AO34" s="47"/>
      <c r="AP34" s="47"/>
      <c r="AQ34" s="47">
        <v>99</v>
      </c>
      <c r="AR34" s="47"/>
      <c r="AS34" s="47"/>
      <c r="AT34" s="47"/>
      <c r="AU34" s="47"/>
      <c r="AV34" s="47"/>
      <c r="AW34" s="47"/>
      <c r="AX34" s="47">
        <v>99</v>
      </c>
      <c r="AY34" s="47">
        <v>99</v>
      </c>
      <c r="AZ34" s="47">
        <v>99</v>
      </c>
      <c r="BA34" s="47">
        <v>99</v>
      </c>
      <c r="BB34" s="47">
        <v>99</v>
      </c>
      <c r="BC34" s="47"/>
      <c r="BD34" s="47"/>
      <c r="BE34" s="47"/>
      <c r="BF34" s="52">
        <v>99</v>
      </c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1:69" ht="15" customHeight="1" x14ac:dyDescent="0.25">
      <c r="A35" s="24"/>
      <c r="B35" s="24"/>
      <c r="C35" s="24"/>
      <c r="D35" s="9">
        <f t="shared" si="2"/>
        <v>172.17391304347825</v>
      </c>
      <c r="E35" s="9">
        <f t="shared" si="3"/>
        <v>0</v>
      </c>
      <c r="F35" s="5">
        <f t="shared" si="4"/>
        <v>0</v>
      </c>
      <c r="G35" s="5">
        <f t="shared" si="5"/>
        <v>396</v>
      </c>
      <c r="H35" s="47"/>
      <c r="I35" s="47"/>
      <c r="J35" s="47">
        <v>99</v>
      </c>
      <c r="K35" s="47"/>
      <c r="L35" s="47"/>
      <c r="M35" s="47"/>
      <c r="N35" s="47"/>
      <c r="O35" s="47"/>
      <c r="P35" s="43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>
        <v>99</v>
      </c>
      <c r="AH35" s="51">
        <v>99</v>
      </c>
      <c r="AI35" s="47">
        <v>99</v>
      </c>
      <c r="AJ35" s="47">
        <v>99</v>
      </c>
      <c r="AK35" s="47">
        <v>99</v>
      </c>
      <c r="AL35" s="47">
        <v>99</v>
      </c>
      <c r="AM35" s="47"/>
      <c r="AN35" s="47"/>
      <c r="AO35" s="47"/>
      <c r="AP35" s="47"/>
      <c r="AQ35" s="47">
        <v>99</v>
      </c>
      <c r="AR35" s="47"/>
      <c r="AS35" s="47"/>
      <c r="AT35" s="47"/>
      <c r="AU35" s="47"/>
      <c r="AV35" s="47"/>
      <c r="AW35" s="47"/>
      <c r="AX35" s="47">
        <v>99</v>
      </c>
      <c r="AY35" s="47">
        <v>99</v>
      </c>
      <c r="AZ35" s="47">
        <v>99</v>
      </c>
      <c r="BA35" s="47">
        <v>99</v>
      </c>
      <c r="BB35" s="47">
        <v>99</v>
      </c>
      <c r="BC35" s="47"/>
      <c r="BD35" s="47"/>
      <c r="BE35" s="47"/>
      <c r="BF35" s="52">
        <v>99</v>
      </c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1:69" ht="15" customHeight="1" x14ac:dyDescent="0.25">
      <c r="A36" s="29"/>
      <c r="B36" s="29"/>
      <c r="C36" s="29"/>
      <c r="D36" s="9">
        <f t="shared" si="2"/>
        <v>172.17391304347825</v>
      </c>
      <c r="E36" s="9">
        <f t="shared" si="3"/>
        <v>0</v>
      </c>
      <c r="F36" s="5">
        <f t="shared" si="4"/>
        <v>0</v>
      </c>
      <c r="G36" s="5">
        <f t="shared" si="5"/>
        <v>396</v>
      </c>
      <c r="H36" s="47"/>
      <c r="I36" s="47"/>
      <c r="J36" s="47">
        <v>99</v>
      </c>
      <c r="K36" s="47"/>
      <c r="L36" s="47"/>
      <c r="M36" s="47"/>
      <c r="N36" s="47"/>
      <c r="O36" s="47"/>
      <c r="P36" s="4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>
        <v>99</v>
      </c>
      <c r="AH36" s="51">
        <v>99</v>
      </c>
      <c r="AI36" s="47">
        <v>99</v>
      </c>
      <c r="AJ36" s="47">
        <v>99</v>
      </c>
      <c r="AK36" s="47">
        <v>99</v>
      </c>
      <c r="AL36" s="47">
        <v>99</v>
      </c>
      <c r="AM36" s="47"/>
      <c r="AN36" s="47"/>
      <c r="AO36" s="47"/>
      <c r="AP36" s="47"/>
      <c r="AQ36" s="47">
        <v>99</v>
      </c>
      <c r="AR36" s="47"/>
      <c r="AS36" s="47"/>
      <c r="AT36" s="47"/>
      <c r="AU36" s="47"/>
      <c r="AV36" s="47"/>
      <c r="AW36" s="47"/>
      <c r="AX36" s="47">
        <v>99</v>
      </c>
      <c r="AY36" s="47">
        <v>99</v>
      </c>
      <c r="AZ36" s="47">
        <v>99</v>
      </c>
      <c r="BA36" s="47">
        <v>99</v>
      </c>
      <c r="BB36" s="47">
        <v>99</v>
      </c>
      <c r="BC36" s="47"/>
      <c r="BD36" s="47"/>
      <c r="BE36" s="47"/>
      <c r="BF36" s="52">
        <v>99</v>
      </c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1:69" ht="15" customHeight="1" x14ac:dyDescent="0.25">
      <c r="A37" s="29"/>
      <c r="B37" s="29"/>
      <c r="C37" s="29"/>
      <c r="D37" s="9">
        <f t="shared" si="2"/>
        <v>172.17391304347825</v>
      </c>
      <c r="E37" s="9">
        <f t="shared" si="3"/>
        <v>0</v>
      </c>
      <c r="F37" s="5">
        <f t="shared" si="4"/>
        <v>0</v>
      </c>
      <c r="G37" s="5">
        <f t="shared" si="5"/>
        <v>396</v>
      </c>
      <c r="H37" s="47"/>
      <c r="I37" s="47"/>
      <c r="J37" s="47">
        <v>99</v>
      </c>
      <c r="K37" s="47"/>
      <c r="L37" s="47"/>
      <c r="M37" s="47"/>
      <c r="N37" s="47"/>
      <c r="O37" s="47"/>
      <c r="P37" s="4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>
        <v>99</v>
      </c>
      <c r="AH37" s="51">
        <v>99</v>
      </c>
      <c r="AI37" s="47">
        <v>99</v>
      </c>
      <c r="AJ37" s="47">
        <v>99</v>
      </c>
      <c r="AK37" s="47">
        <v>99</v>
      </c>
      <c r="AL37" s="47">
        <v>99</v>
      </c>
      <c r="AM37" s="47"/>
      <c r="AN37" s="47"/>
      <c r="AO37" s="47"/>
      <c r="AP37" s="47"/>
      <c r="AQ37" s="47">
        <v>99</v>
      </c>
      <c r="AR37" s="47"/>
      <c r="AS37" s="47"/>
      <c r="AT37" s="47"/>
      <c r="AU37" s="47"/>
      <c r="AV37" s="47"/>
      <c r="AW37" s="47"/>
      <c r="AX37" s="47">
        <v>99</v>
      </c>
      <c r="AY37" s="47">
        <v>99</v>
      </c>
      <c r="AZ37" s="47">
        <v>99</v>
      </c>
      <c r="BA37" s="47">
        <v>99</v>
      </c>
      <c r="BB37" s="47">
        <v>99</v>
      </c>
      <c r="BC37" s="47"/>
      <c r="BD37" s="47"/>
      <c r="BE37" s="47"/>
      <c r="BF37" s="52">
        <v>99</v>
      </c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1:69" ht="15" customHeight="1" x14ac:dyDescent="0.25">
      <c r="A38" s="29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122</v>
      </c>
      <c r="G38" s="5">
        <f t="shared" si="5"/>
        <v>46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3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1</v>
      </c>
    </row>
    <row r="39" spans="1:69" x14ac:dyDescent="0.25">
      <c r="F39" s="5"/>
      <c r="H39" s="1" t="e">
        <f>AVERAGE(H9:H35)</f>
        <v>#DIV/0!</v>
      </c>
      <c r="I39" s="1" t="e">
        <f t="shared" ref="I39:BI39" si="6">AVERAGE(I9:I35)</f>
        <v>#DIV/0!</v>
      </c>
      <c r="J39" s="1">
        <f t="shared" si="6"/>
        <v>99</v>
      </c>
      <c r="K39" s="1" t="e">
        <f t="shared" si="6"/>
        <v>#DIV/0!</v>
      </c>
      <c r="L39" s="1" t="e">
        <f t="shared" si="6"/>
        <v>#DIV/0!</v>
      </c>
      <c r="M39" s="1" t="e">
        <f t="shared" si="6"/>
        <v>#DIV/0!</v>
      </c>
      <c r="N39" s="1">
        <f t="shared" si="6"/>
        <v>0.85526315789473684</v>
      </c>
      <c r="O39" s="1">
        <f t="shared" si="6"/>
        <v>0.96842105263157885</v>
      </c>
      <c r="P39" s="1">
        <f t="shared" si="6"/>
        <v>0.84210526315789469</v>
      </c>
      <c r="Q39" s="1">
        <f t="shared" si="6"/>
        <v>0.73157894736842111</v>
      </c>
      <c r="R39" s="1">
        <f t="shared" si="6"/>
        <v>0.67105263157894735</v>
      </c>
      <c r="S39" s="1">
        <f t="shared" si="6"/>
        <v>0.43421052631578949</v>
      </c>
      <c r="T39" s="1">
        <f t="shared" si="6"/>
        <v>0.86184210526315785</v>
      </c>
      <c r="U39" s="1">
        <f t="shared" si="6"/>
        <v>0.90789473684210531</v>
      </c>
      <c r="V39" s="1">
        <f t="shared" si="6"/>
        <v>0.7131578947368421</v>
      </c>
      <c r="W39" s="1">
        <f t="shared" si="6"/>
        <v>0.85526315789473684</v>
      </c>
      <c r="X39" s="1">
        <f t="shared" si="6"/>
        <v>0.98684210526315785</v>
      </c>
      <c r="Y39" s="1">
        <f t="shared" si="6"/>
        <v>1</v>
      </c>
      <c r="Z39" s="1">
        <f t="shared" si="6"/>
        <v>0.68421052631578949</v>
      </c>
      <c r="AA39" s="1">
        <f t="shared" si="6"/>
        <v>0.10526315789473684</v>
      </c>
      <c r="AB39" s="1">
        <f t="shared" si="6"/>
        <v>0.91447368421052633</v>
      </c>
      <c r="AC39" s="1">
        <f t="shared" si="6"/>
        <v>0.90789473684210531</v>
      </c>
      <c r="AD39" s="1">
        <f t="shared" si="6"/>
        <v>0.78289473684210531</v>
      </c>
      <c r="AE39" s="1">
        <f t="shared" si="6"/>
        <v>1</v>
      </c>
      <c r="AF39" s="1">
        <f t="shared" si="6"/>
        <v>0.89473684210526316</v>
      </c>
      <c r="AG39" s="1">
        <f t="shared" si="6"/>
        <v>99</v>
      </c>
      <c r="AH39" s="1">
        <f t="shared" si="6"/>
        <v>99</v>
      </c>
      <c r="AI39" s="1">
        <f t="shared" si="6"/>
        <v>99</v>
      </c>
      <c r="AJ39" s="1">
        <f t="shared" si="6"/>
        <v>99</v>
      </c>
      <c r="AK39" s="1">
        <f t="shared" si="6"/>
        <v>99</v>
      </c>
      <c r="AL39" s="1">
        <f t="shared" si="6"/>
        <v>99</v>
      </c>
      <c r="AM39" s="1">
        <f t="shared" si="6"/>
        <v>0.81447368421052635</v>
      </c>
      <c r="AN39" s="1">
        <f t="shared" si="6"/>
        <v>0.81315789473684219</v>
      </c>
      <c r="AO39" s="1">
        <f t="shared" si="6"/>
        <v>0.84210526315789469</v>
      </c>
      <c r="AP39" s="1">
        <f t="shared" si="6"/>
        <v>0.82236842105263153</v>
      </c>
      <c r="AQ39" s="1">
        <f t="shared" si="6"/>
        <v>99</v>
      </c>
      <c r="AR39" s="1">
        <f t="shared" si="6"/>
        <v>0.65789473684210531</v>
      </c>
      <c r="AS39" s="1">
        <f t="shared" si="6"/>
        <v>0.48947368421052634</v>
      </c>
      <c r="AT39" s="1">
        <f t="shared" si="6"/>
        <v>0.54166666666666663</v>
      </c>
      <c r="AU39" s="1">
        <f t="shared" si="6"/>
        <v>0.5</v>
      </c>
      <c r="AV39" s="1">
        <f t="shared" si="6"/>
        <v>0.5</v>
      </c>
      <c r="AW39" s="1">
        <f t="shared" si="6"/>
        <v>0.52631578947368418</v>
      </c>
      <c r="AX39" s="1">
        <f t="shared" si="6"/>
        <v>99</v>
      </c>
      <c r="AY39" s="1">
        <f t="shared" si="6"/>
        <v>99</v>
      </c>
      <c r="AZ39" s="1">
        <f t="shared" si="6"/>
        <v>99</v>
      </c>
      <c r="BA39" s="1">
        <f t="shared" si="6"/>
        <v>99</v>
      </c>
      <c r="BB39" s="1">
        <f t="shared" si="6"/>
        <v>99</v>
      </c>
      <c r="BC39" s="1">
        <f t="shared" si="6"/>
        <v>0.91447368421052633</v>
      </c>
      <c r="BD39" s="1">
        <f t="shared" si="6"/>
        <v>0.90131578947368418</v>
      </c>
      <c r="BE39" s="1">
        <f t="shared" si="6"/>
        <v>0.93421052631578949</v>
      </c>
      <c r="BF39" s="1">
        <f t="shared" si="6"/>
        <v>99</v>
      </c>
      <c r="BG39" s="1">
        <f t="shared" si="6"/>
        <v>0.21052631578947367</v>
      </c>
      <c r="BH39" s="1">
        <f t="shared" si="6"/>
        <v>0.89473684210526316</v>
      </c>
      <c r="BI39" s="1" t="e">
        <f t="shared" si="6"/>
        <v>#DIV/0!</v>
      </c>
      <c r="BJ39" s="1" t="e">
        <f t="shared" ref="BJ39:BQ39" si="7">AVERAGE(BJ9:BJ35)</f>
        <v>#DIV/0!</v>
      </c>
      <c r="BK39" s="1" t="e">
        <f t="shared" si="7"/>
        <v>#DIV/0!</v>
      </c>
      <c r="BL39" s="1">
        <f t="shared" si="7"/>
        <v>0.78947368421052633</v>
      </c>
      <c r="BM39" s="1" t="e">
        <f t="shared" si="7"/>
        <v>#DIV/0!</v>
      </c>
      <c r="BN39" s="1" t="e">
        <f t="shared" si="7"/>
        <v>#DIV/0!</v>
      </c>
      <c r="BO39" s="1" t="e">
        <f t="shared" si="7"/>
        <v>#DIV/0!</v>
      </c>
      <c r="BP39" s="1" t="e">
        <f t="shared" si="7"/>
        <v>#DIV/0!</v>
      </c>
      <c r="BQ39" s="1" t="e">
        <f t="shared" si="7"/>
        <v>#DIV/0!</v>
      </c>
    </row>
    <row r="41" spans="1:69" x14ac:dyDescent="0.25">
      <c r="G41" s="1">
        <f t="shared" ref="G41:G70" si="8">SUM(H41:BL41)</f>
        <v>426.875</v>
      </c>
      <c r="H41" s="1">
        <f>H9*H$5</f>
        <v>0</v>
      </c>
      <c r="I41" s="1">
        <f t="shared" ref="I41:BI41" si="9">I9*I$5</f>
        <v>0</v>
      </c>
      <c r="J41" s="1">
        <f t="shared" si="9"/>
        <v>0</v>
      </c>
      <c r="K41" s="1">
        <f t="shared" si="9"/>
        <v>0</v>
      </c>
      <c r="L41" s="1">
        <f t="shared" si="9"/>
        <v>0</v>
      </c>
      <c r="M41" s="1">
        <f t="shared" si="9"/>
        <v>0</v>
      </c>
      <c r="N41" s="1">
        <f t="shared" si="9"/>
        <v>1</v>
      </c>
      <c r="O41" s="1">
        <f t="shared" si="9"/>
        <v>1</v>
      </c>
      <c r="P41" s="1">
        <f t="shared" si="9"/>
        <v>0.75</v>
      </c>
      <c r="Q41" s="1">
        <f t="shared" si="9"/>
        <v>0</v>
      </c>
      <c r="R41" s="1">
        <f t="shared" si="9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0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0</v>
      </c>
      <c r="AH41" s="1">
        <f t="shared" si="9"/>
        <v>99</v>
      </c>
      <c r="AI41" s="1">
        <f t="shared" si="9"/>
        <v>0</v>
      </c>
      <c r="AJ41" s="1">
        <f t="shared" si="9"/>
        <v>0</v>
      </c>
      <c r="AK41" s="1">
        <f t="shared" si="9"/>
        <v>0</v>
      </c>
      <c r="AL41" s="1">
        <f t="shared" si="9"/>
        <v>0</v>
      </c>
      <c r="AM41" s="1">
        <f t="shared" si="9"/>
        <v>1</v>
      </c>
      <c r="AN41" s="1">
        <f t="shared" si="9"/>
        <v>1</v>
      </c>
      <c r="AO41" s="1">
        <f t="shared" si="9"/>
        <v>1.25</v>
      </c>
      <c r="AP41" s="1">
        <f t="shared" si="9"/>
        <v>1</v>
      </c>
      <c r="AQ41" s="1">
        <f t="shared" si="9"/>
        <v>0</v>
      </c>
      <c r="AR41" s="1">
        <f t="shared" si="9"/>
        <v>1</v>
      </c>
      <c r="AS41" s="1">
        <f t="shared" si="9"/>
        <v>0.875</v>
      </c>
      <c r="AT41" s="1">
        <f t="shared" si="9"/>
        <v>1</v>
      </c>
      <c r="AU41" s="1">
        <f t="shared" si="9"/>
        <v>1</v>
      </c>
      <c r="AV41" s="1">
        <f t="shared" si="9"/>
        <v>1</v>
      </c>
      <c r="AW41" s="1">
        <f t="shared" si="9"/>
        <v>1</v>
      </c>
      <c r="AX41" s="1">
        <f t="shared" si="9"/>
        <v>99</v>
      </c>
      <c r="AY41" s="1">
        <f t="shared" si="9"/>
        <v>99</v>
      </c>
      <c r="AZ41" s="1">
        <f t="shared" si="9"/>
        <v>0</v>
      </c>
      <c r="BA41" s="1">
        <f t="shared" si="9"/>
        <v>0</v>
      </c>
      <c r="BB41" s="1">
        <f t="shared" si="9"/>
        <v>0</v>
      </c>
      <c r="BC41" s="1">
        <f t="shared" si="9"/>
        <v>1</v>
      </c>
      <c r="BD41" s="1">
        <f t="shared" si="9"/>
        <v>1</v>
      </c>
      <c r="BE41" s="1">
        <f t="shared" si="9"/>
        <v>1</v>
      </c>
      <c r="BF41" s="1">
        <f t="shared" si="9"/>
        <v>99</v>
      </c>
      <c r="BG41" s="1">
        <f t="shared" si="9"/>
        <v>1</v>
      </c>
      <c r="BH41" s="1">
        <f t="shared" si="9"/>
        <v>1</v>
      </c>
      <c r="BI41" s="1">
        <f t="shared" si="9"/>
        <v>0</v>
      </c>
      <c r="BJ41" s="1">
        <f t="shared" ref="BJ41:BQ41" si="10">BJ9*BJ$5</f>
        <v>0</v>
      </c>
      <c r="BK41" s="1">
        <f t="shared" si="10"/>
        <v>0</v>
      </c>
      <c r="BL41" s="1">
        <f t="shared" si="10"/>
        <v>0</v>
      </c>
      <c r="BM41" s="1">
        <f t="shared" si="10"/>
        <v>0</v>
      </c>
      <c r="BN41" s="1">
        <f t="shared" si="10"/>
        <v>0</v>
      </c>
      <c r="BO41" s="1">
        <f t="shared" si="10"/>
        <v>0</v>
      </c>
      <c r="BP41" s="1">
        <f t="shared" si="10"/>
        <v>0</v>
      </c>
      <c r="BQ41" s="1">
        <f t="shared" si="10"/>
        <v>0</v>
      </c>
    </row>
    <row r="42" spans="1:69" x14ac:dyDescent="0.25">
      <c r="G42" s="1">
        <f t="shared" si="8"/>
        <v>422.375</v>
      </c>
      <c r="H42" s="1">
        <f t="shared" ref="H42:BH42" si="11">H10*H$5</f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1</v>
      </c>
      <c r="X42" s="1">
        <f t="shared" si="11"/>
        <v>1</v>
      </c>
      <c r="Y42" s="1">
        <f t="shared" si="11"/>
        <v>1</v>
      </c>
      <c r="Z42" s="1">
        <f t="shared" si="11"/>
        <v>1</v>
      </c>
      <c r="AA42" s="1">
        <f t="shared" si="11"/>
        <v>0</v>
      </c>
      <c r="AB42" s="1">
        <f t="shared" si="11"/>
        <v>0.75</v>
      </c>
      <c r="AC42" s="1">
        <f t="shared" si="11"/>
        <v>1</v>
      </c>
      <c r="AD42" s="1">
        <f t="shared" si="11"/>
        <v>0.875</v>
      </c>
      <c r="AE42" s="1">
        <f t="shared" si="11"/>
        <v>1</v>
      </c>
      <c r="AF42" s="1">
        <f t="shared" si="11"/>
        <v>1</v>
      </c>
      <c r="AG42" s="1">
        <f t="shared" si="11"/>
        <v>0</v>
      </c>
      <c r="AH42" s="1">
        <f t="shared" si="11"/>
        <v>99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0.875</v>
      </c>
      <c r="AN42" s="1">
        <f t="shared" si="11"/>
        <v>1</v>
      </c>
      <c r="AO42" s="1">
        <f t="shared" si="11"/>
        <v>0</v>
      </c>
      <c r="AP42" s="1">
        <f t="shared" si="11"/>
        <v>1</v>
      </c>
      <c r="AQ42" s="1">
        <f t="shared" si="11"/>
        <v>0</v>
      </c>
      <c r="AR42" s="1">
        <f t="shared" si="11"/>
        <v>1</v>
      </c>
      <c r="AS42" s="1">
        <f t="shared" si="11"/>
        <v>0.375</v>
      </c>
      <c r="AT42" s="1">
        <f t="shared" si="11"/>
        <v>0</v>
      </c>
      <c r="AU42" s="1">
        <f t="shared" si="11"/>
        <v>0</v>
      </c>
      <c r="AV42" s="1">
        <f t="shared" si="11"/>
        <v>0</v>
      </c>
      <c r="AW42" s="1">
        <f t="shared" si="11"/>
        <v>1</v>
      </c>
      <c r="AX42" s="1">
        <f t="shared" si="11"/>
        <v>99</v>
      </c>
      <c r="AY42" s="1">
        <f t="shared" si="11"/>
        <v>99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1</v>
      </c>
      <c r="BD42" s="1">
        <f t="shared" si="11"/>
        <v>1</v>
      </c>
      <c r="BE42" s="1">
        <f t="shared" si="11"/>
        <v>1</v>
      </c>
      <c r="BF42" s="1">
        <f t="shared" si="11"/>
        <v>99</v>
      </c>
      <c r="BG42" s="1">
        <f t="shared" si="11"/>
        <v>0</v>
      </c>
      <c r="BH42" s="1">
        <f t="shared" si="11"/>
        <v>1</v>
      </c>
      <c r="BI42" s="1">
        <f t="shared" ref="BI42:BQ42" si="12">BI10*BI$5</f>
        <v>0</v>
      </c>
      <c r="BJ42" s="1">
        <f t="shared" si="12"/>
        <v>0</v>
      </c>
      <c r="BK42" s="1">
        <f t="shared" si="12"/>
        <v>0</v>
      </c>
      <c r="BL42" s="1">
        <f t="shared" si="12"/>
        <v>1</v>
      </c>
      <c r="BM42" s="1">
        <f t="shared" si="12"/>
        <v>0</v>
      </c>
      <c r="BN42" s="1">
        <f t="shared" si="12"/>
        <v>0</v>
      </c>
      <c r="BO42" s="1">
        <f t="shared" si="12"/>
        <v>0</v>
      </c>
      <c r="BP42" s="1">
        <f t="shared" si="12"/>
        <v>0</v>
      </c>
      <c r="BQ42" s="1">
        <f t="shared" si="12"/>
        <v>0</v>
      </c>
    </row>
    <row r="43" spans="1:69" x14ac:dyDescent="0.25">
      <c r="G43" s="1">
        <f t="shared" si="8"/>
        <v>424.375</v>
      </c>
      <c r="H43" s="1">
        <f t="shared" ref="H43:BH43" si="13">H11*H$5</f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1</v>
      </c>
      <c r="X43" s="1">
        <f t="shared" si="13"/>
        <v>1</v>
      </c>
      <c r="Y43" s="1">
        <f t="shared" si="13"/>
        <v>1</v>
      </c>
      <c r="Z43" s="1">
        <f t="shared" si="13"/>
        <v>1</v>
      </c>
      <c r="AA43" s="1">
        <f t="shared" si="13"/>
        <v>0</v>
      </c>
      <c r="AB43" s="1">
        <f t="shared" si="13"/>
        <v>1</v>
      </c>
      <c r="AC43" s="1">
        <f t="shared" si="13"/>
        <v>1</v>
      </c>
      <c r="AD43" s="1">
        <f t="shared" si="13"/>
        <v>1</v>
      </c>
      <c r="AE43" s="1">
        <f t="shared" si="13"/>
        <v>1</v>
      </c>
      <c r="AF43" s="1">
        <f t="shared" si="13"/>
        <v>1</v>
      </c>
      <c r="AG43" s="1">
        <f t="shared" si="13"/>
        <v>0</v>
      </c>
      <c r="AH43" s="1">
        <f t="shared" si="13"/>
        <v>99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1</v>
      </c>
      <c r="AN43" s="1">
        <f t="shared" si="13"/>
        <v>1</v>
      </c>
      <c r="AO43" s="1">
        <f t="shared" si="13"/>
        <v>1</v>
      </c>
      <c r="AP43" s="1">
        <f t="shared" si="13"/>
        <v>1</v>
      </c>
      <c r="AQ43" s="1">
        <f t="shared" si="13"/>
        <v>0</v>
      </c>
      <c r="AR43" s="1">
        <f t="shared" si="13"/>
        <v>1</v>
      </c>
      <c r="AS43" s="1">
        <f t="shared" si="13"/>
        <v>0.625</v>
      </c>
      <c r="AT43" s="1">
        <f t="shared" si="13"/>
        <v>0</v>
      </c>
      <c r="AU43" s="1">
        <f t="shared" si="13"/>
        <v>0</v>
      </c>
      <c r="AV43" s="1">
        <f t="shared" si="13"/>
        <v>0</v>
      </c>
      <c r="AW43" s="1">
        <f t="shared" si="13"/>
        <v>1</v>
      </c>
      <c r="AX43" s="1">
        <f t="shared" si="13"/>
        <v>99</v>
      </c>
      <c r="AY43" s="1">
        <f t="shared" si="13"/>
        <v>99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1</v>
      </c>
      <c r="BD43" s="1">
        <f t="shared" si="13"/>
        <v>1</v>
      </c>
      <c r="BE43" s="1">
        <f t="shared" si="13"/>
        <v>1</v>
      </c>
      <c r="BF43" s="1">
        <f t="shared" si="13"/>
        <v>99</v>
      </c>
      <c r="BG43" s="1">
        <f t="shared" si="13"/>
        <v>0</v>
      </c>
      <c r="BH43" s="1">
        <f t="shared" si="13"/>
        <v>1</v>
      </c>
      <c r="BI43" s="1">
        <f t="shared" ref="BI43:BQ43" si="14">BI11*BI$5</f>
        <v>0</v>
      </c>
      <c r="BJ43" s="1">
        <f t="shared" si="14"/>
        <v>0</v>
      </c>
      <c r="BK43" s="1">
        <f t="shared" si="14"/>
        <v>0</v>
      </c>
      <c r="BL43" s="1">
        <f t="shared" si="14"/>
        <v>1</v>
      </c>
      <c r="BM43" s="1">
        <f t="shared" si="14"/>
        <v>0</v>
      </c>
      <c r="BN43" s="1">
        <f t="shared" si="14"/>
        <v>0</v>
      </c>
      <c r="BO43" s="1">
        <f t="shared" si="14"/>
        <v>0</v>
      </c>
      <c r="BP43" s="1">
        <f t="shared" si="14"/>
        <v>0</v>
      </c>
      <c r="BQ43" s="1">
        <f t="shared" si="14"/>
        <v>0</v>
      </c>
    </row>
    <row r="44" spans="1:69" x14ac:dyDescent="0.25">
      <c r="G44" s="1">
        <f t="shared" si="8"/>
        <v>422.65</v>
      </c>
      <c r="H44" s="1">
        <f t="shared" ref="H44:BH44" si="15">H12*H$5</f>
        <v>0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1</v>
      </c>
      <c r="X44" s="1">
        <f t="shared" si="15"/>
        <v>1</v>
      </c>
      <c r="Y44" s="1">
        <f t="shared" si="15"/>
        <v>1</v>
      </c>
      <c r="Z44" s="1">
        <f t="shared" si="15"/>
        <v>1</v>
      </c>
      <c r="AA44" s="1">
        <f t="shared" si="15"/>
        <v>0</v>
      </c>
      <c r="AB44" s="1">
        <f t="shared" si="15"/>
        <v>1</v>
      </c>
      <c r="AC44" s="1">
        <f t="shared" si="15"/>
        <v>1</v>
      </c>
      <c r="AD44" s="1">
        <f t="shared" si="15"/>
        <v>0.9</v>
      </c>
      <c r="AE44" s="1">
        <f t="shared" si="15"/>
        <v>1</v>
      </c>
      <c r="AF44" s="1">
        <f t="shared" si="15"/>
        <v>1</v>
      </c>
      <c r="AG44" s="1">
        <f t="shared" si="15"/>
        <v>0</v>
      </c>
      <c r="AH44" s="1">
        <f t="shared" si="15"/>
        <v>99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1</v>
      </c>
      <c r="AN44" s="1">
        <f t="shared" si="15"/>
        <v>1</v>
      </c>
      <c r="AO44" s="1">
        <f t="shared" si="15"/>
        <v>1.25</v>
      </c>
      <c r="AP44" s="1">
        <f t="shared" si="15"/>
        <v>1</v>
      </c>
      <c r="AQ44" s="1">
        <f t="shared" si="15"/>
        <v>0</v>
      </c>
      <c r="AR44" s="1">
        <f t="shared" si="15"/>
        <v>1</v>
      </c>
      <c r="AS44" s="1">
        <f t="shared" si="15"/>
        <v>0.125</v>
      </c>
      <c r="AT44" s="1">
        <f t="shared" si="15"/>
        <v>0</v>
      </c>
      <c r="AU44" s="1">
        <f t="shared" si="15"/>
        <v>0</v>
      </c>
      <c r="AV44" s="1">
        <f t="shared" si="15"/>
        <v>0</v>
      </c>
      <c r="AW44" s="1">
        <f t="shared" si="15"/>
        <v>1</v>
      </c>
      <c r="AX44" s="1">
        <f t="shared" si="15"/>
        <v>99</v>
      </c>
      <c r="AY44" s="1">
        <f t="shared" si="15"/>
        <v>99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0.375</v>
      </c>
      <c r="BD44" s="1">
        <f t="shared" si="15"/>
        <v>1</v>
      </c>
      <c r="BE44" s="1">
        <f t="shared" si="15"/>
        <v>1</v>
      </c>
      <c r="BF44" s="1">
        <f t="shared" si="15"/>
        <v>99</v>
      </c>
      <c r="BG44" s="1">
        <f t="shared" si="15"/>
        <v>0</v>
      </c>
      <c r="BH44" s="1">
        <f t="shared" si="15"/>
        <v>1</v>
      </c>
      <c r="BI44" s="1">
        <f t="shared" ref="BI44:BQ44" si="16">BI12*BI$5</f>
        <v>0</v>
      </c>
      <c r="BJ44" s="1">
        <f t="shared" si="16"/>
        <v>0</v>
      </c>
      <c r="BK44" s="1">
        <f t="shared" si="16"/>
        <v>0</v>
      </c>
      <c r="BL44" s="1">
        <f t="shared" si="16"/>
        <v>1</v>
      </c>
      <c r="BM44" s="1">
        <f t="shared" si="16"/>
        <v>0</v>
      </c>
      <c r="BN44" s="1">
        <f t="shared" si="16"/>
        <v>0</v>
      </c>
      <c r="BO44" s="1">
        <f t="shared" si="16"/>
        <v>0</v>
      </c>
      <c r="BP44" s="1">
        <f t="shared" si="16"/>
        <v>0</v>
      </c>
      <c r="BQ44" s="1">
        <f t="shared" si="16"/>
        <v>0</v>
      </c>
    </row>
    <row r="45" spans="1:69" x14ac:dyDescent="0.25">
      <c r="D45" s="1"/>
      <c r="E45" s="1"/>
      <c r="G45" s="1">
        <f t="shared" si="8"/>
        <v>426.25</v>
      </c>
      <c r="H45" s="1">
        <f t="shared" ref="H45:BH45" si="17">H13*H$5</f>
        <v>0</v>
      </c>
      <c r="I45" s="1">
        <f t="shared" si="17"/>
        <v>0</v>
      </c>
      <c r="J45" s="1">
        <f t="shared" si="17"/>
        <v>0</v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1</v>
      </c>
      <c r="X45" s="1">
        <f t="shared" si="17"/>
        <v>1</v>
      </c>
      <c r="Y45" s="1">
        <f t="shared" si="17"/>
        <v>1</v>
      </c>
      <c r="Z45" s="1">
        <f t="shared" si="17"/>
        <v>1</v>
      </c>
      <c r="AA45" s="1">
        <f t="shared" si="17"/>
        <v>0</v>
      </c>
      <c r="AB45" s="1">
        <f t="shared" si="17"/>
        <v>1</v>
      </c>
      <c r="AC45" s="1">
        <f t="shared" si="17"/>
        <v>1</v>
      </c>
      <c r="AD45" s="1">
        <f t="shared" si="17"/>
        <v>1</v>
      </c>
      <c r="AE45" s="1">
        <f t="shared" si="17"/>
        <v>1</v>
      </c>
      <c r="AF45" s="1">
        <f t="shared" si="17"/>
        <v>1</v>
      </c>
      <c r="AG45" s="1">
        <f t="shared" si="17"/>
        <v>0</v>
      </c>
      <c r="AH45" s="1">
        <f t="shared" si="17"/>
        <v>99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1</v>
      </c>
      <c r="AN45" s="1">
        <f t="shared" si="17"/>
        <v>1</v>
      </c>
      <c r="AO45" s="1">
        <f t="shared" si="17"/>
        <v>1.25</v>
      </c>
      <c r="AP45" s="1">
        <f t="shared" si="17"/>
        <v>1</v>
      </c>
      <c r="AQ45" s="1">
        <f t="shared" si="17"/>
        <v>0</v>
      </c>
      <c r="AR45" s="1">
        <f t="shared" si="17"/>
        <v>1</v>
      </c>
      <c r="AS45" s="1">
        <f t="shared" si="17"/>
        <v>1</v>
      </c>
      <c r="AT45" s="1">
        <f t="shared" si="17"/>
        <v>0</v>
      </c>
      <c r="AU45" s="1">
        <f t="shared" si="17"/>
        <v>0</v>
      </c>
      <c r="AV45" s="1">
        <f t="shared" si="17"/>
        <v>0</v>
      </c>
      <c r="AW45" s="1">
        <f t="shared" si="17"/>
        <v>1</v>
      </c>
      <c r="AX45" s="1">
        <f t="shared" si="17"/>
        <v>99</v>
      </c>
      <c r="AY45" s="1">
        <f t="shared" si="17"/>
        <v>99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1</v>
      </c>
      <c r="BD45" s="1">
        <f t="shared" si="17"/>
        <v>1</v>
      </c>
      <c r="BE45" s="1">
        <f t="shared" si="17"/>
        <v>1</v>
      </c>
      <c r="BF45" s="1">
        <f t="shared" si="17"/>
        <v>99</v>
      </c>
      <c r="BG45" s="1">
        <f t="shared" si="17"/>
        <v>1</v>
      </c>
      <c r="BH45" s="1">
        <f t="shared" si="17"/>
        <v>1</v>
      </c>
      <c r="BI45" s="1">
        <f t="shared" ref="BI45:BQ45" si="18">BI13*BI$5</f>
        <v>0</v>
      </c>
      <c r="BJ45" s="1">
        <f t="shared" si="18"/>
        <v>0</v>
      </c>
      <c r="BK45" s="1">
        <f t="shared" si="18"/>
        <v>0</v>
      </c>
      <c r="BL45" s="1">
        <f t="shared" si="18"/>
        <v>1</v>
      </c>
      <c r="BM45" s="1">
        <f t="shared" si="18"/>
        <v>0</v>
      </c>
      <c r="BN45" s="1">
        <f t="shared" si="18"/>
        <v>0</v>
      </c>
      <c r="BO45" s="1">
        <f t="shared" si="18"/>
        <v>0</v>
      </c>
      <c r="BP45" s="1">
        <f t="shared" si="18"/>
        <v>0</v>
      </c>
      <c r="BQ45" s="1">
        <f t="shared" si="18"/>
        <v>0</v>
      </c>
    </row>
    <row r="46" spans="1:69" x14ac:dyDescent="0.25">
      <c r="D46" s="1"/>
      <c r="E46" s="1"/>
      <c r="G46" s="1">
        <f t="shared" si="8"/>
        <v>405.75</v>
      </c>
      <c r="H46" s="1">
        <f t="shared" ref="H46:BH46" si="19">H14*H$5</f>
        <v>0</v>
      </c>
      <c r="I46" s="1">
        <f t="shared" si="19"/>
        <v>0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>
        <f t="shared" si="19"/>
        <v>0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1</v>
      </c>
      <c r="Y46" s="1">
        <f t="shared" si="19"/>
        <v>1</v>
      </c>
      <c r="Z46" s="1">
        <f t="shared" si="19"/>
        <v>0</v>
      </c>
      <c r="AA46" s="1">
        <f t="shared" si="19"/>
        <v>0</v>
      </c>
      <c r="AB46" s="1">
        <f t="shared" si="19"/>
        <v>0.125</v>
      </c>
      <c r="AC46" s="1">
        <f t="shared" si="19"/>
        <v>0.25</v>
      </c>
      <c r="AD46" s="1">
        <f t="shared" si="19"/>
        <v>0</v>
      </c>
      <c r="AE46" s="1">
        <f t="shared" si="19"/>
        <v>1</v>
      </c>
      <c r="AF46" s="1">
        <f t="shared" si="19"/>
        <v>0</v>
      </c>
      <c r="AG46" s="1">
        <f t="shared" si="19"/>
        <v>0</v>
      </c>
      <c r="AH46" s="1">
        <f t="shared" si="19"/>
        <v>99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1</v>
      </c>
      <c r="AP46" s="1">
        <f t="shared" si="19"/>
        <v>0.125</v>
      </c>
      <c r="AQ46" s="1">
        <f t="shared" si="19"/>
        <v>0</v>
      </c>
      <c r="AR46" s="1">
        <f t="shared" si="19"/>
        <v>0.5</v>
      </c>
      <c r="AS46" s="1">
        <f t="shared" si="19"/>
        <v>0.125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99</v>
      </c>
      <c r="AY46" s="1">
        <f t="shared" si="19"/>
        <v>99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1</v>
      </c>
      <c r="BD46" s="1">
        <f t="shared" si="19"/>
        <v>0.5</v>
      </c>
      <c r="BE46" s="1">
        <f t="shared" si="19"/>
        <v>1</v>
      </c>
      <c r="BF46" s="1">
        <f t="shared" si="19"/>
        <v>99</v>
      </c>
      <c r="BG46" s="1">
        <f t="shared" si="19"/>
        <v>0</v>
      </c>
      <c r="BH46" s="1">
        <f t="shared" si="19"/>
        <v>0</v>
      </c>
      <c r="BI46" s="1">
        <f t="shared" ref="BI46:BQ46" si="20">BI14*BI$5</f>
        <v>0</v>
      </c>
      <c r="BJ46" s="1">
        <f t="shared" si="20"/>
        <v>0</v>
      </c>
      <c r="BK46" s="1">
        <f t="shared" si="20"/>
        <v>0</v>
      </c>
      <c r="BL46" s="1">
        <f t="shared" si="20"/>
        <v>0</v>
      </c>
      <c r="BM46" s="1">
        <f t="shared" si="20"/>
        <v>0</v>
      </c>
      <c r="BN46" s="1">
        <f t="shared" si="20"/>
        <v>0</v>
      </c>
      <c r="BO46" s="1">
        <f t="shared" si="20"/>
        <v>0</v>
      </c>
      <c r="BP46" s="1">
        <f t="shared" si="20"/>
        <v>0</v>
      </c>
      <c r="BQ46" s="1">
        <f t="shared" si="20"/>
        <v>0</v>
      </c>
    </row>
    <row r="47" spans="1:69" x14ac:dyDescent="0.25">
      <c r="D47" s="1"/>
      <c r="E47" s="1"/>
      <c r="G47" s="1">
        <f t="shared" si="8"/>
        <v>424</v>
      </c>
      <c r="H47" s="1">
        <f t="shared" ref="H47:BH47" si="21">H15*H$5</f>
        <v>0</v>
      </c>
      <c r="I47" s="1">
        <f t="shared" si="21"/>
        <v>0</v>
      </c>
      <c r="J47" s="1">
        <f t="shared" si="21"/>
        <v>0</v>
      </c>
      <c r="K47" s="1">
        <f t="shared" si="21"/>
        <v>0</v>
      </c>
      <c r="L47" s="1">
        <f t="shared" si="21"/>
        <v>0</v>
      </c>
      <c r="M47" s="1">
        <f t="shared" si="21"/>
        <v>0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1</v>
      </c>
      <c r="X47" s="1">
        <f t="shared" si="21"/>
        <v>1</v>
      </c>
      <c r="Y47" s="1">
        <f t="shared" si="21"/>
        <v>1</v>
      </c>
      <c r="Z47" s="1">
        <f t="shared" si="21"/>
        <v>1</v>
      </c>
      <c r="AA47" s="1">
        <f t="shared" si="21"/>
        <v>1</v>
      </c>
      <c r="AB47" s="1">
        <f t="shared" si="21"/>
        <v>1</v>
      </c>
      <c r="AC47" s="1">
        <f t="shared" si="21"/>
        <v>1</v>
      </c>
      <c r="AD47" s="1">
        <f t="shared" si="21"/>
        <v>1</v>
      </c>
      <c r="AE47" s="1">
        <f t="shared" si="21"/>
        <v>1</v>
      </c>
      <c r="AF47" s="1">
        <f t="shared" si="21"/>
        <v>1</v>
      </c>
      <c r="AG47" s="1">
        <f t="shared" si="21"/>
        <v>0</v>
      </c>
      <c r="AH47" s="1">
        <f t="shared" si="21"/>
        <v>99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0.875</v>
      </c>
      <c r="AN47" s="1">
        <f t="shared" si="21"/>
        <v>0.875</v>
      </c>
      <c r="AO47" s="1">
        <f t="shared" si="21"/>
        <v>1</v>
      </c>
      <c r="AP47" s="1">
        <f t="shared" si="21"/>
        <v>1</v>
      </c>
      <c r="AQ47" s="1">
        <f t="shared" si="21"/>
        <v>0</v>
      </c>
      <c r="AR47" s="1">
        <f t="shared" si="21"/>
        <v>1</v>
      </c>
      <c r="AS47" s="1">
        <f t="shared" si="21"/>
        <v>0.75</v>
      </c>
      <c r="AT47" s="1">
        <f t="shared" si="21"/>
        <v>0</v>
      </c>
      <c r="AU47" s="1">
        <f t="shared" si="21"/>
        <v>0</v>
      </c>
      <c r="AV47" s="1">
        <f t="shared" si="21"/>
        <v>0</v>
      </c>
      <c r="AW47" s="1">
        <f t="shared" si="21"/>
        <v>1</v>
      </c>
      <c r="AX47" s="1">
        <f t="shared" si="21"/>
        <v>99</v>
      </c>
      <c r="AY47" s="1">
        <f t="shared" si="21"/>
        <v>99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1</v>
      </c>
      <c r="BD47" s="1">
        <f t="shared" si="21"/>
        <v>1</v>
      </c>
      <c r="BE47" s="1">
        <f t="shared" si="21"/>
        <v>1</v>
      </c>
      <c r="BF47" s="1">
        <f t="shared" si="21"/>
        <v>99</v>
      </c>
      <c r="BG47" s="1">
        <f t="shared" si="21"/>
        <v>0</v>
      </c>
      <c r="BH47" s="1">
        <f t="shared" si="21"/>
        <v>1</v>
      </c>
      <c r="BI47" s="1">
        <f t="shared" ref="BI47:BQ47" si="22">BI15*BI$5</f>
        <v>0</v>
      </c>
      <c r="BJ47" s="1">
        <f t="shared" si="22"/>
        <v>0</v>
      </c>
      <c r="BK47" s="1">
        <f t="shared" si="22"/>
        <v>0</v>
      </c>
      <c r="BL47" s="1">
        <f t="shared" si="22"/>
        <v>1</v>
      </c>
      <c r="BM47" s="1">
        <f t="shared" si="22"/>
        <v>0</v>
      </c>
      <c r="BN47" s="1">
        <f t="shared" si="22"/>
        <v>0</v>
      </c>
      <c r="BO47" s="1">
        <f t="shared" si="22"/>
        <v>0</v>
      </c>
      <c r="BP47" s="1">
        <f t="shared" si="22"/>
        <v>0</v>
      </c>
      <c r="BQ47" s="1">
        <f t="shared" si="22"/>
        <v>0</v>
      </c>
    </row>
    <row r="48" spans="1:69" x14ac:dyDescent="0.25">
      <c r="D48" s="1"/>
      <c r="E48" s="1"/>
      <c r="G48" s="1">
        <f t="shared" si="8"/>
        <v>423.52499999999998</v>
      </c>
      <c r="H48" s="1">
        <f t="shared" ref="H48:BH48" si="23">H16*H$5</f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1</v>
      </c>
      <c r="X48" s="1">
        <f t="shared" si="23"/>
        <v>1</v>
      </c>
      <c r="Y48" s="1">
        <f t="shared" si="23"/>
        <v>1</v>
      </c>
      <c r="Z48" s="1">
        <f t="shared" si="23"/>
        <v>1</v>
      </c>
      <c r="AA48" s="1">
        <f t="shared" si="23"/>
        <v>0</v>
      </c>
      <c r="AB48" s="1">
        <f t="shared" si="23"/>
        <v>1</v>
      </c>
      <c r="AC48" s="1">
        <f t="shared" si="23"/>
        <v>1</v>
      </c>
      <c r="AD48" s="1">
        <f t="shared" si="23"/>
        <v>0.9</v>
      </c>
      <c r="AE48" s="1">
        <f t="shared" si="23"/>
        <v>1</v>
      </c>
      <c r="AF48" s="1">
        <f t="shared" si="23"/>
        <v>1</v>
      </c>
      <c r="AG48" s="1">
        <f t="shared" si="23"/>
        <v>0</v>
      </c>
      <c r="AH48" s="1">
        <f t="shared" si="23"/>
        <v>99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1</v>
      </c>
      <c r="AN48" s="1">
        <f t="shared" si="23"/>
        <v>1</v>
      </c>
      <c r="AO48" s="1">
        <f t="shared" si="23"/>
        <v>1</v>
      </c>
      <c r="AP48" s="1">
        <f t="shared" si="23"/>
        <v>0.5</v>
      </c>
      <c r="AQ48" s="1">
        <f t="shared" si="23"/>
        <v>0</v>
      </c>
      <c r="AR48" s="1">
        <f t="shared" si="23"/>
        <v>0.5</v>
      </c>
      <c r="AS48" s="1">
        <f t="shared" si="23"/>
        <v>0.625</v>
      </c>
      <c r="AT48" s="1">
        <f t="shared" si="23"/>
        <v>0</v>
      </c>
      <c r="AU48" s="1">
        <f t="shared" si="23"/>
        <v>0</v>
      </c>
      <c r="AV48" s="1">
        <f t="shared" si="23"/>
        <v>0</v>
      </c>
      <c r="AW48" s="1">
        <f t="shared" si="23"/>
        <v>1</v>
      </c>
      <c r="AX48" s="1">
        <f t="shared" si="23"/>
        <v>99</v>
      </c>
      <c r="AY48" s="1">
        <f t="shared" si="23"/>
        <v>99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1</v>
      </c>
      <c r="BD48" s="1">
        <f t="shared" si="23"/>
        <v>1</v>
      </c>
      <c r="BE48" s="1">
        <f t="shared" si="23"/>
        <v>1</v>
      </c>
      <c r="BF48" s="1">
        <f t="shared" si="23"/>
        <v>99</v>
      </c>
      <c r="BG48" s="1">
        <f t="shared" si="23"/>
        <v>0</v>
      </c>
      <c r="BH48" s="1">
        <f t="shared" si="23"/>
        <v>1</v>
      </c>
      <c r="BI48" s="1">
        <f t="shared" ref="BI48:BQ48" si="24">BI16*BI$5</f>
        <v>0</v>
      </c>
      <c r="BJ48" s="1">
        <f t="shared" si="24"/>
        <v>0</v>
      </c>
      <c r="BK48" s="1">
        <f t="shared" si="24"/>
        <v>0</v>
      </c>
      <c r="BL48" s="1">
        <f t="shared" si="24"/>
        <v>1</v>
      </c>
      <c r="BM48" s="1">
        <f t="shared" si="24"/>
        <v>0</v>
      </c>
      <c r="BN48" s="1">
        <f t="shared" si="24"/>
        <v>0</v>
      </c>
      <c r="BO48" s="1">
        <f t="shared" si="24"/>
        <v>0</v>
      </c>
      <c r="BP48" s="1">
        <f t="shared" si="24"/>
        <v>0</v>
      </c>
      <c r="BQ48" s="1">
        <f t="shared" si="24"/>
        <v>0</v>
      </c>
    </row>
    <row r="49" spans="4:69" x14ac:dyDescent="0.25">
      <c r="D49" s="1"/>
      <c r="E49" s="1"/>
      <c r="G49" s="1">
        <f t="shared" si="8"/>
        <v>396</v>
      </c>
      <c r="H49" s="1">
        <f t="shared" ref="H49:BH49" si="25">H17*H$5</f>
        <v>0</v>
      </c>
      <c r="I49" s="1">
        <f t="shared" si="25"/>
        <v>0</v>
      </c>
      <c r="J49" s="1">
        <f t="shared" si="25"/>
        <v>0</v>
      </c>
      <c r="K49" s="1">
        <f t="shared" si="25"/>
        <v>0</v>
      </c>
      <c r="L49" s="1">
        <f t="shared" si="25"/>
        <v>0</v>
      </c>
      <c r="M49" s="1">
        <f t="shared" si="25"/>
        <v>0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99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99</v>
      </c>
      <c r="AY49" s="1">
        <f t="shared" si="25"/>
        <v>99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99</v>
      </c>
      <c r="BG49" s="1">
        <f t="shared" si="25"/>
        <v>0</v>
      </c>
      <c r="BH49" s="1">
        <f t="shared" si="25"/>
        <v>0</v>
      </c>
      <c r="BI49" s="1">
        <f t="shared" ref="BI49:BQ49" si="26">BI17*BI$5</f>
        <v>0</v>
      </c>
      <c r="BJ49" s="1">
        <f t="shared" si="26"/>
        <v>0</v>
      </c>
      <c r="BK49" s="1">
        <f t="shared" si="26"/>
        <v>0</v>
      </c>
      <c r="BL49" s="1">
        <f t="shared" si="26"/>
        <v>0</v>
      </c>
      <c r="BM49" s="1">
        <f t="shared" si="26"/>
        <v>0</v>
      </c>
      <c r="BN49" s="1">
        <f t="shared" si="26"/>
        <v>0</v>
      </c>
      <c r="BO49" s="1">
        <f t="shared" si="26"/>
        <v>0</v>
      </c>
      <c r="BP49" s="1">
        <f t="shared" si="26"/>
        <v>0</v>
      </c>
      <c r="BQ49" s="1">
        <f t="shared" si="26"/>
        <v>0</v>
      </c>
    </row>
    <row r="50" spans="4:69" x14ac:dyDescent="0.25">
      <c r="D50" s="1"/>
      <c r="E50" s="1"/>
      <c r="G50" s="1">
        <f t="shared" si="8"/>
        <v>421.52499999999998</v>
      </c>
      <c r="H50" s="1">
        <f t="shared" ref="H50:BH50" si="27">H18*H$5</f>
        <v>0</v>
      </c>
      <c r="I50" s="1">
        <f t="shared" si="27"/>
        <v>0</v>
      </c>
      <c r="J50" s="1">
        <f t="shared" si="27"/>
        <v>0</v>
      </c>
      <c r="K50" s="1">
        <f t="shared" si="27"/>
        <v>0</v>
      </c>
      <c r="L50" s="1">
        <f t="shared" si="27"/>
        <v>0</v>
      </c>
      <c r="M50" s="1">
        <f t="shared" si="27"/>
        <v>0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1</v>
      </c>
      <c r="X50" s="1">
        <f t="shared" si="27"/>
        <v>1</v>
      </c>
      <c r="Y50" s="1">
        <f t="shared" si="27"/>
        <v>1</v>
      </c>
      <c r="Z50" s="1">
        <f t="shared" si="27"/>
        <v>1</v>
      </c>
      <c r="AA50" s="1">
        <f t="shared" si="27"/>
        <v>0</v>
      </c>
      <c r="AB50" s="1">
        <f t="shared" si="27"/>
        <v>1</v>
      </c>
      <c r="AC50" s="1">
        <f t="shared" si="27"/>
        <v>1</v>
      </c>
      <c r="AD50" s="1">
        <f t="shared" si="27"/>
        <v>0.9</v>
      </c>
      <c r="AE50" s="1">
        <f t="shared" si="27"/>
        <v>1</v>
      </c>
      <c r="AF50" s="1">
        <f t="shared" si="27"/>
        <v>0.75</v>
      </c>
      <c r="AG50" s="1">
        <f t="shared" si="27"/>
        <v>0</v>
      </c>
      <c r="AH50" s="1">
        <f t="shared" si="27"/>
        <v>99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1</v>
      </c>
      <c r="AN50" s="1">
        <f t="shared" si="27"/>
        <v>1</v>
      </c>
      <c r="AO50" s="1">
        <f t="shared" si="27"/>
        <v>1</v>
      </c>
      <c r="AP50" s="1">
        <f t="shared" si="27"/>
        <v>1</v>
      </c>
      <c r="AQ50" s="1">
        <f t="shared" si="27"/>
        <v>0</v>
      </c>
      <c r="AR50" s="1">
        <f t="shared" si="27"/>
        <v>1</v>
      </c>
      <c r="AS50" s="1">
        <f t="shared" si="27"/>
        <v>0.5</v>
      </c>
      <c r="AT50" s="1">
        <f t="shared" si="27"/>
        <v>0</v>
      </c>
      <c r="AU50" s="1">
        <f t="shared" si="27"/>
        <v>0</v>
      </c>
      <c r="AV50" s="1">
        <f t="shared" si="27"/>
        <v>0</v>
      </c>
      <c r="AW50" s="1">
        <f t="shared" si="27"/>
        <v>0</v>
      </c>
      <c r="AX50" s="1">
        <f t="shared" si="27"/>
        <v>99</v>
      </c>
      <c r="AY50" s="1">
        <f t="shared" si="27"/>
        <v>99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0.375</v>
      </c>
      <c r="BD50" s="1">
        <f t="shared" si="27"/>
        <v>1</v>
      </c>
      <c r="BE50" s="1">
        <f t="shared" si="27"/>
        <v>1</v>
      </c>
      <c r="BF50" s="1">
        <f t="shared" si="27"/>
        <v>99</v>
      </c>
      <c r="BG50" s="1">
        <f t="shared" si="27"/>
        <v>1</v>
      </c>
      <c r="BH50" s="1">
        <f t="shared" si="27"/>
        <v>1</v>
      </c>
      <c r="BI50" s="1">
        <f t="shared" ref="BI50:BQ50" si="28">BI18*BI$5</f>
        <v>0</v>
      </c>
      <c r="BJ50" s="1">
        <f t="shared" si="28"/>
        <v>0</v>
      </c>
      <c r="BK50" s="1">
        <f t="shared" si="28"/>
        <v>0</v>
      </c>
      <c r="BL50" s="1">
        <f t="shared" si="28"/>
        <v>0</v>
      </c>
      <c r="BM50" s="1">
        <f t="shared" si="28"/>
        <v>0</v>
      </c>
      <c r="BN50" s="1">
        <f t="shared" si="28"/>
        <v>0</v>
      </c>
      <c r="BO50" s="1">
        <f t="shared" si="28"/>
        <v>0</v>
      </c>
      <c r="BP50" s="1">
        <f t="shared" si="28"/>
        <v>0</v>
      </c>
      <c r="BQ50" s="1">
        <f t="shared" si="28"/>
        <v>0</v>
      </c>
    </row>
    <row r="51" spans="4:69" x14ac:dyDescent="0.25">
      <c r="D51" s="1"/>
      <c r="E51" s="1"/>
      <c r="G51" s="1">
        <f t="shared" si="8"/>
        <v>421.15</v>
      </c>
      <c r="H51" s="1">
        <f t="shared" ref="H51:BH51" si="29">H19*H$5</f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29"/>
        <v>0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1</v>
      </c>
      <c r="X51" s="1">
        <f t="shared" si="29"/>
        <v>1</v>
      </c>
      <c r="Y51" s="1">
        <f t="shared" si="29"/>
        <v>1</v>
      </c>
      <c r="Z51" s="1">
        <f t="shared" si="29"/>
        <v>1</v>
      </c>
      <c r="AA51" s="1">
        <f t="shared" si="29"/>
        <v>0</v>
      </c>
      <c r="AB51" s="1">
        <f t="shared" si="29"/>
        <v>1</v>
      </c>
      <c r="AC51" s="1">
        <f t="shared" si="29"/>
        <v>1</v>
      </c>
      <c r="AD51" s="1">
        <f t="shared" si="29"/>
        <v>0.5</v>
      </c>
      <c r="AE51" s="1">
        <f t="shared" si="29"/>
        <v>1</v>
      </c>
      <c r="AF51" s="1">
        <f t="shared" si="29"/>
        <v>1</v>
      </c>
      <c r="AG51" s="1">
        <f t="shared" si="29"/>
        <v>0</v>
      </c>
      <c r="AH51" s="1">
        <f t="shared" si="29"/>
        <v>99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0.9</v>
      </c>
      <c r="AN51" s="1">
        <f t="shared" si="29"/>
        <v>1</v>
      </c>
      <c r="AO51" s="1">
        <f t="shared" si="29"/>
        <v>0.75</v>
      </c>
      <c r="AP51" s="1">
        <f t="shared" si="29"/>
        <v>1</v>
      </c>
      <c r="AQ51" s="1">
        <f t="shared" si="29"/>
        <v>0</v>
      </c>
      <c r="AR51" s="1">
        <f t="shared" si="29"/>
        <v>0</v>
      </c>
      <c r="AS51" s="1">
        <f t="shared" si="29"/>
        <v>0.375</v>
      </c>
      <c r="AT51" s="1">
        <f t="shared" si="29"/>
        <v>0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99</v>
      </c>
      <c r="AY51" s="1">
        <f t="shared" si="29"/>
        <v>99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1</v>
      </c>
      <c r="BD51" s="1">
        <f t="shared" si="29"/>
        <v>0.625</v>
      </c>
      <c r="BE51" s="1">
        <f t="shared" si="29"/>
        <v>1</v>
      </c>
      <c r="BF51" s="1">
        <f t="shared" si="29"/>
        <v>99</v>
      </c>
      <c r="BG51" s="1">
        <f t="shared" si="29"/>
        <v>0</v>
      </c>
      <c r="BH51" s="1">
        <f t="shared" si="29"/>
        <v>1</v>
      </c>
      <c r="BI51" s="1">
        <f t="shared" ref="BI51:BQ51" si="30">BI19*BI$5</f>
        <v>0</v>
      </c>
      <c r="BJ51" s="1">
        <f t="shared" si="30"/>
        <v>0</v>
      </c>
      <c r="BK51" s="1">
        <f t="shared" si="30"/>
        <v>0</v>
      </c>
      <c r="BL51" s="1">
        <f t="shared" si="30"/>
        <v>1</v>
      </c>
      <c r="BM51" s="1">
        <f t="shared" si="30"/>
        <v>0</v>
      </c>
      <c r="BN51" s="1">
        <f t="shared" si="30"/>
        <v>0</v>
      </c>
      <c r="BO51" s="1">
        <f t="shared" si="30"/>
        <v>0</v>
      </c>
      <c r="BP51" s="1">
        <f t="shared" si="30"/>
        <v>0</v>
      </c>
      <c r="BQ51" s="1">
        <f t="shared" si="30"/>
        <v>0</v>
      </c>
    </row>
    <row r="52" spans="4:69" x14ac:dyDescent="0.25">
      <c r="D52" s="1"/>
      <c r="E52" s="1"/>
      <c r="G52" s="1">
        <f t="shared" si="8"/>
        <v>405.5</v>
      </c>
      <c r="H52" s="1">
        <f t="shared" ref="H52:BH52" si="31">H20*H$5</f>
        <v>0</v>
      </c>
      <c r="I52" s="1">
        <f t="shared" si="31"/>
        <v>0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0.25</v>
      </c>
      <c r="O52" s="1">
        <f t="shared" si="31"/>
        <v>1</v>
      </c>
      <c r="P52" s="1">
        <f t="shared" si="31"/>
        <v>0.5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0.25</v>
      </c>
      <c r="X52" s="1">
        <f t="shared" si="31"/>
        <v>1</v>
      </c>
      <c r="Y52" s="1">
        <f t="shared" si="31"/>
        <v>1</v>
      </c>
      <c r="Z52" s="1">
        <f t="shared" si="31"/>
        <v>0</v>
      </c>
      <c r="AA52" s="1">
        <f t="shared" si="31"/>
        <v>0</v>
      </c>
      <c r="AB52" s="1">
        <f t="shared" si="31"/>
        <v>1</v>
      </c>
      <c r="AC52" s="1">
        <f t="shared" si="31"/>
        <v>0.5</v>
      </c>
      <c r="AD52" s="1">
        <f t="shared" si="31"/>
        <v>0</v>
      </c>
      <c r="AE52" s="1">
        <f t="shared" si="31"/>
        <v>1</v>
      </c>
      <c r="AF52" s="1">
        <f t="shared" si="31"/>
        <v>1</v>
      </c>
      <c r="AG52" s="1">
        <f t="shared" si="31"/>
        <v>0</v>
      </c>
      <c r="AH52" s="1">
        <f t="shared" si="31"/>
        <v>99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99</v>
      </c>
      <c r="AY52" s="1">
        <f t="shared" si="31"/>
        <v>99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1</v>
      </c>
      <c r="BD52" s="1">
        <f t="shared" si="31"/>
        <v>0</v>
      </c>
      <c r="BE52" s="1">
        <f t="shared" si="31"/>
        <v>0</v>
      </c>
      <c r="BF52" s="1">
        <f t="shared" si="31"/>
        <v>99</v>
      </c>
      <c r="BG52" s="1">
        <f t="shared" si="31"/>
        <v>0</v>
      </c>
      <c r="BH52" s="1">
        <f t="shared" si="31"/>
        <v>0</v>
      </c>
      <c r="BI52" s="1">
        <f t="shared" ref="BI52:BQ52" si="32">BI20*BI$5</f>
        <v>0</v>
      </c>
      <c r="BJ52" s="1">
        <f t="shared" si="32"/>
        <v>0</v>
      </c>
      <c r="BK52" s="1">
        <f t="shared" si="32"/>
        <v>0</v>
      </c>
      <c r="BL52" s="1">
        <f t="shared" si="32"/>
        <v>1</v>
      </c>
      <c r="BM52" s="1">
        <f t="shared" si="32"/>
        <v>0</v>
      </c>
      <c r="BN52" s="1">
        <f t="shared" si="32"/>
        <v>0</v>
      </c>
      <c r="BO52" s="1">
        <f t="shared" si="32"/>
        <v>0</v>
      </c>
      <c r="BP52" s="1">
        <f t="shared" si="32"/>
        <v>0</v>
      </c>
      <c r="BQ52" s="1">
        <f t="shared" si="32"/>
        <v>0</v>
      </c>
    </row>
    <row r="53" spans="4:69" x14ac:dyDescent="0.25">
      <c r="D53" s="1"/>
      <c r="E53" s="1"/>
      <c r="G53" s="1">
        <f t="shared" si="8"/>
        <v>420.875</v>
      </c>
      <c r="H53" s="1">
        <f t="shared" ref="H53:BH53" si="33">H21*H$5</f>
        <v>0</v>
      </c>
      <c r="I53" s="1">
        <f t="shared" si="33"/>
        <v>0</v>
      </c>
      <c r="J53" s="1">
        <f t="shared" si="33"/>
        <v>0</v>
      </c>
      <c r="K53" s="1">
        <f t="shared" si="33"/>
        <v>0</v>
      </c>
      <c r="L53" s="1">
        <f t="shared" si="33"/>
        <v>0</v>
      </c>
      <c r="M53" s="1">
        <f t="shared" si="33"/>
        <v>0</v>
      </c>
      <c r="N53" s="1">
        <f t="shared" si="33"/>
        <v>1</v>
      </c>
      <c r="O53" s="1">
        <f t="shared" si="33"/>
        <v>1</v>
      </c>
      <c r="P53" s="1">
        <f t="shared" si="33"/>
        <v>1</v>
      </c>
      <c r="Q53" s="1">
        <f t="shared" si="33"/>
        <v>1</v>
      </c>
      <c r="R53" s="1">
        <f t="shared" si="33"/>
        <v>1</v>
      </c>
      <c r="S53" s="1">
        <f t="shared" si="33"/>
        <v>0</v>
      </c>
      <c r="T53" s="1">
        <f t="shared" si="33"/>
        <v>1</v>
      </c>
      <c r="U53" s="1">
        <f t="shared" si="33"/>
        <v>1</v>
      </c>
      <c r="V53" s="1">
        <f t="shared" si="33"/>
        <v>0</v>
      </c>
      <c r="W53" s="1">
        <f t="shared" si="33"/>
        <v>1</v>
      </c>
      <c r="X53" s="1">
        <f t="shared" si="33"/>
        <v>1</v>
      </c>
      <c r="Y53" s="1">
        <f t="shared" si="33"/>
        <v>1</v>
      </c>
      <c r="Z53" s="1">
        <f t="shared" si="33"/>
        <v>1</v>
      </c>
      <c r="AA53" s="1">
        <f t="shared" si="33"/>
        <v>0</v>
      </c>
      <c r="AB53" s="1">
        <f t="shared" si="33"/>
        <v>1</v>
      </c>
      <c r="AC53" s="1">
        <f t="shared" si="33"/>
        <v>1</v>
      </c>
      <c r="AD53" s="1">
        <f t="shared" si="33"/>
        <v>0.5</v>
      </c>
      <c r="AE53" s="1">
        <f t="shared" si="33"/>
        <v>1</v>
      </c>
      <c r="AF53" s="1">
        <f t="shared" si="33"/>
        <v>0.75</v>
      </c>
      <c r="AG53" s="1">
        <f t="shared" si="33"/>
        <v>0</v>
      </c>
      <c r="AH53" s="1">
        <f t="shared" si="33"/>
        <v>99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1</v>
      </c>
      <c r="AN53" s="1">
        <f t="shared" si="33"/>
        <v>1</v>
      </c>
      <c r="AO53" s="1">
        <f t="shared" si="33"/>
        <v>0.5</v>
      </c>
      <c r="AP53" s="1">
        <f t="shared" si="33"/>
        <v>1</v>
      </c>
      <c r="AQ53" s="1">
        <f t="shared" si="33"/>
        <v>0</v>
      </c>
      <c r="AR53" s="1">
        <f t="shared" si="33"/>
        <v>0.5</v>
      </c>
      <c r="AS53" s="1">
        <f t="shared" si="33"/>
        <v>0.375</v>
      </c>
      <c r="AT53" s="1">
        <f t="shared" si="33"/>
        <v>0.25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99</v>
      </c>
      <c r="AY53" s="1">
        <f t="shared" si="33"/>
        <v>99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1</v>
      </c>
      <c r="BD53" s="1">
        <f t="shared" si="33"/>
        <v>1</v>
      </c>
      <c r="BE53" s="1">
        <f t="shared" si="33"/>
        <v>1</v>
      </c>
      <c r="BF53" s="1">
        <f t="shared" si="33"/>
        <v>99</v>
      </c>
      <c r="BG53" s="1">
        <f t="shared" si="33"/>
        <v>0</v>
      </c>
      <c r="BH53" s="1">
        <f t="shared" si="33"/>
        <v>1</v>
      </c>
      <c r="BI53" s="1">
        <f t="shared" ref="BI53:BQ53" si="34">BI21*BI$5</f>
        <v>0</v>
      </c>
      <c r="BJ53" s="1">
        <f t="shared" si="34"/>
        <v>0</v>
      </c>
      <c r="BK53" s="1">
        <f t="shared" si="34"/>
        <v>0</v>
      </c>
      <c r="BL53" s="1">
        <f t="shared" si="34"/>
        <v>1</v>
      </c>
      <c r="BM53" s="1">
        <f t="shared" si="34"/>
        <v>0</v>
      </c>
      <c r="BN53" s="1">
        <f t="shared" si="34"/>
        <v>0</v>
      </c>
      <c r="BO53" s="1">
        <f t="shared" si="34"/>
        <v>0</v>
      </c>
      <c r="BP53" s="1">
        <f t="shared" si="34"/>
        <v>0</v>
      </c>
      <c r="BQ53" s="1">
        <f t="shared" si="34"/>
        <v>0</v>
      </c>
    </row>
    <row r="54" spans="4:69" x14ac:dyDescent="0.25">
      <c r="D54" s="1"/>
      <c r="E54" s="1"/>
      <c r="G54" s="1">
        <f t="shared" si="8"/>
        <v>426</v>
      </c>
      <c r="H54" s="1">
        <f t="shared" ref="H54:BH54" si="35">H22*H$5</f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si="35"/>
        <v>0</v>
      </c>
      <c r="N54" s="1">
        <f t="shared" si="35"/>
        <v>1</v>
      </c>
      <c r="O54" s="1">
        <f t="shared" si="35"/>
        <v>1</v>
      </c>
      <c r="P54" s="1">
        <f t="shared" si="35"/>
        <v>1</v>
      </c>
      <c r="Q54" s="1">
        <f t="shared" si="35"/>
        <v>1</v>
      </c>
      <c r="R54" s="1">
        <f t="shared" si="35"/>
        <v>1</v>
      </c>
      <c r="S54" s="1">
        <f t="shared" si="35"/>
        <v>1</v>
      </c>
      <c r="T54" s="1">
        <f t="shared" si="35"/>
        <v>1</v>
      </c>
      <c r="U54" s="1">
        <f t="shared" si="35"/>
        <v>1</v>
      </c>
      <c r="V54" s="1">
        <f t="shared" si="35"/>
        <v>0</v>
      </c>
      <c r="W54" s="1">
        <f t="shared" si="35"/>
        <v>1</v>
      </c>
      <c r="X54" s="1">
        <f t="shared" si="35"/>
        <v>1</v>
      </c>
      <c r="Y54" s="1">
        <f t="shared" si="35"/>
        <v>1</v>
      </c>
      <c r="Z54" s="1">
        <f t="shared" si="35"/>
        <v>1</v>
      </c>
      <c r="AA54" s="1">
        <f t="shared" si="35"/>
        <v>0</v>
      </c>
      <c r="AB54" s="1">
        <f t="shared" si="35"/>
        <v>1</v>
      </c>
      <c r="AC54" s="1">
        <f t="shared" si="35"/>
        <v>1</v>
      </c>
      <c r="AD54" s="1">
        <f t="shared" si="35"/>
        <v>1</v>
      </c>
      <c r="AE54" s="1">
        <f t="shared" si="35"/>
        <v>1</v>
      </c>
      <c r="AF54" s="1">
        <f t="shared" si="35"/>
        <v>1</v>
      </c>
      <c r="AG54" s="1">
        <f t="shared" si="35"/>
        <v>0</v>
      </c>
      <c r="AH54" s="1">
        <f t="shared" si="35"/>
        <v>99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1</v>
      </c>
      <c r="AN54" s="1">
        <f t="shared" si="35"/>
        <v>1</v>
      </c>
      <c r="AO54" s="1">
        <f t="shared" si="35"/>
        <v>1</v>
      </c>
      <c r="AP54" s="1">
        <f t="shared" si="35"/>
        <v>1</v>
      </c>
      <c r="AQ54" s="1">
        <f t="shared" si="35"/>
        <v>0</v>
      </c>
      <c r="AR54" s="1">
        <f t="shared" si="35"/>
        <v>1</v>
      </c>
      <c r="AS54" s="1">
        <f t="shared" si="35"/>
        <v>1</v>
      </c>
      <c r="AT54" s="1">
        <f t="shared" si="35"/>
        <v>0</v>
      </c>
      <c r="AU54" s="1">
        <f t="shared" si="35"/>
        <v>0</v>
      </c>
      <c r="AV54" s="1">
        <f t="shared" si="35"/>
        <v>0</v>
      </c>
      <c r="AW54" s="1">
        <f t="shared" si="35"/>
        <v>1</v>
      </c>
      <c r="AX54" s="1">
        <f t="shared" si="35"/>
        <v>99</v>
      </c>
      <c r="AY54" s="1">
        <f t="shared" si="35"/>
        <v>99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1</v>
      </c>
      <c r="BD54" s="1">
        <f t="shared" si="35"/>
        <v>1</v>
      </c>
      <c r="BE54" s="1">
        <f t="shared" si="35"/>
        <v>1</v>
      </c>
      <c r="BF54" s="1">
        <f t="shared" si="35"/>
        <v>99</v>
      </c>
      <c r="BG54" s="1">
        <f t="shared" si="35"/>
        <v>1</v>
      </c>
      <c r="BH54" s="1">
        <f t="shared" si="35"/>
        <v>1</v>
      </c>
      <c r="BI54" s="1">
        <f t="shared" ref="BI54:BQ54" si="36">BI22*BI$5</f>
        <v>0</v>
      </c>
      <c r="BJ54" s="1">
        <f t="shared" si="36"/>
        <v>0</v>
      </c>
      <c r="BK54" s="1">
        <f t="shared" si="36"/>
        <v>0</v>
      </c>
      <c r="BL54" s="1">
        <f t="shared" si="36"/>
        <v>1</v>
      </c>
      <c r="BM54" s="1">
        <f t="shared" si="36"/>
        <v>0</v>
      </c>
      <c r="BN54" s="1">
        <f t="shared" si="36"/>
        <v>0</v>
      </c>
      <c r="BO54" s="1">
        <f t="shared" si="36"/>
        <v>0</v>
      </c>
      <c r="BP54" s="1">
        <f t="shared" si="36"/>
        <v>0</v>
      </c>
      <c r="BQ54" s="1">
        <f t="shared" si="36"/>
        <v>0</v>
      </c>
    </row>
    <row r="55" spans="4:69" x14ac:dyDescent="0.25">
      <c r="D55" s="1"/>
      <c r="E55" s="1"/>
      <c r="G55" s="1">
        <f t="shared" si="8"/>
        <v>417.3</v>
      </c>
      <c r="H55" s="1">
        <f t="shared" ref="H55:BH55" si="37">H23*H$5</f>
        <v>0</v>
      </c>
      <c r="I55" s="1">
        <f t="shared" si="37"/>
        <v>0</v>
      </c>
      <c r="J55" s="1">
        <f t="shared" si="37"/>
        <v>0</v>
      </c>
      <c r="K55" s="1">
        <f t="shared" si="37"/>
        <v>0</v>
      </c>
      <c r="L55" s="1">
        <f t="shared" si="37"/>
        <v>0</v>
      </c>
      <c r="M55" s="1">
        <f t="shared" si="37"/>
        <v>0</v>
      </c>
      <c r="N55" s="1">
        <f t="shared" si="37"/>
        <v>1</v>
      </c>
      <c r="O55" s="1">
        <f t="shared" si="37"/>
        <v>0.75</v>
      </c>
      <c r="P55" s="1">
        <f t="shared" si="37"/>
        <v>0.5</v>
      </c>
      <c r="Q55" s="1">
        <f t="shared" si="37"/>
        <v>1</v>
      </c>
      <c r="R55" s="1">
        <f t="shared" si="37"/>
        <v>0</v>
      </c>
      <c r="S55" s="1">
        <f t="shared" si="37"/>
        <v>0</v>
      </c>
      <c r="T55" s="1">
        <f t="shared" si="37"/>
        <v>0.5</v>
      </c>
      <c r="U55" s="1">
        <f t="shared" si="37"/>
        <v>1</v>
      </c>
      <c r="V55" s="1">
        <f t="shared" si="37"/>
        <v>0</v>
      </c>
      <c r="W55" s="1">
        <f t="shared" si="37"/>
        <v>1</v>
      </c>
      <c r="X55" s="1">
        <f t="shared" si="37"/>
        <v>1</v>
      </c>
      <c r="Y55" s="1">
        <f t="shared" si="37"/>
        <v>1</v>
      </c>
      <c r="Z55" s="1">
        <f t="shared" si="37"/>
        <v>0.5</v>
      </c>
      <c r="AA55" s="1">
        <f t="shared" si="37"/>
        <v>0</v>
      </c>
      <c r="AB55" s="1">
        <f t="shared" si="37"/>
        <v>0.5</v>
      </c>
      <c r="AC55" s="1">
        <f t="shared" si="37"/>
        <v>0.5</v>
      </c>
      <c r="AD55" s="1">
        <f t="shared" si="37"/>
        <v>0.5</v>
      </c>
      <c r="AE55" s="1">
        <f t="shared" si="37"/>
        <v>1</v>
      </c>
      <c r="AF55" s="1">
        <f t="shared" si="37"/>
        <v>1</v>
      </c>
      <c r="AG55" s="1">
        <f t="shared" si="37"/>
        <v>0</v>
      </c>
      <c r="AH55" s="1">
        <f t="shared" si="37"/>
        <v>99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0.9</v>
      </c>
      <c r="AN55" s="1">
        <f t="shared" si="37"/>
        <v>0.9</v>
      </c>
      <c r="AO55" s="1">
        <f t="shared" si="37"/>
        <v>1</v>
      </c>
      <c r="AP55" s="1">
        <f t="shared" si="37"/>
        <v>0.5</v>
      </c>
      <c r="AQ55" s="1">
        <f t="shared" si="37"/>
        <v>0</v>
      </c>
      <c r="AR55" s="1">
        <f t="shared" si="37"/>
        <v>0.5</v>
      </c>
      <c r="AS55" s="1">
        <f t="shared" si="37"/>
        <v>0.25</v>
      </c>
      <c r="AT55" s="1">
        <f t="shared" si="37"/>
        <v>0.5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99</v>
      </c>
      <c r="AY55" s="1">
        <f t="shared" si="37"/>
        <v>99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1</v>
      </c>
      <c r="BD55" s="1">
        <f t="shared" si="37"/>
        <v>1</v>
      </c>
      <c r="BE55" s="1">
        <f t="shared" si="37"/>
        <v>1</v>
      </c>
      <c r="BF55" s="1">
        <f t="shared" si="37"/>
        <v>99</v>
      </c>
      <c r="BG55" s="1">
        <f t="shared" si="37"/>
        <v>0</v>
      </c>
      <c r="BH55" s="1">
        <f t="shared" si="37"/>
        <v>1</v>
      </c>
      <c r="BI55" s="1">
        <f t="shared" ref="BI55:BQ55" si="38">BI23*BI$5</f>
        <v>0</v>
      </c>
      <c r="BJ55" s="1">
        <f t="shared" si="38"/>
        <v>0</v>
      </c>
      <c r="BK55" s="1">
        <f t="shared" si="38"/>
        <v>0</v>
      </c>
      <c r="BL55" s="1">
        <f t="shared" si="38"/>
        <v>1</v>
      </c>
      <c r="BM55" s="1">
        <f t="shared" si="38"/>
        <v>0</v>
      </c>
      <c r="BN55" s="1">
        <f t="shared" si="38"/>
        <v>0</v>
      </c>
      <c r="BO55" s="1">
        <f t="shared" si="38"/>
        <v>0</v>
      </c>
      <c r="BP55" s="1">
        <f t="shared" si="38"/>
        <v>0</v>
      </c>
      <c r="BQ55" s="1">
        <f t="shared" si="38"/>
        <v>0</v>
      </c>
    </row>
    <row r="56" spans="4:69" x14ac:dyDescent="0.25">
      <c r="D56" s="1"/>
      <c r="E56" s="1"/>
      <c r="G56" s="1">
        <f t="shared" si="8"/>
        <v>419.32500000000005</v>
      </c>
      <c r="H56" s="1">
        <f t="shared" ref="H56:BH56" si="39">H24*H$5</f>
        <v>0</v>
      </c>
      <c r="I56" s="1">
        <f t="shared" si="39"/>
        <v>0</v>
      </c>
      <c r="J56" s="1">
        <f t="shared" si="39"/>
        <v>0</v>
      </c>
      <c r="K56" s="1">
        <f t="shared" si="39"/>
        <v>0</v>
      </c>
      <c r="L56" s="1">
        <f t="shared" si="39"/>
        <v>0</v>
      </c>
      <c r="M56" s="1">
        <f t="shared" si="39"/>
        <v>0</v>
      </c>
      <c r="N56" s="1">
        <f t="shared" si="39"/>
        <v>0</v>
      </c>
      <c r="O56" s="1">
        <f t="shared" si="39"/>
        <v>1</v>
      </c>
      <c r="P56" s="1">
        <f t="shared" si="39"/>
        <v>1</v>
      </c>
      <c r="Q56" s="1">
        <f t="shared" si="39"/>
        <v>0</v>
      </c>
      <c r="R56" s="1">
        <f t="shared" si="39"/>
        <v>0.25</v>
      </c>
      <c r="S56" s="1">
        <f t="shared" si="39"/>
        <v>0.25</v>
      </c>
      <c r="T56" s="1">
        <f t="shared" si="39"/>
        <v>1</v>
      </c>
      <c r="U56" s="1">
        <f t="shared" si="39"/>
        <v>1</v>
      </c>
      <c r="V56" s="1">
        <f t="shared" si="39"/>
        <v>0</v>
      </c>
      <c r="W56" s="1">
        <f t="shared" si="39"/>
        <v>0</v>
      </c>
      <c r="X56" s="1">
        <f t="shared" si="39"/>
        <v>1</v>
      </c>
      <c r="Y56" s="1">
        <f t="shared" si="39"/>
        <v>1</v>
      </c>
      <c r="Z56" s="1">
        <f t="shared" si="39"/>
        <v>0</v>
      </c>
      <c r="AA56" s="1">
        <f t="shared" si="39"/>
        <v>0</v>
      </c>
      <c r="AB56" s="1">
        <f t="shared" si="39"/>
        <v>1</v>
      </c>
      <c r="AC56" s="1">
        <f t="shared" si="39"/>
        <v>1</v>
      </c>
      <c r="AD56" s="1">
        <f t="shared" si="39"/>
        <v>0.9</v>
      </c>
      <c r="AE56" s="1">
        <f t="shared" si="39"/>
        <v>1</v>
      </c>
      <c r="AF56" s="1">
        <f t="shared" si="39"/>
        <v>1</v>
      </c>
      <c r="AG56" s="1">
        <f t="shared" si="39"/>
        <v>0</v>
      </c>
      <c r="AH56" s="1">
        <f t="shared" si="39"/>
        <v>99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0.9</v>
      </c>
      <c r="AN56" s="1">
        <f t="shared" si="39"/>
        <v>0.9</v>
      </c>
      <c r="AO56" s="1">
        <f t="shared" si="39"/>
        <v>1</v>
      </c>
      <c r="AP56" s="1">
        <f t="shared" si="39"/>
        <v>1</v>
      </c>
      <c r="AQ56" s="1">
        <f t="shared" si="39"/>
        <v>0</v>
      </c>
      <c r="AR56" s="1">
        <f t="shared" si="39"/>
        <v>0.5</v>
      </c>
      <c r="AS56" s="1">
        <f t="shared" si="39"/>
        <v>0.875</v>
      </c>
      <c r="AT56" s="1">
        <f t="shared" si="39"/>
        <v>0.75</v>
      </c>
      <c r="AU56" s="1">
        <f t="shared" si="39"/>
        <v>0</v>
      </c>
      <c r="AV56" s="1">
        <f t="shared" si="39"/>
        <v>0</v>
      </c>
      <c r="AW56" s="1">
        <f t="shared" si="39"/>
        <v>1</v>
      </c>
      <c r="AX56" s="1">
        <f t="shared" si="39"/>
        <v>99</v>
      </c>
      <c r="AY56" s="1">
        <f t="shared" si="39"/>
        <v>99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1</v>
      </c>
      <c r="BD56" s="1">
        <f t="shared" si="39"/>
        <v>1</v>
      </c>
      <c r="BE56" s="1">
        <f t="shared" si="39"/>
        <v>1</v>
      </c>
      <c r="BF56" s="1">
        <f t="shared" si="39"/>
        <v>99</v>
      </c>
      <c r="BG56" s="1">
        <f t="shared" si="39"/>
        <v>0</v>
      </c>
      <c r="BH56" s="1">
        <f t="shared" si="39"/>
        <v>1</v>
      </c>
      <c r="BI56" s="1">
        <f t="shared" ref="BI56:BQ56" si="40">BI24*BI$5</f>
        <v>0</v>
      </c>
      <c r="BJ56" s="1">
        <f t="shared" si="40"/>
        <v>0</v>
      </c>
      <c r="BK56" s="1">
        <f t="shared" si="40"/>
        <v>0</v>
      </c>
      <c r="BL56" s="1">
        <f t="shared" si="40"/>
        <v>1</v>
      </c>
      <c r="BM56" s="1">
        <f t="shared" si="40"/>
        <v>0</v>
      </c>
      <c r="BN56" s="1">
        <f t="shared" si="40"/>
        <v>0</v>
      </c>
      <c r="BO56" s="1">
        <f t="shared" si="40"/>
        <v>0</v>
      </c>
      <c r="BP56" s="1">
        <f t="shared" si="40"/>
        <v>0</v>
      </c>
      <c r="BQ56" s="1">
        <f t="shared" si="40"/>
        <v>0</v>
      </c>
    </row>
    <row r="57" spans="4:69" x14ac:dyDescent="0.25">
      <c r="D57" s="1"/>
      <c r="E57" s="1"/>
      <c r="G57" s="1">
        <f t="shared" si="8"/>
        <v>421.3</v>
      </c>
      <c r="H57" s="1">
        <f t="shared" ref="H57:BH57" si="41">H25*H$5</f>
        <v>0</v>
      </c>
      <c r="I57" s="1">
        <f t="shared" si="41"/>
        <v>0</v>
      </c>
      <c r="J57" s="1">
        <f t="shared" si="41"/>
        <v>0</v>
      </c>
      <c r="K57" s="1">
        <f t="shared" si="41"/>
        <v>0</v>
      </c>
      <c r="L57" s="1">
        <f t="shared" si="41"/>
        <v>0</v>
      </c>
      <c r="M57" s="1">
        <f t="shared" si="41"/>
        <v>0</v>
      </c>
      <c r="N57" s="1">
        <f t="shared" si="41"/>
        <v>1</v>
      </c>
      <c r="O57" s="1">
        <f t="shared" si="41"/>
        <v>1</v>
      </c>
      <c r="P57" s="1">
        <f t="shared" si="41"/>
        <v>0.5</v>
      </c>
      <c r="Q57" s="1">
        <f t="shared" si="41"/>
        <v>1</v>
      </c>
      <c r="R57" s="1">
        <f t="shared" si="41"/>
        <v>0</v>
      </c>
      <c r="S57" s="1">
        <f t="shared" si="41"/>
        <v>0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1</v>
      </c>
      <c r="X57" s="1">
        <f t="shared" si="41"/>
        <v>1</v>
      </c>
      <c r="Y57" s="1">
        <f t="shared" si="41"/>
        <v>1</v>
      </c>
      <c r="Z57" s="1">
        <f t="shared" si="41"/>
        <v>1</v>
      </c>
      <c r="AA57" s="1">
        <f t="shared" si="41"/>
        <v>0</v>
      </c>
      <c r="AB57" s="1">
        <f t="shared" si="41"/>
        <v>1</v>
      </c>
      <c r="AC57" s="1">
        <f t="shared" si="41"/>
        <v>1</v>
      </c>
      <c r="AD57" s="1">
        <f t="shared" si="41"/>
        <v>1</v>
      </c>
      <c r="AE57" s="1">
        <f t="shared" si="41"/>
        <v>1</v>
      </c>
      <c r="AF57" s="1">
        <f t="shared" si="41"/>
        <v>1</v>
      </c>
      <c r="AG57" s="1">
        <f t="shared" si="41"/>
        <v>0</v>
      </c>
      <c r="AH57" s="1">
        <f t="shared" si="41"/>
        <v>99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0.9</v>
      </c>
      <c r="AN57" s="1">
        <f t="shared" si="41"/>
        <v>0.9</v>
      </c>
      <c r="AO57" s="1">
        <f t="shared" si="41"/>
        <v>1</v>
      </c>
      <c r="AP57" s="1">
        <f t="shared" si="41"/>
        <v>1</v>
      </c>
      <c r="AQ57" s="1">
        <f t="shared" si="41"/>
        <v>0</v>
      </c>
      <c r="AR57" s="1">
        <f t="shared" si="41"/>
        <v>0.5</v>
      </c>
      <c r="AS57" s="1">
        <f t="shared" si="41"/>
        <v>0.5</v>
      </c>
      <c r="AT57" s="1">
        <f t="shared" si="41"/>
        <v>0</v>
      </c>
      <c r="AU57" s="1">
        <f t="shared" si="41"/>
        <v>0</v>
      </c>
      <c r="AV57" s="1">
        <f t="shared" si="41"/>
        <v>0</v>
      </c>
      <c r="AW57" s="1">
        <f t="shared" si="41"/>
        <v>1</v>
      </c>
      <c r="AX57" s="1">
        <f t="shared" si="41"/>
        <v>99</v>
      </c>
      <c r="AY57" s="1">
        <f t="shared" si="41"/>
        <v>99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1</v>
      </c>
      <c r="BD57" s="1">
        <f t="shared" si="41"/>
        <v>1</v>
      </c>
      <c r="BE57" s="1">
        <f t="shared" si="41"/>
        <v>1</v>
      </c>
      <c r="BF57" s="1">
        <f t="shared" si="41"/>
        <v>99</v>
      </c>
      <c r="BG57" s="1">
        <f t="shared" si="41"/>
        <v>0</v>
      </c>
      <c r="BH57" s="1">
        <f t="shared" si="41"/>
        <v>1</v>
      </c>
      <c r="BI57" s="1">
        <f t="shared" ref="BI57:BQ57" si="42">BI25*BI$5</f>
        <v>0</v>
      </c>
      <c r="BJ57" s="1">
        <f t="shared" si="42"/>
        <v>0</v>
      </c>
      <c r="BK57" s="1">
        <f t="shared" si="42"/>
        <v>0</v>
      </c>
      <c r="BL57" s="1">
        <f t="shared" si="42"/>
        <v>1</v>
      </c>
      <c r="BM57" s="1">
        <f t="shared" si="42"/>
        <v>0</v>
      </c>
      <c r="BN57" s="1">
        <f t="shared" si="42"/>
        <v>0</v>
      </c>
      <c r="BO57" s="1">
        <f t="shared" si="42"/>
        <v>0</v>
      </c>
      <c r="BP57" s="1">
        <f t="shared" si="42"/>
        <v>0</v>
      </c>
      <c r="BQ57" s="1">
        <f t="shared" si="42"/>
        <v>0</v>
      </c>
    </row>
    <row r="58" spans="4:69" x14ac:dyDescent="0.25">
      <c r="D58" s="1"/>
      <c r="E58" s="1"/>
      <c r="G58" s="1">
        <f t="shared" si="8"/>
        <v>417.625</v>
      </c>
      <c r="H58" s="1">
        <f t="shared" ref="H58:BH58" si="43">H26*H$5</f>
        <v>0</v>
      </c>
      <c r="I58" s="1">
        <f t="shared" si="43"/>
        <v>0</v>
      </c>
      <c r="J58" s="1">
        <f t="shared" si="43"/>
        <v>0</v>
      </c>
      <c r="K58" s="1">
        <f t="shared" si="43"/>
        <v>0</v>
      </c>
      <c r="L58" s="1">
        <f t="shared" si="43"/>
        <v>0</v>
      </c>
      <c r="M58" s="1">
        <f t="shared" si="43"/>
        <v>0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R58" s="1">
        <f t="shared" si="43"/>
        <v>1</v>
      </c>
      <c r="S58" s="1">
        <f t="shared" si="43"/>
        <v>0</v>
      </c>
      <c r="T58" s="1">
        <f t="shared" si="43"/>
        <v>1</v>
      </c>
      <c r="U58" s="1">
        <f t="shared" si="43"/>
        <v>1</v>
      </c>
      <c r="V58" s="1">
        <f t="shared" si="43"/>
        <v>0</v>
      </c>
      <c r="W58" s="1">
        <f t="shared" si="43"/>
        <v>1</v>
      </c>
      <c r="X58" s="1">
        <f t="shared" si="43"/>
        <v>0.75</v>
      </c>
      <c r="Y58" s="1">
        <f t="shared" si="43"/>
        <v>1</v>
      </c>
      <c r="Z58" s="1">
        <f t="shared" si="43"/>
        <v>0.5</v>
      </c>
      <c r="AA58" s="1">
        <f t="shared" si="43"/>
        <v>0</v>
      </c>
      <c r="AB58" s="1">
        <f t="shared" si="43"/>
        <v>1</v>
      </c>
      <c r="AC58" s="1">
        <f t="shared" si="43"/>
        <v>1</v>
      </c>
      <c r="AD58" s="1">
        <f t="shared" si="43"/>
        <v>1</v>
      </c>
      <c r="AE58" s="1">
        <f t="shared" si="43"/>
        <v>1</v>
      </c>
      <c r="AF58" s="1">
        <f t="shared" si="43"/>
        <v>0.5</v>
      </c>
      <c r="AG58" s="1">
        <f t="shared" si="43"/>
        <v>0</v>
      </c>
      <c r="AH58" s="1">
        <f t="shared" si="43"/>
        <v>99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0.625</v>
      </c>
      <c r="AN58" s="1">
        <f t="shared" si="43"/>
        <v>0.625</v>
      </c>
      <c r="AO58" s="1">
        <f t="shared" si="43"/>
        <v>0</v>
      </c>
      <c r="AP58" s="1">
        <f t="shared" si="43"/>
        <v>1</v>
      </c>
      <c r="AQ58" s="1">
        <f t="shared" si="43"/>
        <v>0</v>
      </c>
      <c r="AR58" s="1">
        <f t="shared" si="43"/>
        <v>0.5</v>
      </c>
      <c r="AS58" s="1">
        <f t="shared" si="43"/>
        <v>0.125</v>
      </c>
      <c r="AT58" s="1">
        <f t="shared" si="43"/>
        <v>0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99</v>
      </c>
      <c r="AY58" s="1">
        <f t="shared" si="43"/>
        <v>99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1</v>
      </c>
      <c r="BD58" s="1">
        <f t="shared" si="43"/>
        <v>1</v>
      </c>
      <c r="BE58" s="1">
        <f t="shared" si="43"/>
        <v>1</v>
      </c>
      <c r="BF58" s="1">
        <f t="shared" si="43"/>
        <v>99</v>
      </c>
      <c r="BG58" s="1">
        <f t="shared" si="43"/>
        <v>0</v>
      </c>
      <c r="BH58" s="1">
        <f t="shared" si="43"/>
        <v>1</v>
      </c>
      <c r="BI58" s="1">
        <f t="shared" ref="BI58:BQ58" si="44">BI26*BI$5</f>
        <v>0</v>
      </c>
      <c r="BJ58" s="1">
        <f t="shared" si="44"/>
        <v>0</v>
      </c>
      <c r="BK58" s="1">
        <f t="shared" si="44"/>
        <v>0</v>
      </c>
      <c r="BL58" s="1">
        <f t="shared" si="44"/>
        <v>0</v>
      </c>
      <c r="BM58" s="1">
        <f t="shared" si="44"/>
        <v>0</v>
      </c>
      <c r="BN58" s="1">
        <f t="shared" si="44"/>
        <v>0</v>
      </c>
      <c r="BO58" s="1">
        <f t="shared" si="44"/>
        <v>0</v>
      </c>
      <c r="BP58" s="1">
        <f t="shared" si="44"/>
        <v>0</v>
      </c>
      <c r="BQ58" s="1">
        <f t="shared" si="44"/>
        <v>0</v>
      </c>
    </row>
    <row r="59" spans="4:69" x14ac:dyDescent="0.25">
      <c r="G59" s="1">
        <f t="shared" si="8"/>
        <v>417.97500000000002</v>
      </c>
      <c r="H59" s="1">
        <f t="shared" ref="H59:BH59" si="45">H27*H$5</f>
        <v>0</v>
      </c>
      <c r="I59" s="1">
        <f t="shared" si="45"/>
        <v>0</v>
      </c>
      <c r="J59" s="1">
        <f t="shared" si="45"/>
        <v>0</v>
      </c>
      <c r="K59" s="1">
        <f t="shared" si="45"/>
        <v>0</v>
      </c>
      <c r="L59" s="1">
        <f t="shared" si="45"/>
        <v>0</v>
      </c>
      <c r="M59" s="1">
        <f t="shared" si="45"/>
        <v>0</v>
      </c>
      <c r="N59" s="1">
        <f t="shared" si="45"/>
        <v>1</v>
      </c>
      <c r="O59" s="1">
        <f t="shared" si="45"/>
        <v>0.9</v>
      </c>
      <c r="P59" s="1">
        <f t="shared" si="45"/>
        <v>0.5</v>
      </c>
      <c r="Q59" s="1">
        <f t="shared" si="45"/>
        <v>0.9</v>
      </c>
      <c r="R59" s="1">
        <f t="shared" si="45"/>
        <v>0</v>
      </c>
      <c r="S59" s="1">
        <f t="shared" si="45"/>
        <v>0</v>
      </c>
      <c r="T59" s="1">
        <f t="shared" si="45"/>
        <v>1</v>
      </c>
      <c r="U59" s="1">
        <f t="shared" si="45"/>
        <v>1</v>
      </c>
      <c r="V59" s="1">
        <f t="shared" si="45"/>
        <v>0</v>
      </c>
      <c r="W59" s="1">
        <f t="shared" si="45"/>
        <v>1</v>
      </c>
      <c r="X59" s="1">
        <f t="shared" si="45"/>
        <v>1</v>
      </c>
      <c r="Y59" s="1">
        <f t="shared" si="45"/>
        <v>1</v>
      </c>
      <c r="Z59" s="1">
        <f t="shared" si="45"/>
        <v>0</v>
      </c>
      <c r="AA59" s="1">
        <f t="shared" si="45"/>
        <v>0</v>
      </c>
      <c r="AB59" s="1">
        <f t="shared" si="45"/>
        <v>1</v>
      </c>
      <c r="AC59" s="1">
        <f t="shared" si="45"/>
        <v>1</v>
      </c>
      <c r="AD59" s="1">
        <f t="shared" si="45"/>
        <v>1</v>
      </c>
      <c r="AE59" s="1">
        <f t="shared" si="45"/>
        <v>1</v>
      </c>
      <c r="AF59" s="1">
        <f t="shared" si="45"/>
        <v>1</v>
      </c>
      <c r="AG59" s="1">
        <f t="shared" si="45"/>
        <v>0</v>
      </c>
      <c r="AH59" s="1">
        <f t="shared" si="45"/>
        <v>99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0.5</v>
      </c>
      <c r="AN59" s="1">
        <f t="shared" si="45"/>
        <v>0.25</v>
      </c>
      <c r="AO59" s="1">
        <f t="shared" si="45"/>
        <v>1</v>
      </c>
      <c r="AP59" s="1">
        <f t="shared" si="45"/>
        <v>1</v>
      </c>
      <c r="AQ59" s="1">
        <f t="shared" si="45"/>
        <v>0</v>
      </c>
      <c r="AR59" s="1">
        <f t="shared" si="45"/>
        <v>0.5</v>
      </c>
      <c r="AS59" s="1">
        <f t="shared" si="45"/>
        <v>0.67500000000000004</v>
      </c>
      <c r="AT59" s="1">
        <f t="shared" si="45"/>
        <v>0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99</v>
      </c>
      <c r="AY59" s="1">
        <f t="shared" si="45"/>
        <v>99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1</v>
      </c>
      <c r="BD59" s="1">
        <f t="shared" si="45"/>
        <v>1</v>
      </c>
      <c r="BE59" s="1">
        <f t="shared" si="45"/>
        <v>0.75</v>
      </c>
      <c r="BF59" s="1">
        <f t="shared" si="45"/>
        <v>99</v>
      </c>
      <c r="BG59" s="1">
        <f t="shared" si="45"/>
        <v>0</v>
      </c>
      <c r="BH59" s="1">
        <f t="shared" si="45"/>
        <v>1</v>
      </c>
      <c r="BI59" s="1">
        <f t="shared" ref="BI59:BQ59" si="46">BI27*BI$5</f>
        <v>0</v>
      </c>
      <c r="BJ59" s="1">
        <f t="shared" si="46"/>
        <v>0</v>
      </c>
      <c r="BK59" s="1">
        <f t="shared" si="46"/>
        <v>0</v>
      </c>
      <c r="BL59" s="1">
        <f t="shared" si="46"/>
        <v>1</v>
      </c>
      <c r="BM59" s="1">
        <f t="shared" si="46"/>
        <v>0</v>
      </c>
      <c r="BN59" s="1">
        <f t="shared" si="46"/>
        <v>0</v>
      </c>
      <c r="BO59" s="1">
        <f t="shared" si="46"/>
        <v>0</v>
      </c>
      <c r="BP59" s="1">
        <f t="shared" si="46"/>
        <v>0</v>
      </c>
      <c r="BQ59" s="1">
        <f t="shared" si="46"/>
        <v>0</v>
      </c>
    </row>
    <row r="60" spans="4:69" x14ac:dyDescent="0.25">
      <c r="G60" s="1">
        <f t="shared" si="8"/>
        <v>421.15</v>
      </c>
      <c r="H60" s="1">
        <f t="shared" ref="H60:BH60" si="47">H28*H$5</f>
        <v>0</v>
      </c>
      <c r="I60" s="1">
        <f t="shared" si="47"/>
        <v>0</v>
      </c>
      <c r="J60" s="1">
        <f t="shared" si="47"/>
        <v>0</v>
      </c>
      <c r="K60" s="1">
        <f t="shared" si="47"/>
        <v>0</v>
      </c>
      <c r="L60" s="1">
        <f t="shared" si="47"/>
        <v>0</v>
      </c>
      <c r="M60" s="1">
        <f t="shared" si="47"/>
        <v>0</v>
      </c>
      <c r="N60" s="1">
        <f t="shared" si="47"/>
        <v>1</v>
      </c>
      <c r="O60" s="1">
        <f t="shared" si="47"/>
        <v>1</v>
      </c>
      <c r="P60" s="1">
        <f t="shared" si="47"/>
        <v>0.75</v>
      </c>
      <c r="Q60" s="1">
        <f t="shared" si="47"/>
        <v>1</v>
      </c>
      <c r="R60" s="1">
        <f t="shared" si="47"/>
        <v>1</v>
      </c>
      <c r="S60" s="1">
        <f t="shared" si="47"/>
        <v>0</v>
      </c>
      <c r="T60" s="1">
        <f t="shared" si="47"/>
        <v>1</v>
      </c>
      <c r="U60" s="1">
        <f t="shared" si="47"/>
        <v>1</v>
      </c>
      <c r="V60" s="1">
        <f t="shared" si="47"/>
        <v>0</v>
      </c>
      <c r="W60" s="1">
        <f t="shared" si="47"/>
        <v>1</v>
      </c>
      <c r="X60" s="1">
        <f t="shared" si="47"/>
        <v>1</v>
      </c>
      <c r="Y60" s="1">
        <f t="shared" si="47"/>
        <v>1</v>
      </c>
      <c r="Z60" s="1">
        <f t="shared" si="47"/>
        <v>1</v>
      </c>
      <c r="AA60" s="1">
        <f t="shared" si="47"/>
        <v>0</v>
      </c>
      <c r="AB60" s="1">
        <f t="shared" si="47"/>
        <v>1</v>
      </c>
      <c r="AC60" s="1">
        <f t="shared" si="47"/>
        <v>1</v>
      </c>
      <c r="AD60" s="1">
        <f t="shared" si="47"/>
        <v>0.9</v>
      </c>
      <c r="AE60" s="1">
        <f t="shared" si="47"/>
        <v>1</v>
      </c>
      <c r="AF60" s="1">
        <f t="shared" si="47"/>
        <v>1</v>
      </c>
      <c r="AG60" s="1">
        <f t="shared" si="47"/>
        <v>0</v>
      </c>
      <c r="AH60" s="1">
        <f t="shared" si="47"/>
        <v>99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1</v>
      </c>
      <c r="AN60" s="1">
        <f t="shared" si="47"/>
        <v>1</v>
      </c>
      <c r="AO60" s="1">
        <f t="shared" si="47"/>
        <v>1</v>
      </c>
      <c r="AP60" s="1">
        <f t="shared" si="47"/>
        <v>0.5</v>
      </c>
      <c r="AQ60" s="1">
        <f t="shared" si="47"/>
        <v>0</v>
      </c>
      <c r="AR60" s="1">
        <f t="shared" si="47"/>
        <v>0.5</v>
      </c>
      <c r="AS60" s="1">
        <f t="shared" si="47"/>
        <v>0.125</v>
      </c>
      <c r="AT60" s="1">
        <f t="shared" si="47"/>
        <v>0.75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99</v>
      </c>
      <c r="AY60" s="1">
        <f t="shared" si="47"/>
        <v>99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0.625</v>
      </c>
      <c r="BD60" s="1">
        <f t="shared" si="47"/>
        <v>1</v>
      </c>
      <c r="BE60" s="1">
        <f t="shared" si="47"/>
        <v>1</v>
      </c>
      <c r="BF60" s="1">
        <f t="shared" si="47"/>
        <v>99</v>
      </c>
      <c r="BG60" s="1">
        <f t="shared" si="47"/>
        <v>0</v>
      </c>
      <c r="BH60" s="1">
        <f t="shared" si="47"/>
        <v>1</v>
      </c>
      <c r="BI60" s="1">
        <f t="shared" ref="BI60:BQ60" si="48">BI28*BI$5</f>
        <v>0</v>
      </c>
      <c r="BJ60" s="1">
        <f t="shared" si="48"/>
        <v>0</v>
      </c>
      <c r="BK60" s="1">
        <f t="shared" si="48"/>
        <v>0</v>
      </c>
      <c r="BL60" s="1">
        <f t="shared" si="48"/>
        <v>1</v>
      </c>
      <c r="BM60" s="1">
        <f t="shared" si="48"/>
        <v>0</v>
      </c>
      <c r="BN60" s="1">
        <f t="shared" si="48"/>
        <v>0</v>
      </c>
      <c r="BO60" s="1">
        <f t="shared" si="48"/>
        <v>0</v>
      </c>
      <c r="BP60" s="1">
        <f t="shared" si="48"/>
        <v>0</v>
      </c>
      <c r="BQ60" s="1">
        <f t="shared" si="48"/>
        <v>0</v>
      </c>
    </row>
    <row r="61" spans="4:69" x14ac:dyDescent="0.25">
      <c r="G61" s="1">
        <f t="shared" si="8"/>
        <v>396</v>
      </c>
      <c r="H61" s="1">
        <f t="shared" ref="H61:BH61" si="49">H29*H$5</f>
        <v>0</v>
      </c>
      <c r="I61" s="1">
        <f t="shared" si="49"/>
        <v>0</v>
      </c>
      <c r="J61" s="1">
        <f t="shared" si="49"/>
        <v>0</v>
      </c>
      <c r="K61" s="1">
        <f t="shared" si="49"/>
        <v>0</v>
      </c>
      <c r="L61" s="1">
        <f t="shared" si="49"/>
        <v>0</v>
      </c>
      <c r="M61" s="1">
        <f t="shared" si="49"/>
        <v>0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99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99</v>
      </c>
      <c r="AY61" s="1">
        <f t="shared" si="49"/>
        <v>99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99</v>
      </c>
      <c r="BG61" s="1">
        <f t="shared" si="49"/>
        <v>0</v>
      </c>
      <c r="BH61" s="1">
        <f t="shared" si="49"/>
        <v>0</v>
      </c>
      <c r="BI61" s="1">
        <f t="shared" ref="BI61:BQ61" si="50">BI29*BI$5</f>
        <v>0</v>
      </c>
      <c r="BJ61" s="1">
        <f t="shared" si="50"/>
        <v>0</v>
      </c>
      <c r="BK61" s="1">
        <f t="shared" si="50"/>
        <v>0</v>
      </c>
      <c r="BL61" s="1">
        <f t="shared" si="50"/>
        <v>0</v>
      </c>
      <c r="BM61" s="1">
        <f t="shared" si="50"/>
        <v>0</v>
      </c>
      <c r="BN61" s="1">
        <f t="shared" si="50"/>
        <v>0</v>
      </c>
      <c r="BO61" s="1">
        <f t="shared" si="50"/>
        <v>0</v>
      </c>
      <c r="BP61" s="1">
        <f t="shared" si="50"/>
        <v>0</v>
      </c>
      <c r="BQ61" s="1">
        <f t="shared" si="50"/>
        <v>0</v>
      </c>
    </row>
    <row r="62" spans="4:69" x14ac:dyDescent="0.25">
      <c r="G62" s="1">
        <f t="shared" si="8"/>
        <v>396</v>
      </c>
      <c r="H62" s="1">
        <f t="shared" ref="H62:BH62" si="51">H30*H$5</f>
        <v>0</v>
      </c>
      <c r="I62" s="1">
        <f t="shared" si="51"/>
        <v>0</v>
      </c>
      <c r="J62" s="1">
        <f t="shared" si="51"/>
        <v>0</v>
      </c>
      <c r="K62" s="1">
        <f t="shared" si="51"/>
        <v>0</v>
      </c>
      <c r="L62" s="1">
        <f t="shared" si="51"/>
        <v>0</v>
      </c>
      <c r="M62" s="1">
        <f t="shared" si="51"/>
        <v>0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99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99</v>
      </c>
      <c r="AY62" s="1">
        <f t="shared" si="51"/>
        <v>99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99</v>
      </c>
      <c r="BG62" s="1">
        <f t="shared" si="51"/>
        <v>0</v>
      </c>
      <c r="BH62" s="1">
        <f t="shared" si="51"/>
        <v>0</v>
      </c>
      <c r="BI62" s="1">
        <f t="shared" ref="BI62:BQ62" si="52">BI30*BI$5</f>
        <v>0</v>
      </c>
      <c r="BJ62" s="1">
        <f t="shared" si="52"/>
        <v>0</v>
      </c>
      <c r="BK62" s="1">
        <f t="shared" si="52"/>
        <v>0</v>
      </c>
      <c r="BL62" s="1">
        <f t="shared" si="52"/>
        <v>0</v>
      </c>
      <c r="BM62" s="1">
        <f t="shared" si="52"/>
        <v>0</v>
      </c>
      <c r="BN62" s="1">
        <f t="shared" si="52"/>
        <v>0</v>
      </c>
      <c r="BO62" s="1">
        <f t="shared" si="52"/>
        <v>0</v>
      </c>
      <c r="BP62" s="1">
        <f t="shared" si="52"/>
        <v>0</v>
      </c>
      <c r="BQ62" s="1">
        <f t="shared" si="52"/>
        <v>0</v>
      </c>
    </row>
    <row r="63" spans="4:69" x14ac:dyDescent="0.25">
      <c r="G63" s="1">
        <f t="shared" si="8"/>
        <v>396</v>
      </c>
      <c r="H63" s="1">
        <f t="shared" ref="H63:BH63" si="53">H31*H$5</f>
        <v>0</v>
      </c>
      <c r="I63" s="1">
        <f t="shared" si="53"/>
        <v>0</v>
      </c>
      <c r="J63" s="1">
        <f t="shared" si="53"/>
        <v>0</v>
      </c>
      <c r="K63" s="1">
        <f t="shared" si="53"/>
        <v>0</v>
      </c>
      <c r="L63" s="1">
        <f t="shared" si="53"/>
        <v>0</v>
      </c>
      <c r="M63" s="1">
        <f t="shared" si="53"/>
        <v>0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99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99</v>
      </c>
      <c r="AY63" s="1">
        <f t="shared" si="53"/>
        <v>99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99</v>
      </c>
      <c r="BG63" s="1">
        <f t="shared" si="53"/>
        <v>0</v>
      </c>
      <c r="BH63" s="1">
        <f t="shared" si="53"/>
        <v>0</v>
      </c>
      <c r="BI63" s="1">
        <f t="shared" ref="BI63:BQ63" si="54">BI31*BI$5</f>
        <v>0</v>
      </c>
      <c r="BJ63" s="1">
        <f t="shared" si="54"/>
        <v>0</v>
      </c>
      <c r="BK63" s="1">
        <f t="shared" si="54"/>
        <v>0</v>
      </c>
      <c r="BL63" s="1">
        <f t="shared" si="54"/>
        <v>0</v>
      </c>
      <c r="BM63" s="1">
        <f t="shared" si="54"/>
        <v>0</v>
      </c>
      <c r="BN63" s="1">
        <f t="shared" si="54"/>
        <v>0</v>
      </c>
      <c r="BO63" s="1">
        <f t="shared" si="54"/>
        <v>0</v>
      </c>
      <c r="BP63" s="1">
        <f t="shared" si="54"/>
        <v>0</v>
      </c>
      <c r="BQ63" s="1">
        <f t="shared" si="54"/>
        <v>0</v>
      </c>
    </row>
    <row r="64" spans="4:69" x14ac:dyDescent="0.25">
      <c r="G64" s="1">
        <f t="shared" si="8"/>
        <v>396</v>
      </c>
      <c r="H64" s="1">
        <f t="shared" ref="H64:BH64" si="55">H32*H$5</f>
        <v>0</v>
      </c>
      <c r="I64" s="1">
        <f t="shared" si="55"/>
        <v>0</v>
      </c>
      <c r="J64" s="1">
        <f t="shared" si="55"/>
        <v>0</v>
      </c>
      <c r="K64" s="1">
        <f t="shared" si="55"/>
        <v>0</v>
      </c>
      <c r="L64" s="1">
        <f t="shared" si="55"/>
        <v>0</v>
      </c>
      <c r="M64" s="1">
        <f t="shared" si="55"/>
        <v>0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99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99</v>
      </c>
      <c r="AY64" s="1">
        <f t="shared" si="55"/>
        <v>99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99</v>
      </c>
      <c r="BG64" s="1">
        <f t="shared" si="55"/>
        <v>0</v>
      </c>
      <c r="BH64" s="1">
        <f t="shared" si="55"/>
        <v>0</v>
      </c>
      <c r="BI64" s="1">
        <f t="shared" ref="BI64:BQ64" si="56">BI32*BI$5</f>
        <v>0</v>
      </c>
      <c r="BJ64" s="1">
        <f t="shared" si="56"/>
        <v>0</v>
      </c>
      <c r="BK64" s="1">
        <f t="shared" si="56"/>
        <v>0</v>
      </c>
      <c r="BL64" s="1">
        <f t="shared" si="56"/>
        <v>0</v>
      </c>
      <c r="BM64" s="1">
        <f t="shared" si="56"/>
        <v>0</v>
      </c>
      <c r="BN64" s="1">
        <f t="shared" si="56"/>
        <v>0</v>
      </c>
      <c r="BO64" s="1">
        <f t="shared" si="56"/>
        <v>0</v>
      </c>
      <c r="BP64" s="1">
        <f t="shared" si="56"/>
        <v>0</v>
      </c>
      <c r="BQ64" s="1">
        <f t="shared" si="56"/>
        <v>0</v>
      </c>
    </row>
    <row r="65" spans="4:69" x14ac:dyDescent="0.25">
      <c r="D65" s="1"/>
      <c r="E65" s="1"/>
      <c r="G65" s="1">
        <f t="shared" si="8"/>
        <v>396</v>
      </c>
      <c r="H65" s="1">
        <f t="shared" ref="H65:BH65" si="57">H33*H$5</f>
        <v>0</v>
      </c>
      <c r="I65" s="1">
        <f t="shared" si="57"/>
        <v>0</v>
      </c>
      <c r="J65" s="1">
        <f t="shared" si="57"/>
        <v>0</v>
      </c>
      <c r="K65" s="1">
        <f t="shared" si="57"/>
        <v>0</v>
      </c>
      <c r="L65" s="1">
        <f t="shared" si="57"/>
        <v>0</v>
      </c>
      <c r="M65" s="1">
        <f t="shared" si="57"/>
        <v>0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99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99</v>
      </c>
      <c r="AY65" s="1">
        <f t="shared" si="57"/>
        <v>99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99</v>
      </c>
      <c r="BG65" s="1">
        <f t="shared" si="57"/>
        <v>0</v>
      </c>
      <c r="BH65" s="1">
        <f t="shared" si="57"/>
        <v>0</v>
      </c>
      <c r="BI65" s="1">
        <f t="shared" ref="BI65:BQ65" si="58">BI33*BI$5</f>
        <v>0</v>
      </c>
      <c r="BJ65" s="1">
        <f t="shared" si="58"/>
        <v>0</v>
      </c>
      <c r="BK65" s="1">
        <f t="shared" si="58"/>
        <v>0</v>
      </c>
      <c r="BL65" s="1">
        <f t="shared" si="58"/>
        <v>0</v>
      </c>
      <c r="BM65" s="1">
        <f t="shared" si="58"/>
        <v>0</v>
      </c>
      <c r="BN65" s="1">
        <f t="shared" si="58"/>
        <v>0</v>
      </c>
      <c r="BO65" s="1">
        <f t="shared" si="58"/>
        <v>0</v>
      </c>
      <c r="BP65" s="1">
        <f t="shared" si="58"/>
        <v>0</v>
      </c>
      <c r="BQ65" s="1">
        <f t="shared" si="58"/>
        <v>0</v>
      </c>
    </row>
    <row r="66" spans="4:69" x14ac:dyDescent="0.25">
      <c r="D66" s="1"/>
      <c r="E66" s="1"/>
      <c r="G66" s="1">
        <f t="shared" si="8"/>
        <v>396</v>
      </c>
      <c r="H66" s="1">
        <f t="shared" ref="H66:BH66" si="59">H34*H$5</f>
        <v>0</v>
      </c>
      <c r="I66" s="1">
        <f t="shared" si="59"/>
        <v>0</v>
      </c>
      <c r="J66" s="1">
        <f t="shared" si="59"/>
        <v>0</v>
      </c>
      <c r="K66" s="1">
        <f t="shared" si="59"/>
        <v>0</v>
      </c>
      <c r="L66" s="1">
        <f t="shared" si="59"/>
        <v>0</v>
      </c>
      <c r="M66" s="1">
        <f t="shared" si="59"/>
        <v>0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99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99</v>
      </c>
      <c r="AY66" s="1">
        <f t="shared" si="59"/>
        <v>99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99</v>
      </c>
      <c r="BG66" s="1">
        <f t="shared" si="59"/>
        <v>0</v>
      </c>
      <c r="BH66" s="1">
        <f t="shared" si="59"/>
        <v>0</v>
      </c>
      <c r="BI66" s="1">
        <f t="shared" ref="BI66:BQ66" si="60">BI34*BI$5</f>
        <v>0</v>
      </c>
      <c r="BJ66" s="1">
        <f t="shared" si="60"/>
        <v>0</v>
      </c>
      <c r="BK66" s="1">
        <f t="shared" si="60"/>
        <v>0</v>
      </c>
      <c r="BL66" s="1">
        <f t="shared" si="60"/>
        <v>0</v>
      </c>
      <c r="BM66" s="1">
        <f t="shared" si="60"/>
        <v>0</v>
      </c>
      <c r="BN66" s="1">
        <f t="shared" si="60"/>
        <v>0</v>
      </c>
      <c r="BO66" s="1">
        <f t="shared" si="60"/>
        <v>0</v>
      </c>
      <c r="BP66" s="1">
        <f t="shared" si="60"/>
        <v>0</v>
      </c>
      <c r="BQ66" s="1">
        <f t="shared" si="60"/>
        <v>0</v>
      </c>
    </row>
    <row r="67" spans="4:69" x14ac:dyDescent="0.25">
      <c r="D67" s="1"/>
      <c r="E67" s="1"/>
      <c r="G67" s="1">
        <f t="shared" si="8"/>
        <v>396</v>
      </c>
      <c r="H67" s="1">
        <f t="shared" ref="H67:BH67" si="61">H35*H$5</f>
        <v>0</v>
      </c>
      <c r="I67" s="1">
        <f t="shared" si="61"/>
        <v>0</v>
      </c>
      <c r="J67" s="1">
        <f t="shared" si="61"/>
        <v>0</v>
      </c>
      <c r="K67" s="1">
        <f t="shared" si="61"/>
        <v>0</v>
      </c>
      <c r="L67" s="1">
        <f t="shared" si="61"/>
        <v>0</v>
      </c>
      <c r="M67" s="1">
        <f t="shared" si="61"/>
        <v>0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99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99</v>
      </c>
      <c r="AY67" s="1">
        <f t="shared" si="61"/>
        <v>99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99</v>
      </c>
      <c r="BG67" s="1">
        <f t="shared" si="61"/>
        <v>0</v>
      </c>
      <c r="BH67" s="1">
        <f t="shared" si="61"/>
        <v>0</v>
      </c>
      <c r="BI67" s="1">
        <f t="shared" ref="BI67:BQ67" si="62">BI35*BI$5</f>
        <v>0</v>
      </c>
      <c r="BJ67" s="1">
        <f t="shared" si="62"/>
        <v>0</v>
      </c>
      <c r="BK67" s="1">
        <f t="shared" si="62"/>
        <v>0</v>
      </c>
      <c r="BL67" s="1">
        <f t="shared" si="62"/>
        <v>0</v>
      </c>
      <c r="BM67" s="1">
        <f t="shared" si="62"/>
        <v>0</v>
      </c>
      <c r="BN67" s="1">
        <f t="shared" si="62"/>
        <v>0</v>
      </c>
      <c r="BO67" s="1">
        <f t="shared" si="62"/>
        <v>0</v>
      </c>
      <c r="BP67" s="1">
        <f t="shared" si="62"/>
        <v>0</v>
      </c>
      <c r="BQ67" s="1">
        <f t="shared" si="62"/>
        <v>0</v>
      </c>
    </row>
    <row r="68" spans="4:69" x14ac:dyDescent="0.25">
      <c r="D68" s="1"/>
      <c r="E68" s="1"/>
      <c r="G68" s="1">
        <f t="shared" si="8"/>
        <v>396</v>
      </c>
      <c r="H68" s="1">
        <f t="shared" ref="H68:BH68" si="63">H36*H$5</f>
        <v>0</v>
      </c>
      <c r="I68" s="1">
        <f t="shared" si="63"/>
        <v>0</v>
      </c>
      <c r="J68" s="1">
        <f t="shared" si="63"/>
        <v>0</v>
      </c>
      <c r="K68" s="1">
        <f t="shared" si="63"/>
        <v>0</v>
      </c>
      <c r="L68" s="1">
        <f t="shared" si="63"/>
        <v>0</v>
      </c>
      <c r="M68" s="1">
        <f t="shared" si="63"/>
        <v>0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99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99</v>
      </c>
      <c r="AY68" s="1">
        <f t="shared" si="63"/>
        <v>99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99</v>
      </c>
      <c r="BG68" s="1">
        <f t="shared" si="63"/>
        <v>0</v>
      </c>
      <c r="BH68" s="1">
        <f t="shared" si="63"/>
        <v>0</v>
      </c>
      <c r="BI68" s="1">
        <f t="shared" ref="BI68:BQ68" si="64">BI36*BI$5</f>
        <v>0</v>
      </c>
      <c r="BJ68" s="1">
        <f t="shared" si="64"/>
        <v>0</v>
      </c>
      <c r="BK68" s="1">
        <f t="shared" si="64"/>
        <v>0</v>
      </c>
      <c r="BL68" s="1">
        <f t="shared" si="64"/>
        <v>0</v>
      </c>
      <c r="BM68" s="1">
        <f t="shared" si="64"/>
        <v>0</v>
      </c>
      <c r="BN68" s="1">
        <f t="shared" si="64"/>
        <v>0</v>
      </c>
      <c r="BO68" s="1">
        <f t="shared" si="64"/>
        <v>0</v>
      </c>
      <c r="BP68" s="1">
        <f t="shared" si="64"/>
        <v>0</v>
      </c>
      <c r="BQ68" s="1">
        <f t="shared" si="64"/>
        <v>0</v>
      </c>
    </row>
    <row r="69" spans="4:69" x14ac:dyDescent="0.25">
      <c r="D69" s="1"/>
      <c r="E69" s="1"/>
      <c r="G69" s="1">
        <f t="shared" si="8"/>
        <v>396</v>
      </c>
      <c r="H69" s="1">
        <f t="shared" ref="H69:BH69" si="65">H37*H$5</f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si="65"/>
        <v>0</v>
      </c>
      <c r="M69" s="1">
        <f t="shared" si="65"/>
        <v>0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99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99</v>
      </c>
      <c r="AY69" s="1">
        <f t="shared" si="65"/>
        <v>99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99</v>
      </c>
      <c r="BG69" s="1">
        <f t="shared" si="65"/>
        <v>0</v>
      </c>
      <c r="BH69" s="1">
        <f t="shared" si="65"/>
        <v>0</v>
      </c>
      <c r="BI69" s="1">
        <f t="shared" ref="BI69:BQ69" si="66">BI37*BI$5</f>
        <v>0</v>
      </c>
      <c r="BJ69" s="1">
        <f t="shared" si="66"/>
        <v>0</v>
      </c>
      <c r="BK69" s="1">
        <f t="shared" si="66"/>
        <v>0</v>
      </c>
      <c r="BL69" s="1">
        <f t="shared" si="66"/>
        <v>0</v>
      </c>
      <c r="BM69" s="1">
        <f t="shared" si="66"/>
        <v>0</v>
      </c>
      <c r="BN69" s="1">
        <f t="shared" si="66"/>
        <v>0</v>
      </c>
      <c r="BO69" s="1">
        <f t="shared" si="66"/>
        <v>0</v>
      </c>
      <c r="BP69" s="1">
        <f t="shared" si="66"/>
        <v>0</v>
      </c>
      <c r="BQ69" s="1">
        <f t="shared" si="66"/>
        <v>0</v>
      </c>
    </row>
    <row r="70" spans="4:69" x14ac:dyDescent="0.25">
      <c r="D70" s="1"/>
      <c r="E70" s="1"/>
      <c r="G70" s="1">
        <f t="shared" si="8"/>
        <v>46</v>
      </c>
      <c r="H70" s="1">
        <f t="shared" ref="H70:BH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0</v>
      </c>
      <c r="AH70" s="1">
        <f t="shared" si="67"/>
        <v>1</v>
      </c>
      <c r="AI70" s="1">
        <f t="shared" si="67"/>
        <v>0</v>
      </c>
      <c r="AJ70" s="1">
        <f t="shared" si="67"/>
        <v>0</v>
      </c>
      <c r="AK70" s="1">
        <f t="shared" si="67"/>
        <v>0</v>
      </c>
      <c r="AL70" s="1">
        <f t="shared" si="67"/>
        <v>0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1</v>
      </c>
      <c r="AT70" s="1">
        <f t="shared" si="67"/>
        <v>1</v>
      </c>
      <c r="AU70" s="1">
        <f t="shared" si="67"/>
        <v>1</v>
      </c>
      <c r="AV70" s="1">
        <f t="shared" si="67"/>
        <v>1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0</v>
      </c>
      <c r="BA70" s="1">
        <f t="shared" si="67"/>
        <v>0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ref="BI70:BQ70" si="68">BI38*BI$5</f>
        <v>1</v>
      </c>
      <c r="BJ70" s="1">
        <f t="shared" si="68"/>
        <v>1</v>
      </c>
      <c r="BK70" s="1">
        <f t="shared" si="68"/>
        <v>1</v>
      </c>
      <c r="BL70" s="1">
        <f t="shared" si="68"/>
        <v>1</v>
      </c>
      <c r="BM70" s="1">
        <f t="shared" si="68"/>
        <v>0.5</v>
      </c>
      <c r="BN70" s="1">
        <f t="shared" si="68"/>
        <v>0.5</v>
      </c>
      <c r="BO70" s="1">
        <f t="shared" si="68"/>
        <v>1</v>
      </c>
      <c r="BP70" s="1">
        <f t="shared" si="68"/>
        <v>0.5</v>
      </c>
      <c r="BQ70" s="1">
        <f t="shared" si="68"/>
        <v>0.5</v>
      </c>
    </row>
    <row r="71" spans="4:69" x14ac:dyDescent="0.25">
      <c r="D71" s="1"/>
      <c r="E71" s="1"/>
    </row>
    <row r="72" spans="4:69" x14ac:dyDescent="0.25">
      <c r="D72" s="1"/>
      <c r="E72" s="1"/>
    </row>
    <row r="73" spans="4:69" x14ac:dyDescent="0.25">
      <c r="D73" s="1"/>
      <c r="E73" s="1"/>
    </row>
    <row r="74" spans="4:69" x14ac:dyDescent="0.25">
      <c r="D74" s="1"/>
      <c r="E74" s="1"/>
    </row>
    <row r="75" spans="4:69" x14ac:dyDescent="0.25">
      <c r="D75" s="1"/>
      <c r="E75" s="1"/>
      <c r="G75" s="1">
        <f t="shared" ref="G75:G104" si="69">SUM(H75:BL75)</f>
        <v>98</v>
      </c>
      <c r="H75" s="1">
        <f>H9*H$6</f>
        <v>0</v>
      </c>
      <c r="I75" s="1">
        <f t="shared" ref="I75:BI75" si="70">I9*I$6</f>
        <v>0</v>
      </c>
      <c r="J75" s="1">
        <f t="shared" si="70"/>
        <v>0</v>
      </c>
      <c r="K75" s="1">
        <f t="shared" si="70"/>
        <v>0</v>
      </c>
      <c r="L75" s="1">
        <f t="shared" si="70"/>
        <v>0</v>
      </c>
      <c r="M75" s="1">
        <f t="shared" si="70"/>
        <v>0</v>
      </c>
      <c r="N75" s="1">
        <f t="shared" si="70"/>
        <v>1</v>
      </c>
      <c r="O75" s="1">
        <f t="shared" si="70"/>
        <v>1</v>
      </c>
      <c r="P75" s="1">
        <f t="shared" si="70"/>
        <v>0.75</v>
      </c>
      <c r="Q75" s="1">
        <f t="shared" si="70"/>
        <v>0</v>
      </c>
      <c r="R75" s="1">
        <f t="shared" si="70"/>
        <v>2</v>
      </c>
      <c r="S75" s="1">
        <f t="shared" si="70"/>
        <v>2</v>
      </c>
      <c r="T75" s="1">
        <f t="shared" si="70"/>
        <v>2</v>
      </c>
      <c r="U75" s="1">
        <f t="shared" si="70"/>
        <v>4</v>
      </c>
      <c r="V75" s="1">
        <f t="shared" si="70"/>
        <v>4</v>
      </c>
      <c r="W75" s="1">
        <f t="shared" si="70"/>
        <v>1</v>
      </c>
      <c r="X75" s="1">
        <f t="shared" si="70"/>
        <v>1</v>
      </c>
      <c r="Y75" s="1">
        <f t="shared" si="70"/>
        <v>1</v>
      </c>
      <c r="Z75" s="1">
        <f t="shared" si="70"/>
        <v>0</v>
      </c>
      <c r="AA75" s="1">
        <f t="shared" si="70"/>
        <v>8</v>
      </c>
      <c r="AB75" s="1">
        <f t="shared" si="70"/>
        <v>2</v>
      </c>
      <c r="AC75" s="1">
        <f t="shared" si="70"/>
        <v>8</v>
      </c>
      <c r="AD75" s="1">
        <f t="shared" si="70"/>
        <v>4</v>
      </c>
      <c r="AE75" s="1">
        <f t="shared" si="70"/>
        <v>2</v>
      </c>
      <c r="AF75" s="1">
        <f t="shared" si="70"/>
        <v>1</v>
      </c>
      <c r="AG75" s="1">
        <f t="shared" si="70"/>
        <v>0</v>
      </c>
      <c r="AH75" s="1">
        <f t="shared" si="70"/>
        <v>0</v>
      </c>
      <c r="AI75" s="1">
        <f t="shared" si="70"/>
        <v>0</v>
      </c>
      <c r="AJ75" s="1">
        <f t="shared" si="70"/>
        <v>0</v>
      </c>
      <c r="AK75" s="1">
        <f t="shared" si="70"/>
        <v>0</v>
      </c>
      <c r="AL75" s="1">
        <f t="shared" si="70"/>
        <v>0</v>
      </c>
      <c r="AM75" s="1">
        <f t="shared" si="70"/>
        <v>4</v>
      </c>
      <c r="AN75" s="1">
        <f t="shared" si="70"/>
        <v>4</v>
      </c>
      <c r="AO75" s="1">
        <f t="shared" si="70"/>
        <v>2.5</v>
      </c>
      <c r="AP75" s="1">
        <f t="shared" si="70"/>
        <v>2</v>
      </c>
      <c r="AQ75" s="1">
        <f t="shared" si="70"/>
        <v>0</v>
      </c>
      <c r="AR75" s="1">
        <f t="shared" si="70"/>
        <v>4</v>
      </c>
      <c r="AS75" s="1">
        <f t="shared" si="70"/>
        <v>8.75</v>
      </c>
      <c r="AT75" s="1">
        <f t="shared" si="70"/>
        <v>6</v>
      </c>
      <c r="AU75" s="1">
        <f t="shared" si="70"/>
        <v>8</v>
      </c>
      <c r="AV75" s="1">
        <f t="shared" si="70"/>
        <v>2</v>
      </c>
      <c r="AW75" s="1">
        <f t="shared" si="70"/>
        <v>2</v>
      </c>
      <c r="AX75" s="1">
        <f t="shared" si="70"/>
        <v>0</v>
      </c>
      <c r="AY75" s="1">
        <f t="shared" si="70"/>
        <v>0</v>
      </c>
      <c r="AZ75" s="1">
        <f t="shared" si="70"/>
        <v>0</v>
      </c>
      <c r="BA75" s="1">
        <f t="shared" si="70"/>
        <v>0</v>
      </c>
      <c r="BB75" s="1">
        <f t="shared" si="70"/>
        <v>0</v>
      </c>
      <c r="BC75" s="1">
        <f t="shared" si="70"/>
        <v>1</v>
      </c>
      <c r="BD75" s="1">
        <f t="shared" si="70"/>
        <v>2</v>
      </c>
      <c r="BE75" s="1">
        <f t="shared" si="70"/>
        <v>2</v>
      </c>
      <c r="BF75" s="1">
        <f t="shared" si="70"/>
        <v>0</v>
      </c>
      <c r="BG75" s="1">
        <f t="shared" si="70"/>
        <v>1</v>
      </c>
      <c r="BH75" s="1">
        <f t="shared" si="70"/>
        <v>4</v>
      </c>
      <c r="BI75" s="1">
        <f t="shared" si="70"/>
        <v>0</v>
      </c>
      <c r="BJ75" s="1">
        <f t="shared" ref="BJ75:BQ75" si="71">BJ9*BJ$6</f>
        <v>0</v>
      </c>
      <c r="BK75" s="1">
        <f t="shared" si="71"/>
        <v>0</v>
      </c>
      <c r="BL75" s="1">
        <f t="shared" si="71"/>
        <v>0</v>
      </c>
      <c r="BM75" s="1">
        <f t="shared" si="71"/>
        <v>0</v>
      </c>
      <c r="BN75" s="1">
        <f t="shared" si="71"/>
        <v>0</v>
      </c>
      <c r="BO75" s="1">
        <f t="shared" si="71"/>
        <v>0</v>
      </c>
      <c r="BP75" s="1">
        <f t="shared" si="71"/>
        <v>0</v>
      </c>
      <c r="BQ75" s="1">
        <f t="shared" si="71"/>
        <v>0</v>
      </c>
    </row>
    <row r="76" spans="4:69" x14ac:dyDescent="0.25">
      <c r="D76" s="1"/>
      <c r="E76" s="1"/>
      <c r="G76" s="1">
        <f t="shared" si="69"/>
        <v>69.349999999999994</v>
      </c>
      <c r="H76" s="1">
        <f t="shared" ref="H76:BH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1</v>
      </c>
      <c r="X76" s="1">
        <f t="shared" si="72"/>
        <v>1</v>
      </c>
      <c r="Y76" s="1">
        <f t="shared" si="72"/>
        <v>1</v>
      </c>
      <c r="Z76" s="1">
        <f t="shared" si="72"/>
        <v>1</v>
      </c>
      <c r="AA76" s="1">
        <f t="shared" si="72"/>
        <v>0</v>
      </c>
      <c r="AB76" s="1">
        <f t="shared" si="72"/>
        <v>1.5</v>
      </c>
      <c r="AC76" s="1">
        <f t="shared" si="72"/>
        <v>8</v>
      </c>
      <c r="AD76" s="1">
        <f t="shared" si="72"/>
        <v>3.5</v>
      </c>
      <c r="AE76" s="1">
        <f t="shared" si="72"/>
        <v>2</v>
      </c>
      <c r="AF76" s="1">
        <f t="shared" si="72"/>
        <v>1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3.5</v>
      </c>
      <c r="AN76" s="1">
        <f t="shared" si="72"/>
        <v>4</v>
      </c>
      <c r="AO76" s="1">
        <f t="shared" si="72"/>
        <v>0</v>
      </c>
      <c r="AP76" s="1">
        <f t="shared" si="72"/>
        <v>2</v>
      </c>
      <c r="AQ76" s="1">
        <f t="shared" si="72"/>
        <v>0</v>
      </c>
      <c r="AR76" s="1">
        <f t="shared" si="72"/>
        <v>4</v>
      </c>
      <c r="AS76" s="1">
        <f t="shared" si="72"/>
        <v>3.75</v>
      </c>
      <c r="AT76" s="1">
        <f t="shared" si="72"/>
        <v>0</v>
      </c>
      <c r="AU76" s="1">
        <f t="shared" si="72"/>
        <v>0</v>
      </c>
      <c r="AV76" s="1">
        <f t="shared" si="72"/>
        <v>0</v>
      </c>
      <c r="AW76" s="1">
        <f t="shared" si="72"/>
        <v>2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1</v>
      </c>
      <c r="BD76" s="1">
        <f t="shared" si="72"/>
        <v>2</v>
      </c>
      <c r="BE76" s="1">
        <f t="shared" si="72"/>
        <v>2</v>
      </c>
      <c r="BF76" s="1">
        <f t="shared" si="72"/>
        <v>0</v>
      </c>
      <c r="BG76" s="1">
        <f t="shared" si="72"/>
        <v>0</v>
      </c>
      <c r="BH76" s="1">
        <f t="shared" si="72"/>
        <v>4</v>
      </c>
      <c r="BI76" s="1">
        <f t="shared" ref="BI76:BQ76" si="73">BI10*BI$6</f>
        <v>0</v>
      </c>
      <c r="BJ76" s="1">
        <f t="shared" si="73"/>
        <v>0</v>
      </c>
      <c r="BK76" s="1">
        <f t="shared" si="73"/>
        <v>0</v>
      </c>
      <c r="BL76" s="1">
        <f t="shared" si="73"/>
        <v>4</v>
      </c>
      <c r="BM76" s="1">
        <f t="shared" si="73"/>
        <v>0</v>
      </c>
      <c r="BN76" s="1">
        <f t="shared" si="73"/>
        <v>0</v>
      </c>
      <c r="BO76" s="1">
        <f t="shared" si="73"/>
        <v>0</v>
      </c>
      <c r="BP76" s="1">
        <f t="shared" si="73"/>
        <v>0</v>
      </c>
      <c r="BQ76" s="1">
        <f t="shared" si="73"/>
        <v>0</v>
      </c>
    </row>
    <row r="77" spans="4:69" x14ac:dyDescent="0.25">
      <c r="D77" s="1"/>
      <c r="E77" s="1"/>
      <c r="G77" s="1">
        <f t="shared" si="69"/>
        <v>76</v>
      </c>
      <c r="H77" s="1">
        <f t="shared" ref="H77:BH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1</v>
      </c>
      <c r="X77" s="1">
        <f t="shared" si="74"/>
        <v>1</v>
      </c>
      <c r="Y77" s="1">
        <f t="shared" si="74"/>
        <v>1</v>
      </c>
      <c r="Z77" s="1">
        <f t="shared" si="74"/>
        <v>1</v>
      </c>
      <c r="AA77" s="1">
        <f t="shared" si="74"/>
        <v>0</v>
      </c>
      <c r="AB77" s="1">
        <f t="shared" si="74"/>
        <v>2</v>
      </c>
      <c r="AC77" s="1">
        <f t="shared" si="74"/>
        <v>8</v>
      </c>
      <c r="AD77" s="1">
        <f t="shared" si="74"/>
        <v>4</v>
      </c>
      <c r="AE77" s="1">
        <f t="shared" si="74"/>
        <v>2</v>
      </c>
      <c r="AF77" s="1">
        <f t="shared" si="74"/>
        <v>1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4</v>
      </c>
      <c r="AN77" s="1">
        <f t="shared" si="74"/>
        <v>4</v>
      </c>
      <c r="AO77" s="1">
        <f t="shared" si="74"/>
        <v>2</v>
      </c>
      <c r="AP77" s="1">
        <f t="shared" si="74"/>
        <v>2</v>
      </c>
      <c r="AQ77" s="1">
        <f t="shared" si="74"/>
        <v>0</v>
      </c>
      <c r="AR77" s="1">
        <f t="shared" si="74"/>
        <v>4</v>
      </c>
      <c r="AS77" s="1">
        <f t="shared" si="74"/>
        <v>6.25</v>
      </c>
      <c r="AT77" s="1">
        <f t="shared" si="74"/>
        <v>0</v>
      </c>
      <c r="AU77" s="1">
        <f t="shared" si="74"/>
        <v>0</v>
      </c>
      <c r="AV77" s="1">
        <f t="shared" si="74"/>
        <v>0</v>
      </c>
      <c r="AW77" s="1">
        <f t="shared" si="74"/>
        <v>2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1</v>
      </c>
      <c r="BD77" s="1">
        <f t="shared" si="74"/>
        <v>2</v>
      </c>
      <c r="BE77" s="1">
        <f t="shared" si="74"/>
        <v>2</v>
      </c>
      <c r="BF77" s="1">
        <f t="shared" si="74"/>
        <v>0</v>
      </c>
      <c r="BG77" s="1">
        <f t="shared" si="74"/>
        <v>0</v>
      </c>
      <c r="BH77" s="1">
        <f t="shared" si="74"/>
        <v>4</v>
      </c>
      <c r="BI77" s="1">
        <f t="shared" ref="BI77:BQ77" si="75">BI11*BI$6</f>
        <v>0</v>
      </c>
      <c r="BJ77" s="1">
        <f t="shared" si="75"/>
        <v>0</v>
      </c>
      <c r="BK77" s="1">
        <f t="shared" si="75"/>
        <v>0</v>
      </c>
      <c r="BL77" s="1">
        <f t="shared" si="75"/>
        <v>4</v>
      </c>
      <c r="BM77" s="1">
        <f t="shared" si="75"/>
        <v>0</v>
      </c>
      <c r="BN77" s="1">
        <f t="shared" si="75"/>
        <v>0</v>
      </c>
      <c r="BO77" s="1">
        <f t="shared" si="75"/>
        <v>0</v>
      </c>
      <c r="BP77" s="1">
        <f t="shared" si="75"/>
        <v>0</v>
      </c>
      <c r="BQ77" s="1">
        <f t="shared" si="75"/>
        <v>0</v>
      </c>
    </row>
    <row r="78" spans="4:69" x14ac:dyDescent="0.25">
      <c r="D78" s="1"/>
      <c r="E78" s="1"/>
      <c r="G78" s="1">
        <f t="shared" si="69"/>
        <v>69.325000000000003</v>
      </c>
      <c r="H78" s="1">
        <f t="shared" ref="H78:BH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1</v>
      </c>
      <c r="X78" s="1">
        <f t="shared" si="76"/>
        <v>1</v>
      </c>
      <c r="Y78" s="1">
        <f t="shared" si="76"/>
        <v>1</v>
      </c>
      <c r="Z78" s="1">
        <f t="shared" si="76"/>
        <v>1</v>
      </c>
      <c r="AA78" s="1">
        <f t="shared" si="76"/>
        <v>0</v>
      </c>
      <c r="AB78" s="1">
        <f t="shared" si="76"/>
        <v>2</v>
      </c>
      <c r="AC78" s="1">
        <f t="shared" si="76"/>
        <v>8</v>
      </c>
      <c r="AD78" s="1">
        <f t="shared" si="76"/>
        <v>3.6</v>
      </c>
      <c r="AE78" s="1">
        <f t="shared" si="76"/>
        <v>2</v>
      </c>
      <c r="AF78" s="1">
        <f t="shared" si="76"/>
        <v>1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4</v>
      </c>
      <c r="AN78" s="1">
        <f t="shared" si="76"/>
        <v>4</v>
      </c>
      <c r="AO78" s="1">
        <f t="shared" si="76"/>
        <v>2.5</v>
      </c>
      <c r="AP78" s="1">
        <f t="shared" si="76"/>
        <v>2</v>
      </c>
      <c r="AQ78" s="1">
        <f t="shared" si="76"/>
        <v>0</v>
      </c>
      <c r="AR78" s="1">
        <f t="shared" si="76"/>
        <v>4</v>
      </c>
      <c r="AS78" s="1">
        <f t="shared" si="76"/>
        <v>1.25</v>
      </c>
      <c r="AT78" s="1">
        <f t="shared" si="76"/>
        <v>0</v>
      </c>
      <c r="AU78" s="1">
        <f t="shared" si="76"/>
        <v>0</v>
      </c>
      <c r="AV78" s="1">
        <f t="shared" si="76"/>
        <v>0</v>
      </c>
      <c r="AW78" s="1">
        <f t="shared" si="76"/>
        <v>2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0.375</v>
      </c>
      <c r="BD78" s="1">
        <f t="shared" si="76"/>
        <v>2</v>
      </c>
      <c r="BE78" s="1">
        <f t="shared" si="76"/>
        <v>2</v>
      </c>
      <c r="BF78" s="1">
        <f t="shared" si="76"/>
        <v>0</v>
      </c>
      <c r="BG78" s="1">
        <f t="shared" si="76"/>
        <v>0</v>
      </c>
      <c r="BH78" s="1">
        <f t="shared" si="76"/>
        <v>4</v>
      </c>
      <c r="BI78" s="1">
        <f t="shared" ref="BI78:BQ78" si="77">BI12*BI$6</f>
        <v>0</v>
      </c>
      <c r="BJ78" s="1">
        <f t="shared" si="77"/>
        <v>0</v>
      </c>
      <c r="BK78" s="1">
        <f t="shared" si="77"/>
        <v>0</v>
      </c>
      <c r="BL78" s="1">
        <f t="shared" si="77"/>
        <v>4</v>
      </c>
      <c r="BM78" s="1">
        <f t="shared" si="77"/>
        <v>0</v>
      </c>
      <c r="BN78" s="1">
        <f t="shared" si="77"/>
        <v>0</v>
      </c>
      <c r="BO78" s="1">
        <f t="shared" si="77"/>
        <v>0</v>
      </c>
      <c r="BP78" s="1">
        <f t="shared" si="77"/>
        <v>0</v>
      </c>
      <c r="BQ78" s="1">
        <f t="shared" si="77"/>
        <v>0</v>
      </c>
    </row>
    <row r="79" spans="4:69" x14ac:dyDescent="0.25">
      <c r="D79" s="1"/>
      <c r="E79" s="1"/>
      <c r="G79" s="1">
        <f t="shared" si="69"/>
        <v>81.5</v>
      </c>
      <c r="H79" s="1">
        <f t="shared" ref="H79:BH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1</v>
      </c>
      <c r="X79" s="1">
        <f t="shared" si="78"/>
        <v>1</v>
      </c>
      <c r="Y79" s="1">
        <f t="shared" si="78"/>
        <v>1</v>
      </c>
      <c r="Z79" s="1">
        <f t="shared" si="78"/>
        <v>1</v>
      </c>
      <c r="AA79" s="1">
        <f t="shared" si="78"/>
        <v>0</v>
      </c>
      <c r="AB79" s="1">
        <f t="shared" si="78"/>
        <v>2</v>
      </c>
      <c r="AC79" s="1">
        <f t="shared" si="78"/>
        <v>8</v>
      </c>
      <c r="AD79" s="1">
        <f t="shared" si="78"/>
        <v>4</v>
      </c>
      <c r="AE79" s="1">
        <f t="shared" si="78"/>
        <v>2</v>
      </c>
      <c r="AF79" s="1">
        <f t="shared" si="78"/>
        <v>1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4</v>
      </c>
      <c r="AN79" s="1">
        <f t="shared" si="78"/>
        <v>4</v>
      </c>
      <c r="AO79" s="1">
        <f t="shared" si="78"/>
        <v>2.5</v>
      </c>
      <c r="AP79" s="1">
        <f t="shared" si="78"/>
        <v>2</v>
      </c>
      <c r="AQ79" s="1">
        <f t="shared" si="78"/>
        <v>0</v>
      </c>
      <c r="AR79" s="1">
        <f t="shared" si="78"/>
        <v>4</v>
      </c>
      <c r="AS79" s="1">
        <f t="shared" si="78"/>
        <v>10</v>
      </c>
      <c r="AT79" s="1">
        <f t="shared" si="78"/>
        <v>0</v>
      </c>
      <c r="AU79" s="1">
        <f t="shared" si="78"/>
        <v>0</v>
      </c>
      <c r="AV79" s="1">
        <f t="shared" si="78"/>
        <v>0</v>
      </c>
      <c r="AW79" s="1">
        <f t="shared" si="78"/>
        <v>2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1</v>
      </c>
      <c r="BD79" s="1">
        <f t="shared" si="78"/>
        <v>2</v>
      </c>
      <c r="BE79" s="1">
        <f t="shared" si="78"/>
        <v>2</v>
      </c>
      <c r="BF79" s="1">
        <f t="shared" si="78"/>
        <v>0</v>
      </c>
      <c r="BG79" s="1">
        <f t="shared" si="78"/>
        <v>1</v>
      </c>
      <c r="BH79" s="1">
        <f t="shared" si="78"/>
        <v>4</v>
      </c>
      <c r="BI79" s="1">
        <f t="shared" ref="BI79:BQ79" si="79">BI13*BI$6</f>
        <v>0</v>
      </c>
      <c r="BJ79" s="1">
        <f t="shared" si="79"/>
        <v>0</v>
      </c>
      <c r="BK79" s="1">
        <f t="shared" si="79"/>
        <v>0</v>
      </c>
      <c r="BL79" s="1">
        <f t="shared" si="79"/>
        <v>4</v>
      </c>
      <c r="BM79" s="1">
        <f t="shared" si="79"/>
        <v>0</v>
      </c>
      <c r="BN79" s="1">
        <f t="shared" si="79"/>
        <v>0</v>
      </c>
      <c r="BO79" s="1">
        <f t="shared" si="79"/>
        <v>0</v>
      </c>
      <c r="BP79" s="1">
        <f t="shared" si="79"/>
        <v>0</v>
      </c>
      <c r="BQ79" s="1">
        <f t="shared" si="79"/>
        <v>0</v>
      </c>
    </row>
    <row r="80" spans="4:69" x14ac:dyDescent="0.25">
      <c r="D80" s="1"/>
      <c r="E80" s="1"/>
      <c r="G80" s="1">
        <f t="shared" si="69"/>
        <v>19.5</v>
      </c>
      <c r="H80" s="1">
        <f t="shared" ref="H80:BH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1</v>
      </c>
      <c r="Y80" s="1">
        <f t="shared" si="80"/>
        <v>1</v>
      </c>
      <c r="Z80" s="1">
        <f t="shared" si="80"/>
        <v>0</v>
      </c>
      <c r="AA80" s="1">
        <f t="shared" si="80"/>
        <v>0</v>
      </c>
      <c r="AB80" s="1">
        <f t="shared" si="80"/>
        <v>0.25</v>
      </c>
      <c r="AC80" s="1">
        <f t="shared" si="80"/>
        <v>2</v>
      </c>
      <c r="AD80" s="1">
        <f t="shared" si="80"/>
        <v>0</v>
      </c>
      <c r="AE80" s="1">
        <f t="shared" si="80"/>
        <v>2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2</v>
      </c>
      <c r="AP80" s="1">
        <f t="shared" si="80"/>
        <v>0.25</v>
      </c>
      <c r="AQ80" s="1">
        <f t="shared" si="80"/>
        <v>0</v>
      </c>
      <c r="AR80" s="1">
        <f t="shared" si="80"/>
        <v>2</v>
      </c>
      <c r="AS80" s="1">
        <f t="shared" si="80"/>
        <v>1.25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1</v>
      </c>
      <c r="BD80" s="1">
        <f t="shared" si="80"/>
        <v>1</v>
      </c>
      <c r="BE80" s="1">
        <f t="shared" si="80"/>
        <v>2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ref="BI80:BQ80" si="81">BI14*BI$6</f>
        <v>0</v>
      </c>
      <c r="BJ80" s="1">
        <f t="shared" si="81"/>
        <v>0</v>
      </c>
      <c r="BK80" s="1">
        <f t="shared" si="81"/>
        <v>0</v>
      </c>
      <c r="BL80" s="1">
        <f t="shared" si="81"/>
        <v>0</v>
      </c>
      <c r="BM80" s="1">
        <f t="shared" si="81"/>
        <v>0</v>
      </c>
      <c r="BN80" s="1">
        <f t="shared" si="81"/>
        <v>0</v>
      </c>
      <c r="BO80" s="1">
        <f t="shared" si="81"/>
        <v>0</v>
      </c>
      <c r="BP80" s="1">
        <f t="shared" si="81"/>
        <v>0</v>
      </c>
      <c r="BQ80" s="1">
        <f t="shared" si="81"/>
        <v>0</v>
      </c>
    </row>
    <row r="81" spans="4:69" x14ac:dyDescent="0.25">
      <c r="D81" s="1"/>
      <c r="E81" s="1"/>
      <c r="G81" s="1">
        <f t="shared" si="69"/>
        <v>82.5</v>
      </c>
      <c r="H81" s="1">
        <f t="shared" ref="H81:BH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1</v>
      </c>
      <c r="X81" s="1">
        <f t="shared" si="82"/>
        <v>1</v>
      </c>
      <c r="Y81" s="1">
        <f t="shared" si="82"/>
        <v>1</v>
      </c>
      <c r="Z81" s="1">
        <f t="shared" si="82"/>
        <v>1</v>
      </c>
      <c r="AA81" s="1">
        <f t="shared" si="82"/>
        <v>8</v>
      </c>
      <c r="AB81" s="1">
        <f t="shared" si="82"/>
        <v>2</v>
      </c>
      <c r="AC81" s="1">
        <f t="shared" si="82"/>
        <v>8</v>
      </c>
      <c r="AD81" s="1">
        <f t="shared" si="82"/>
        <v>4</v>
      </c>
      <c r="AE81" s="1">
        <f t="shared" si="82"/>
        <v>2</v>
      </c>
      <c r="AF81" s="1">
        <f t="shared" si="82"/>
        <v>1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3.5</v>
      </c>
      <c r="AN81" s="1">
        <f t="shared" si="82"/>
        <v>3.5</v>
      </c>
      <c r="AO81" s="1">
        <f t="shared" si="82"/>
        <v>2</v>
      </c>
      <c r="AP81" s="1">
        <f t="shared" si="82"/>
        <v>2</v>
      </c>
      <c r="AQ81" s="1">
        <f t="shared" si="82"/>
        <v>0</v>
      </c>
      <c r="AR81" s="1">
        <f t="shared" si="82"/>
        <v>4</v>
      </c>
      <c r="AS81" s="1">
        <f t="shared" si="82"/>
        <v>7.5</v>
      </c>
      <c r="AT81" s="1">
        <f t="shared" si="82"/>
        <v>0</v>
      </c>
      <c r="AU81" s="1">
        <f t="shared" si="82"/>
        <v>0</v>
      </c>
      <c r="AV81" s="1">
        <f t="shared" si="82"/>
        <v>0</v>
      </c>
      <c r="AW81" s="1">
        <f t="shared" si="82"/>
        <v>2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1</v>
      </c>
      <c r="BD81" s="1">
        <f t="shared" si="82"/>
        <v>2</v>
      </c>
      <c r="BE81" s="1">
        <f t="shared" si="82"/>
        <v>2</v>
      </c>
      <c r="BF81" s="1">
        <f t="shared" si="82"/>
        <v>0</v>
      </c>
      <c r="BG81" s="1">
        <f t="shared" si="82"/>
        <v>0</v>
      </c>
      <c r="BH81" s="1">
        <f t="shared" si="82"/>
        <v>4</v>
      </c>
      <c r="BI81" s="1">
        <f t="shared" ref="BI81:BQ81" si="83">BI15*BI$6</f>
        <v>0</v>
      </c>
      <c r="BJ81" s="1">
        <f t="shared" si="83"/>
        <v>0</v>
      </c>
      <c r="BK81" s="1">
        <f t="shared" si="83"/>
        <v>0</v>
      </c>
      <c r="BL81" s="1">
        <f t="shared" si="83"/>
        <v>4</v>
      </c>
      <c r="BM81" s="1">
        <f t="shared" si="83"/>
        <v>0</v>
      </c>
      <c r="BN81" s="1">
        <f t="shared" si="83"/>
        <v>0</v>
      </c>
      <c r="BO81" s="1">
        <f t="shared" si="83"/>
        <v>0</v>
      </c>
      <c r="BP81" s="1">
        <f t="shared" si="83"/>
        <v>0</v>
      </c>
      <c r="BQ81" s="1">
        <f t="shared" si="83"/>
        <v>0</v>
      </c>
    </row>
    <row r="82" spans="4:69" x14ac:dyDescent="0.25">
      <c r="D82" s="1"/>
      <c r="E82" s="1"/>
      <c r="G82" s="1">
        <f t="shared" si="69"/>
        <v>73.45</v>
      </c>
      <c r="H82" s="1">
        <f t="shared" ref="H82:BH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1</v>
      </c>
      <c r="X82" s="1">
        <f t="shared" si="84"/>
        <v>1</v>
      </c>
      <c r="Y82" s="1">
        <f t="shared" si="84"/>
        <v>1</v>
      </c>
      <c r="Z82" s="1">
        <f t="shared" si="84"/>
        <v>1</v>
      </c>
      <c r="AA82" s="1">
        <f t="shared" si="84"/>
        <v>0</v>
      </c>
      <c r="AB82" s="1">
        <f t="shared" si="84"/>
        <v>2</v>
      </c>
      <c r="AC82" s="1">
        <f t="shared" si="84"/>
        <v>8</v>
      </c>
      <c r="AD82" s="1">
        <f t="shared" si="84"/>
        <v>3.6</v>
      </c>
      <c r="AE82" s="1">
        <f t="shared" si="84"/>
        <v>2</v>
      </c>
      <c r="AF82" s="1">
        <f t="shared" si="84"/>
        <v>1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4</v>
      </c>
      <c r="AN82" s="1">
        <f t="shared" si="84"/>
        <v>4</v>
      </c>
      <c r="AO82" s="1">
        <f t="shared" si="84"/>
        <v>2</v>
      </c>
      <c r="AP82" s="1">
        <f t="shared" si="84"/>
        <v>1</v>
      </c>
      <c r="AQ82" s="1">
        <f t="shared" si="84"/>
        <v>0</v>
      </c>
      <c r="AR82" s="1">
        <f t="shared" si="84"/>
        <v>2</v>
      </c>
      <c r="AS82" s="1">
        <f t="shared" si="84"/>
        <v>6.25</v>
      </c>
      <c r="AT82" s="1">
        <f t="shared" si="84"/>
        <v>0</v>
      </c>
      <c r="AU82" s="1">
        <f t="shared" si="84"/>
        <v>0</v>
      </c>
      <c r="AV82" s="1">
        <f t="shared" si="84"/>
        <v>0</v>
      </c>
      <c r="AW82" s="1">
        <f t="shared" si="84"/>
        <v>2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1</v>
      </c>
      <c r="BD82" s="1">
        <f t="shared" si="84"/>
        <v>2</v>
      </c>
      <c r="BE82" s="1">
        <f t="shared" si="84"/>
        <v>2</v>
      </c>
      <c r="BF82" s="1">
        <f t="shared" si="84"/>
        <v>0</v>
      </c>
      <c r="BG82" s="1">
        <f t="shared" si="84"/>
        <v>0</v>
      </c>
      <c r="BH82" s="1">
        <f t="shared" si="84"/>
        <v>4</v>
      </c>
      <c r="BI82" s="1">
        <f t="shared" ref="BI82:BQ82" si="85">BI16*BI$6</f>
        <v>0</v>
      </c>
      <c r="BJ82" s="1">
        <f t="shared" si="85"/>
        <v>0</v>
      </c>
      <c r="BK82" s="1">
        <f t="shared" si="85"/>
        <v>0</v>
      </c>
      <c r="BL82" s="1">
        <f t="shared" si="85"/>
        <v>4</v>
      </c>
      <c r="BM82" s="1">
        <f t="shared" si="85"/>
        <v>0</v>
      </c>
      <c r="BN82" s="1">
        <f t="shared" si="85"/>
        <v>0</v>
      </c>
      <c r="BO82" s="1">
        <f t="shared" si="85"/>
        <v>0</v>
      </c>
      <c r="BP82" s="1">
        <f t="shared" si="85"/>
        <v>0</v>
      </c>
      <c r="BQ82" s="1">
        <f t="shared" si="85"/>
        <v>0</v>
      </c>
    </row>
    <row r="83" spans="4:69" x14ac:dyDescent="0.25">
      <c r="G83" s="1">
        <f t="shared" si="69"/>
        <v>0</v>
      </c>
      <c r="H83" s="1">
        <f t="shared" ref="H83:BH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ref="BI83:BQ83" si="87">BI17*BI$6</f>
        <v>0</v>
      </c>
      <c r="BJ83" s="1">
        <f t="shared" si="87"/>
        <v>0</v>
      </c>
      <c r="BK83" s="1">
        <f t="shared" si="87"/>
        <v>0</v>
      </c>
      <c r="BL83" s="1">
        <f t="shared" si="87"/>
        <v>0</v>
      </c>
      <c r="BM83" s="1">
        <f t="shared" si="87"/>
        <v>0</v>
      </c>
      <c r="BN83" s="1">
        <f t="shared" si="87"/>
        <v>0</v>
      </c>
      <c r="BO83" s="1">
        <f t="shared" si="87"/>
        <v>0</v>
      </c>
      <c r="BP83" s="1">
        <f t="shared" si="87"/>
        <v>0</v>
      </c>
      <c r="BQ83" s="1">
        <f t="shared" si="87"/>
        <v>0</v>
      </c>
    </row>
    <row r="84" spans="4:69" x14ac:dyDescent="0.25">
      <c r="G84" s="1">
        <f t="shared" si="69"/>
        <v>67.325000000000003</v>
      </c>
      <c r="H84" s="1">
        <f t="shared" ref="H84:BH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1</v>
      </c>
      <c r="X84" s="1">
        <f t="shared" si="88"/>
        <v>1</v>
      </c>
      <c r="Y84" s="1">
        <f t="shared" si="88"/>
        <v>1</v>
      </c>
      <c r="Z84" s="1">
        <f t="shared" si="88"/>
        <v>1</v>
      </c>
      <c r="AA84" s="1">
        <f t="shared" si="88"/>
        <v>0</v>
      </c>
      <c r="AB84" s="1">
        <f t="shared" si="88"/>
        <v>2</v>
      </c>
      <c r="AC84" s="1">
        <f t="shared" si="88"/>
        <v>8</v>
      </c>
      <c r="AD84" s="1">
        <f t="shared" si="88"/>
        <v>3.6</v>
      </c>
      <c r="AE84" s="1">
        <f t="shared" si="88"/>
        <v>2</v>
      </c>
      <c r="AF84" s="1">
        <f t="shared" si="88"/>
        <v>0.75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4</v>
      </c>
      <c r="AN84" s="1">
        <f t="shared" si="88"/>
        <v>4</v>
      </c>
      <c r="AO84" s="1">
        <f t="shared" si="88"/>
        <v>2</v>
      </c>
      <c r="AP84" s="1">
        <f t="shared" si="88"/>
        <v>2</v>
      </c>
      <c r="AQ84" s="1">
        <f t="shared" si="88"/>
        <v>0</v>
      </c>
      <c r="AR84" s="1">
        <f t="shared" si="88"/>
        <v>4</v>
      </c>
      <c r="AS84" s="1">
        <f t="shared" si="88"/>
        <v>5</v>
      </c>
      <c r="AT84" s="1">
        <f t="shared" si="88"/>
        <v>0</v>
      </c>
      <c r="AU84" s="1">
        <f t="shared" si="88"/>
        <v>0</v>
      </c>
      <c r="AV84" s="1">
        <f t="shared" si="88"/>
        <v>0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0.375</v>
      </c>
      <c r="BD84" s="1">
        <f t="shared" si="88"/>
        <v>2</v>
      </c>
      <c r="BE84" s="1">
        <f t="shared" si="88"/>
        <v>2</v>
      </c>
      <c r="BF84" s="1">
        <f t="shared" si="88"/>
        <v>0</v>
      </c>
      <c r="BG84" s="1">
        <f t="shared" si="88"/>
        <v>1</v>
      </c>
      <c r="BH84" s="1">
        <f t="shared" si="88"/>
        <v>4</v>
      </c>
      <c r="BI84" s="1">
        <f t="shared" ref="BI84:BQ84" si="89">BI18*BI$6</f>
        <v>0</v>
      </c>
      <c r="BJ84" s="1">
        <f t="shared" si="89"/>
        <v>0</v>
      </c>
      <c r="BK84" s="1">
        <f t="shared" si="89"/>
        <v>0</v>
      </c>
      <c r="BL84" s="1">
        <f t="shared" si="89"/>
        <v>0</v>
      </c>
      <c r="BM84" s="1">
        <f t="shared" si="89"/>
        <v>0</v>
      </c>
      <c r="BN84" s="1">
        <f t="shared" si="89"/>
        <v>0</v>
      </c>
      <c r="BO84" s="1">
        <f t="shared" si="89"/>
        <v>0</v>
      </c>
      <c r="BP84" s="1">
        <f t="shared" si="89"/>
        <v>0</v>
      </c>
      <c r="BQ84" s="1">
        <f t="shared" si="89"/>
        <v>0</v>
      </c>
    </row>
    <row r="85" spans="4:69" x14ac:dyDescent="0.25">
      <c r="G85" s="1">
        <f t="shared" si="69"/>
        <v>64.7</v>
      </c>
      <c r="H85" s="1">
        <f t="shared" ref="H85:BH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1</v>
      </c>
      <c r="X85" s="1">
        <f t="shared" si="90"/>
        <v>1</v>
      </c>
      <c r="Y85" s="1">
        <f t="shared" si="90"/>
        <v>1</v>
      </c>
      <c r="Z85" s="1">
        <f t="shared" si="90"/>
        <v>1</v>
      </c>
      <c r="AA85" s="1">
        <f t="shared" si="90"/>
        <v>0</v>
      </c>
      <c r="AB85" s="1">
        <f t="shared" si="90"/>
        <v>2</v>
      </c>
      <c r="AC85" s="1">
        <f t="shared" si="90"/>
        <v>8</v>
      </c>
      <c r="AD85" s="1">
        <f t="shared" si="90"/>
        <v>2</v>
      </c>
      <c r="AE85" s="1">
        <f t="shared" si="90"/>
        <v>2</v>
      </c>
      <c r="AF85" s="1">
        <f t="shared" si="90"/>
        <v>1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3.6</v>
      </c>
      <c r="AN85" s="1">
        <f t="shared" si="90"/>
        <v>4</v>
      </c>
      <c r="AO85" s="1">
        <f t="shared" si="90"/>
        <v>1.5</v>
      </c>
      <c r="AP85" s="1">
        <f t="shared" si="90"/>
        <v>2</v>
      </c>
      <c r="AQ85" s="1">
        <f t="shared" si="90"/>
        <v>0</v>
      </c>
      <c r="AR85" s="1">
        <f t="shared" si="90"/>
        <v>0</v>
      </c>
      <c r="AS85" s="1">
        <f t="shared" si="90"/>
        <v>3.75</v>
      </c>
      <c r="AT85" s="1">
        <f t="shared" si="90"/>
        <v>0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1</v>
      </c>
      <c r="BD85" s="1">
        <f t="shared" si="90"/>
        <v>1.25</v>
      </c>
      <c r="BE85" s="1">
        <f t="shared" si="90"/>
        <v>2</v>
      </c>
      <c r="BF85" s="1">
        <f t="shared" si="90"/>
        <v>0</v>
      </c>
      <c r="BG85" s="1">
        <f t="shared" si="90"/>
        <v>0</v>
      </c>
      <c r="BH85" s="1">
        <f t="shared" si="90"/>
        <v>4</v>
      </c>
      <c r="BI85" s="1">
        <f t="shared" ref="BI85:BQ85" si="91">BI19*BI$6</f>
        <v>0</v>
      </c>
      <c r="BJ85" s="1">
        <f t="shared" si="91"/>
        <v>0</v>
      </c>
      <c r="BK85" s="1">
        <f t="shared" si="91"/>
        <v>0</v>
      </c>
      <c r="BL85" s="1">
        <f t="shared" si="91"/>
        <v>4</v>
      </c>
      <c r="BM85" s="1">
        <f t="shared" si="91"/>
        <v>0</v>
      </c>
      <c r="BN85" s="1">
        <f t="shared" si="91"/>
        <v>0</v>
      </c>
      <c r="BO85" s="1">
        <f t="shared" si="91"/>
        <v>0</v>
      </c>
      <c r="BP85" s="1">
        <f t="shared" si="91"/>
        <v>0</v>
      </c>
      <c r="BQ85" s="1">
        <f t="shared" si="91"/>
        <v>0</v>
      </c>
    </row>
    <row r="86" spans="4:69" x14ac:dyDescent="0.25">
      <c r="G86" s="1">
        <f t="shared" si="69"/>
        <v>18</v>
      </c>
      <c r="H86" s="1">
        <f t="shared" ref="H86:BH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0.25</v>
      </c>
      <c r="O86" s="1">
        <f t="shared" si="92"/>
        <v>1</v>
      </c>
      <c r="P86" s="1">
        <f t="shared" si="92"/>
        <v>0.5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0.25</v>
      </c>
      <c r="X86" s="1">
        <f t="shared" si="92"/>
        <v>1</v>
      </c>
      <c r="Y86" s="1">
        <f t="shared" si="92"/>
        <v>1</v>
      </c>
      <c r="Z86" s="1">
        <f t="shared" si="92"/>
        <v>0</v>
      </c>
      <c r="AA86" s="1">
        <f t="shared" si="92"/>
        <v>0</v>
      </c>
      <c r="AB86" s="1">
        <f t="shared" si="92"/>
        <v>2</v>
      </c>
      <c r="AC86" s="1">
        <f t="shared" si="92"/>
        <v>4</v>
      </c>
      <c r="AD86" s="1">
        <f t="shared" si="92"/>
        <v>0</v>
      </c>
      <c r="AE86" s="1">
        <f t="shared" si="92"/>
        <v>2</v>
      </c>
      <c r="AF86" s="1">
        <f t="shared" si="92"/>
        <v>1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1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ref="BI86:BQ86" si="93">BI20*BI$6</f>
        <v>0</v>
      </c>
      <c r="BJ86" s="1">
        <f t="shared" si="93"/>
        <v>0</v>
      </c>
      <c r="BK86" s="1">
        <f t="shared" si="93"/>
        <v>0</v>
      </c>
      <c r="BL86" s="1">
        <f t="shared" si="93"/>
        <v>4</v>
      </c>
      <c r="BM86" s="1">
        <f t="shared" si="93"/>
        <v>0</v>
      </c>
      <c r="BN86" s="1">
        <f t="shared" si="93"/>
        <v>0</v>
      </c>
      <c r="BO86" s="1">
        <f t="shared" si="93"/>
        <v>0</v>
      </c>
      <c r="BP86" s="1">
        <f t="shared" si="93"/>
        <v>0</v>
      </c>
      <c r="BQ86" s="1">
        <f t="shared" si="93"/>
        <v>0</v>
      </c>
    </row>
    <row r="87" spans="4:69" x14ac:dyDescent="0.25">
      <c r="G87" s="1">
        <f t="shared" si="69"/>
        <v>66.599999999999994</v>
      </c>
      <c r="H87" s="1">
        <f t="shared" ref="H87:BH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1</v>
      </c>
      <c r="O87" s="1">
        <f t="shared" si="94"/>
        <v>1</v>
      </c>
      <c r="P87" s="1">
        <f t="shared" si="94"/>
        <v>1</v>
      </c>
      <c r="Q87" s="1">
        <f t="shared" si="94"/>
        <v>2</v>
      </c>
      <c r="R87" s="1">
        <f t="shared" si="94"/>
        <v>2</v>
      </c>
      <c r="S87" s="1">
        <f t="shared" si="94"/>
        <v>0</v>
      </c>
      <c r="T87" s="1">
        <f t="shared" si="94"/>
        <v>2</v>
      </c>
      <c r="U87" s="1">
        <f t="shared" si="94"/>
        <v>4</v>
      </c>
      <c r="V87" s="1">
        <f t="shared" si="94"/>
        <v>3.6</v>
      </c>
      <c r="W87" s="1">
        <f t="shared" si="94"/>
        <v>1</v>
      </c>
      <c r="X87" s="1">
        <f t="shared" si="94"/>
        <v>1</v>
      </c>
      <c r="Y87" s="1">
        <f t="shared" si="94"/>
        <v>1</v>
      </c>
      <c r="Z87" s="1">
        <f t="shared" si="94"/>
        <v>1</v>
      </c>
      <c r="AA87" s="1">
        <f t="shared" si="94"/>
        <v>0</v>
      </c>
      <c r="AB87" s="1">
        <f t="shared" si="94"/>
        <v>2</v>
      </c>
      <c r="AC87" s="1">
        <f t="shared" si="94"/>
        <v>8</v>
      </c>
      <c r="AD87" s="1">
        <f t="shared" si="94"/>
        <v>2</v>
      </c>
      <c r="AE87" s="1">
        <f t="shared" si="94"/>
        <v>2</v>
      </c>
      <c r="AF87" s="1">
        <f t="shared" si="94"/>
        <v>0.75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4</v>
      </c>
      <c r="AN87" s="1">
        <f t="shared" si="94"/>
        <v>4</v>
      </c>
      <c r="AO87" s="1">
        <f t="shared" si="94"/>
        <v>1</v>
      </c>
      <c r="AP87" s="1">
        <f t="shared" si="94"/>
        <v>2</v>
      </c>
      <c r="AQ87" s="1">
        <f t="shared" si="94"/>
        <v>0</v>
      </c>
      <c r="AR87" s="1">
        <f t="shared" si="94"/>
        <v>2</v>
      </c>
      <c r="AS87" s="1">
        <f t="shared" si="94"/>
        <v>3.75</v>
      </c>
      <c r="AT87" s="1">
        <f t="shared" si="94"/>
        <v>1.5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1</v>
      </c>
      <c r="BD87" s="1">
        <f t="shared" si="94"/>
        <v>2</v>
      </c>
      <c r="BE87" s="1">
        <f t="shared" si="94"/>
        <v>2</v>
      </c>
      <c r="BF87" s="1">
        <f t="shared" si="94"/>
        <v>0</v>
      </c>
      <c r="BG87" s="1">
        <f t="shared" si="94"/>
        <v>0</v>
      </c>
      <c r="BH87" s="1">
        <f t="shared" si="94"/>
        <v>4</v>
      </c>
      <c r="BI87" s="1">
        <f t="shared" ref="BI87:BQ87" si="95">BI21*BI$6</f>
        <v>0</v>
      </c>
      <c r="BJ87" s="1">
        <f t="shared" si="95"/>
        <v>0</v>
      </c>
      <c r="BK87" s="1">
        <f t="shared" si="95"/>
        <v>0</v>
      </c>
      <c r="BL87" s="1">
        <f t="shared" si="95"/>
        <v>4</v>
      </c>
      <c r="BM87" s="1">
        <f t="shared" si="95"/>
        <v>0</v>
      </c>
      <c r="BN87" s="1">
        <f t="shared" si="95"/>
        <v>0</v>
      </c>
      <c r="BO87" s="1">
        <f t="shared" si="95"/>
        <v>0</v>
      </c>
      <c r="BP87" s="1">
        <f t="shared" si="95"/>
        <v>0</v>
      </c>
      <c r="BQ87" s="1">
        <f t="shared" si="95"/>
        <v>0</v>
      </c>
    </row>
    <row r="88" spans="4:69" x14ac:dyDescent="0.25">
      <c r="G88" s="1">
        <f t="shared" si="69"/>
        <v>82</v>
      </c>
      <c r="H88" s="1">
        <f t="shared" ref="H88:BH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1</v>
      </c>
      <c r="O88" s="1">
        <f t="shared" si="96"/>
        <v>1</v>
      </c>
      <c r="P88" s="1">
        <f t="shared" si="96"/>
        <v>1</v>
      </c>
      <c r="Q88" s="1">
        <f t="shared" si="96"/>
        <v>2</v>
      </c>
      <c r="R88" s="1">
        <f t="shared" si="96"/>
        <v>2</v>
      </c>
      <c r="S88" s="1">
        <f t="shared" si="96"/>
        <v>2</v>
      </c>
      <c r="T88" s="1">
        <f t="shared" si="96"/>
        <v>2</v>
      </c>
      <c r="U88" s="1">
        <f t="shared" si="96"/>
        <v>4</v>
      </c>
      <c r="V88" s="1">
        <f t="shared" si="96"/>
        <v>4</v>
      </c>
      <c r="W88" s="1">
        <f t="shared" si="96"/>
        <v>1</v>
      </c>
      <c r="X88" s="1">
        <f t="shared" si="96"/>
        <v>1</v>
      </c>
      <c r="Y88" s="1">
        <f t="shared" si="96"/>
        <v>1</v>
      </c>
      <c r="Z88" s="1">
        <f t="shared" si="96"/>
        <v>1</v>
      </c>
      <c r="AA88" s="1">
        <f t="shared" si="96"/>
        <v>0</v>
      </c>
      <c r="AB88" s="1">
        <f t="shared" si="96"/>
        <v>2</v>
      </c>
      <c r="AC88" s="1">
        <f t="shared" si="96"/>
        <v>8</v>
      </c>
      <c r="AD88" s="1">
        <f t="shared" si="96"/>
        <v>4</v>
      </c>
      <c r="AE88" s="1">
        <f t="shared" si="96"/>
        <v>2</v>
      </c>
      <c r="AF88" s="1">
        <f t="shared" si="96"/>
        <v>1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4</v>
      </c>
      <c r="AN88" s="1">
        <f t="shared" si="96"/>
        <v>4</v>
      </c>
      <c r="AO88" s="1">
        <f t="shared" si="96"/>
        <v>2</v>
      </c>
      <c r="AP88" s="1">
        <f t="shared" si="96"/>
        <v>2</v>
      </c>
      <c r="AQ88" s="1">
        <f t="shared" si="96"/>
        <v>0</v>
      </c>
      <c r="AR88" s="1">
        <f t="shared" si="96"/>
        <v>4</v>
      </c>
      <c r="AS88" s="1">
        <f t="shared" si="96"/>
        <v>10</v>
      </c>
      <c r="AT88" s="1">
        <f t="shared" si="96"/>
        <v>0</v>
      </c>
      <c r="AU88" s="1">
        <f t="shared" si="96"/>
        <v>0</v>
      </c>
      <c r="AV88" s="1">
        <f t="shared" si="96"/>
        <v>0</v>
      </c>
      <c r="AW88" s="1">
        <f t="shared" si="96"/>
        <v>2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1</v>
      </c>
      <c r="BD88" s="1">
        <f t="shared" si="96"/>
        <v>2</v>
      </c>
      <c r="BE88" s="1">
        <f t="shared" si="96"/>
        <v>2</v>
      </c>
      <c r="BF88" s="1">
        <f t="shared" si="96"/>
        <v>0</v>
      </c>
      <c r="BG88" s="1">
        <f t="shared" si="96"/>
        <v>1</v>
      </c>
      <c r="BH88" s="1">
        <f t="shared" si="96"/>
        <v>4</v>
      </c>
      <c r="BI88" s="1">
        <f t="shared" ref="BI88:BQ88" si="97">BI22*BI$6</f>
        <v>0</v>
      </c>
      <c r="BJ88" s="1">
        <f t="shared" si="97"/>
        <v>0</v>
      </c>
      <c r="BK88" s="1">
        <f t="shared" si="97"/>
        <v>0</v>
      </c>
      <c r="BL88" s="1">
        <f t="shared" si="97"/>
        <v>4</v>
      </c>
      <c r="BM88" s="1">
        <f t="shared" si="97"/>
        <v>0</v>
      </c>
      <c r="BN88" s="1">
        <f t="shared" si="97"/>
        <v>0</v>
      </c>
      <c r="BO88" s="1">
        <f t="shared" si="97"/>
        <v>0</v>
      </c>
      <c r="BP88" s="1">
        <f t="shared" si="97"/>
        <v>0</v>
      </c>
      <c r="BQ88" s="1">
        <f t="shared" si="97"/>
        <v>0</v>
      </c>
    </row>
    <row r="89" spans="4:69" x14ac:dyDescent="0.25">
      <c r="G89" s="1">
        <f t="shared" si="69"/>
        <v>57.050000000000004</v>
      </c>
      <c r="H89" s="1">
        <f t="shared" ref="H89:BH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1</v>
      </c>
      <c r="O89" s="1">
        <f t="shared" si="98"/>
        <v>0.75</v>
      </c>
      <c r="P89" s="1">
        <f t="shared" si="98"/>
        <v>0.5</v>
      </c>
      <c r="Q89" s="1">
        <f t="shared" si="98"/>
        <v>2</v>
      </c>
      <c r="R89" s="1">
        <f t="shared" si="98"/>
        <v>0</v>
      </c>
      <c r="S89" s="1">
        <f t="shared" si="98"/>
        <v>0</v>
      </c>
      <c r="T89" s="1">
        <f t="shared" si="98"/>
        <v>1</v>
      </c>
      <c r="U89" s="1">
        <f t="shared" si="98"/>
        <v>4</v>
      </c>
      <c r="V89" s="1">
        <f t="shared" si="98"/>
        <v>3.6</v>
      </c>
      <c r="W89" s="1">
        <f t="shared" si="98"/>
        <v>1</v>
      </c>
      <c r="X89" s="1">
        <f t="shared" si="98"/>
        <v>1</v>
      </c>
      <c r="Y89" s="1">
        <f t="shared" si="98"/>
        <v>1</v>
      </c>
      <c r="Z89" s="1">
        <f t="shared" si="98"/>
        <v>0.5</v>
      </c>
      <c r="AA89" s="1">
        <f t="shared" si="98"/>
        <v>0</v>
      </c>
      <c r="AB89" s="1">
        <f t="shared" si="98"/>
        <v>1</v>
      </c>
      <c r="AC89" s="1">
        <f t="shared" si="98"/>
        <v>4</v>
      </c>
      <c r="AD89" s="1">
        <f t="shared" si="98"/>
        <v>2</v>
      </c>
      <c r="AE89" s="1">
        <f t="shared" si="98"/>
        <v>2</v>
      </c>
      <c r="AF89" s="1">
        <f t="shared" si="98"/>
        <v>1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3.6</v>
      </c>
      <c r="AN89" s="1">
        <f t="shared" si="98"/>
        <v>3.6</v>
      </c>
      <c r="AO89" s="1">
        <f t="shared" si="98"/>
        <v>2</v>
      </c>
      <c r="AP89" s="1">
        <f t="shared" si="98"/>
        <v>1</v>
      </c>
      <c r="AQ89" s="1">
        <f t="shared" si="98"/>
        <v>0</v>
      </c>
      <c r="AR89" s="1">
        <f t="shared" si="98"/>
        <v>2</v>
      </c>
      <c r="AS89" s="1">
        <f t="shared" si="98"/>
        <v>2.5</v>
      </c>
      <c r="AT89" s="1">
        <f t="shared" si="98"/>
        <v>3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1</v>
      </c>
      <c r="BD89" s="1">
        <f t="shared" si="98"/>
        <v>2</v>
      </c>
      <c r="BE89" s="1">
        <f t="shared" si="98"/>
        <v>2</v>
      </c>
      <c r="BF89" s="1">
        <f t="shared" si="98"/>
        <v>0</v>
      </c>
      <c r="BG89" s="1">
        <f t="shared" si="98"/>
        <v>0</v>
      </c>
      <c r="BH89" s="1">
        <f t="shared" si="98"/>
        <v>4</v>
      </c>
      <c r="BI89" s="1">
        <f t="shared" ref="BI89:BQ89" si="99">BI23*BI$6</f>
        <v>0</v>
      </c>
      <c r="BJ89" s="1">
        <f t="shared" si="99"/>
        <v>0</v>
      </c>
      <c r="BK89" s="1">
        <f t="shared" si="99"/>
        <v>0</v>
      </c>
      <c r="BL89" s="1">
        <f t="shared" si="99"/>
        <v>4</v>
      </c>
      <c r="BM89" s="1">
        <f t="shared" si="99"/>
        <v>0</v>
      </c>
      <c r="BN89" s="1">
        <f t="shared" si="99"/>
        <v>0</v>
      </c>
      <c r="BO89" s="1">
        <f t="shared" si="99"/>
        <v>0</v>
      </c>
      <c r="BP89" s="1">
        <f t="shared" si="99"/>
        <v>0</v>
      </c>
      <c r="BQ89" s="1">
        <f t="shared" si="99"/>
        <v>0</v>
      </c>
    </row>
    <row r="90" spans="4:69" x14ac:dyDescent="0.25">
      <c r="G90" s="1">
        <f t="shared" si="69"/>
        <v>72.050000000000011</v>
      </c>
      <c r="H90" s="1">
        <f t="shared" ref="H90:BH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1</v>
      </c>
      <c r="P90" s="1">
        <f t="shared" si="100"/>
        <v>1</v>
      </c>
      <c r="Q90" s="1">
        <f t="shared" si="100"/>
        <v>0</v>
      </c>
      <c r="R90" s="1">
        <f t="shared" si="100"/>
        <v>0.5</v>
      </c>
      <c r="S90" s="1">
        <f t="shared" si="100"/>
        <v>0.5</v>
      </c>
      <c r="T90" s="1">
        <f t="shared" si="100"/>
        <v>2</v>
      </c>
      <c r="U90" s="1">
        <f t="shared" si="100"/>
        <v>4</v>
      </c>
      <c r="V90" s="1">
        <f t="shared" si="100"/>
        <v>3</v>
      </c>
      <c r="W90" s="1">
        <f t="shared" si="100"/>
        <v>0</v>
      </c>
      <c r="X90" s="1">
        <f t="shared" si="100"/>
        <v>1</v>
      </c>
      <c r="Y90" s="1">
        <f t="shared" si="100"/>
        <v>1</v>
      </c>
      <c r="Z90" s="1">
        <f t="shared" si="100"/>
        <v>0</v>
      </c>
      <c r="AA90" s="1">
        <f t="shared" si="100"/>
        <v>0</v>
      </c>
      <c r="AB90" s="1">
        <f t="shared" si="100"/>
        <v>2</v>
      </c>
      <c r="AC90" s="1">
        <f t="shared" si="100"/>
        <v>8</v>
      </c>
      <c r="AD90" s="1">
        <f t="shared" si="100"/>
        <v>3.6</v>
      </c>
      <c r="AE90" s="1">
        <f t="shared" si="100"/>
        <v>2</v>
      </c>
      <c r="AF90" s="1">
        <f t="shared" si="100"/>
        <v>1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3.6</v>
      </c>
      <c r="AN90" s="1">
        <f t="shared" si="100"/>
        <v>3.6</v>
      </c>
      <c r="AO90" s="1">
        <f t="shared" si="100"/>
        <v>2</v>
      </c>
      <c r="AP90" s="1">
        <f t="shared" si="100"/>
        <v>2</v>
      </c>
      <c r="AQ90" s="1">
        <f t="shared" si="100"/>
        <v>0</v>
      </c>
      <c r="AR90" s="1">
        <f t="shared" si="100"/>
        <v>2</v>
      </c>
      <c r="AS90" s="1">
        <f t="shared" si="100"/>
        <v>8.75</v>
      </c>
      <c r="AT90" s="1">
        <f t="shared" si="100"/>
        <v>4.5</v>
      </c>
      <c r="AU90" s="1">
        <f t="shared" si="100"/>
        <v>0</v>
      </c>
      <c r="AV90" s="1">
        <f t="shared" si="100"/>
        <v>0</v>
      </c>
      <c r="AW90" s="1">
        <f t="shared" si="100"/>
        <v>2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1</v>
      </c>
      <c r="BD90" s="1">
        <f t="shared" si="100"/>
        <v>2</v>
      </c>
      <c r="BE90" s="1">
        <f t="shared" si="100"/>
        <v>2</v>
      </c>
      <c r="BF90" s="1">
        <f t="shared" si="100"/>
        <v>0</v>
      </c>
      <c r="BG90" s="1">
        <f t="shared" si="100"/>
        <v>0</v>
      </c>
      <c r="BH90" s="1">
        <f t="shared" si="100"/>
        <v>4</v>
      </c>
      <c r="BI90" s="1">
        <f t="shared" ref="BI90:BQ90" si="101">BI24*BI$6</f>
        <v>0</v>
      </c>
      <c r="BJ90" s="1">
        <f t="shared" si="101"/>
        <v>0</v>
      </c>
      <c r="BK90" s="1">
        <f t="shared" si="101"/>
        <v>0</v>
      </c>
      <c r="BL90" s="1">
        <f t="shared" si="101"/>
        <v>4</v>
      </c>
      <c r="BM90" s="1">
        <f t="shared" si="101"/>
        <v>0</v>
      </c>
      <c r="BN90" s="1">
        <f t="shared" si="101"/>
        <v>0</v>
      </c>
      <c r="BO90" s="1">
        <f t="shared" si="101"/>
        <v>0</v>
      </c>
      <c r="BP90" s="1">
        <f t="shared" si="101"/>
        <v>0</v>
      </c>
      <c r="BQ90" s="1">
        <f t="shared" si="101"/>
        <v>0</v>
      </c>
    </row>
    <row r="91" spans="4:69" x14ac:dyDescent="0.25">
      <c r="G91" s="1">
        <f t="shared" si="69"/>
        <v>64.7</v>
      </c>
      <c r="H91" s="1">
        <f t="shared" ref="H91:BH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1</v>
      </c>
      <c r="O91" s="1">
        <f t="shared" si="102"/>
        <v>1</v>
      </c>
      <c r="P91" s="1">
        <f t="shared" si="102"/>
        <v>0.5</v>
      </c>
      <c r="Q91" s="1">
        <f t="shared" si="102"/>
        <v>2</v>
      </c>
      <c r="R91" s="1">
        <f t="shared" si="102"/>
        <v>0</v>
      </c>
      <c r="S91" s="1">
        <f t="shared" si="102"/>
        <v>0</v>
      </c>
      <c r="T91" s="1">
        <f t="shared" si="102"/>
        <v>2</v>
      </c>
      <c r="U91" s="1">
        <f t="shared" si="102"/>
        <v>4</v>
      </c>
      <c r="V91" s="1">
        <f t="shared" si="102"/>
        <v>0</v>
      </c>
      <c r="W91" s="1">
        <f t="shared" si="102"/>
        <v>1</v>
      </c>
      <c r="X91" s="1">
        <f t="shared" si="102"/>
        <v>1</v>
      </c>
      <c r="Y91" s="1">
        <f t="shared" si="102"/>
        <v>1</v>
      </c>
      <c r="Z91" s="1">
        <f t="shared" si="102"/>
        <v>1</v>
      </c>
      <c r="AA91" s="1">
        <f t="shared" si="102"/>
        <v>0</v>
      </c>
      <c r="AB91" s="1">
        <f t="shared" si="102"/>
        <v>2</v>
      </c>
      <c r="AC91" s="1">
        <f t="shared" si="102"/>
        <v>8</v>
      </c>
      <c r="AD91" s="1">
        <f t="shared" si="102"/>
        <v>4</v>
      </c>
      <c r="AE91" s="1">
        <f t="shared" si="102"/>
        <v>2</v>
      </c>
      <c r="AF91" s="1">
        <f t="shared" si="102"/>
        <v>1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3.6</v>
      </c>
      <c r="AN91" s="1">
        <f t="shared" si="102"/>
        <v>3.6</v>
      </c>
      <c r="AO91" s="1">
        <f t="shared" si="102"/>
        <v>2</v>
      </c>
      <c r="AP91" s="1">
        <f t="shared" si="102"/>
        <v>2</v>
      </c>
      <c r="AQ91" s="1">
        <f t="shared" si="102"/>
        <v>0</v>
      </c>
      <c r="AR91" s="1">
        <f t="shared" si="102"/>
        <v>2</v>
      </c>
      <c r="AS91" s="1">
        <f t="shared" si="102"/>
        <v>5</v>
      </c>
      <c r="AT91" s="1">
        <f t="shared" si="102"/>
        <v>0</v>
      </c>
      <c r="AU91" s="1">
        <f t="shared" si="102"/>
        <v>0</v>
      </c>
      <c r="AV91" s="1">
        <f t="shared" si="102"/>
        <v>0</v>
      </c>
      <c r="AW91" s="1">
        <f t="shared" si="102"/>
        <v>2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1</v>
      </c>
      <c r="BD91" s="1">
        <f t="shared" si="102"/>
        <v>2</v>
      </c>
      <c r="BE91" s="1">
        <f t="shared" si="102"/>
        <v>2</v>
      </c>
      <c r="BF91" s="1">
        <f t="shared" si="102"/>
        <v>0</v>
      </c>
      <c r="BG91" s="1">
        <f t="shared" si="102"/>
        <v>0</v>
      </c>
      <c r="BH91" s="1">
        <f t="shared" si="102"/>
        <v>4</v>
      </c>
      <c r="BI91" s="1">
        <f t="shared" ref="BI91:BQ91" si="103">BI25*BI$6</f>
        <v>0</v>
      </c>
      <c r="BJ91" s="1">
        <f t="shared" si="103"/>
        <v>0</v>
      </c>
      <c r="BK91" s="1">
        <f t="shared" si="103"/>
        <v>0</v>
      </c>
      <c r="BL91" s="1">
        <f t="shared" si="103"/>
        <v>4</v>
      </c>
      <c r="BM91" s="1">
        <f t="shared" si="103"/>
        <v>0</v>
      </c>
      <c r="BN91" s="1">
        <f t="shared" si="103"/>
        <v>0</v>
      </c>
      <c r="BO91" s="1">
        <f t="shared" si="103"/>
        <v>0</v>
      </c>
      <c r="BP91" s="1">
        <f t="shared" si="103"/>
        <v>0</v>
      </c>
      <c r="BQ91" s="1">
        <f t="shared" si="103"/>
        <v>0</v>
      </c>
    </row>
    <row r="92" spans="4:69" x14ac:dyDescent="0.25">
      <c r="G92" s="1">
        <f t="shared" si="69"/>
        <v>56</v>
      </c>
      <c r="H92" s="1">
        <f t="shared" ref="H92:BH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1</v>
      </c>
      <c r="O92" s="1">
        <f t="shared" si="104"/>
        <v>1</v>
      </c>
      <c r="P92" s="1">
        <f t="shared" si="104"/>
        <v>1</v>
      </c>
      <c r="Q92" s="1">
        <f t="shared" si="104"/>
        <v>2</v>
      </c>
      <c r="R92" s="1">
        <f t="shared" si="104"/>
        <v>2</v>
      </c>
      <c r="S92" s="1">
        <f t="shared" si="104"/>
        <v>0</v>
      </c>
      <c r="T92" s="1">
        <f t="shared" si="104"/>
        <v>2</v>
      </c>
      <c r="U92" s="1">
        <f t="shared" si="104"/>
        <v>4</v>
      </c>
      <c r="V92" s="1">
        <f t="shared" si="104"/>
        <v>4</v>
      </c>
      <c r="W92" s="1">
        <f t="shared" si="104"/>
        <v>1</v>
      </c>
      <c r="X92" s="1">
        <f t="shared" si="104"/>
        <v>0.75</v>
      </c>
      <c r="Y92" s="1">
        <f t="shared" si="104"/>
        <v>1</v>
      </c>
      <c r="Z92" s="1">
        <f t="shared" si="104"/>
        <v>0.5</v>
      </c>
      <c r="AA92" s="1">
        <f t="shared" si="104"/>
        <v>0</v>
      </c>
      <c r="AB92" s="1">
        <f t="shared" si="104"/>
        <v>2</v>
      </c>
      <c r="AC92" s="1">
        <f t="shared" si="104"/>
        <v>8</v>
      </c>
      <c r="AD92" s="1">
        <f t="shared" si="104"/>
        <v>4</v>
      </c>
      <c r="AE92" s="1">
        <f t="shared" si="104"/>
        <v>2</v>
      </c>
      <c r="AF92" s="1">
        <f t="shared" si="104"/>
        <v>0.5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2.5</v>
      </c>
      <c r="AN92" s="1">
        <f t="shared" si="104"/>
        <v>2.5</v>
      </c>
      <c r="AO92" s="1">
        <f t="shared" si="104"/>
        <v>0</v>
      </c>
      <c r="AP92" s="1">
        <f t="shared" si="104"/>
        <v>2</v>
      </c>
      <c r="AQ92" s="1">
        <f t="shared" si="104"/>
        <v>0</v>
      </c>
      <c r="AR92" s="1">
        <f t="shared" si="104"/>
        <v>2</v>
      </c>
      <c r="AS92" s="1">
        <f t="shared" si="104"/>
        <v>1.25</v>
      </c>
      <c r="AT92" s="1">
        <f t="shared" si="104"/>
        <v>0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1</v>
      </c>
      <c r="BD92" s="1">
        <f t="shared" si="104"/>
        <v>2</v>
      </c>
      <c r="BE92" s="1">
        <f t="shared" si="104"/>
        <v>2</v>
      </c>
      <c r="BF92" s="1">
        <f t="shared" si="104"/>
        <v>0</v>
      </c>
      <c r="BG92" s="1">
        <f t="shared" si="104"/>
        <v>0</v>
      </c>
      <c r="BH92" s="1">
        <f t="shared" si="104"/>
        <v>4</v>
      </c>
      <c r="BI92" s="1">
        <f t="shared" ref="BI92:BQ92" si="105">BI26*BI$6</f>
        <v>0</v>
      </c>
      <c r="BJ92" s="1">
        <f t="shared" si="105"/>
        <v>0</v>
      </c>
      <c r="BK92" s="1">
        <f t="shared" si="105"/>
        <v>0</v>
      </c>
      <c r="BL92" s="1">
        <f t="shared" si="105"/>
        <v>0</v>
      </c>
      <c r="BM92" s="1">
        <f t="shared" si="105"/>
        <v>0</v>
      </c>
      <c r="BN92" s="1">
        <f t="shared" si="105"/>
        <v>0</v>
      </c>
      <c r="BO92" s="1">
        <f t="shared" si="105"/>
        <v>0</v>
      </c>
      <c r="BP92" s="1">
        <f t="shared" si="105"/>
        <v>0</v>
      </c>
      <c r="BQ92" s="1">
        <f t="shared" si="105"/>
        <v>0</v>
      </c>
    </row>
    <row r="93" spans="4:69" x14ac:dyDescent="0.25">
      <c r="G93" s="1">
        <f t="shared" si="69"/>
        <v>58.45</v>
      </c>
      <c r="H93" s="1">
        <f t="shared" ref="H93:BH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1</v>
      </c>
      <c r="O93" s="1">
        <f t="shared" si="106"/>
        <v>0.9</v>
      </c>
      <c r="P93" s="1">
        <f t="shared" si="106"/>
        <v>0.5</v>
      </c>
      <c r="Q93" s="1">
        <f t="shared" si="106"/>
        <v>1.8</v>
      </c>
      <c r="R93" s="1">
        <f t="shared" si="106"/>
        <v>0</v>
      </c>
      <c r="S93" s="1">
        <f t="shared" si="106"/>
        <v>0</v>
      </c>
      <c r="T93" s="1">
        <f t="shared" si="106"/>
        <v>2</v>
      </c>
      <c r="U93" s="1">
        <f t="shared" si="106"/>
        <v>4</v>
      </c>
      <c r="V93" s="1">
        <f t="shared" si="106"/>
        <v>0</v>
      </c>
      <c r="W93" s="1">
        <f t="shared" si="106"/>
        <v>1</v>
      </c>
      <c r="X93" s="1">
        <f t="shared" si="106"/>
        <v>1</v>
      </c>
      <c r="Y93" s="1">
        <f t="shared" si="106"/>
        <v>1</v>
      </c>
      <c r="Z93" s="1">
        <f t="shared" si="106"/>
        <v>0</v>
      </c>
      <c r="AA93" s="1">
        <f t="shared" si="106"/>
        <v>0</v>
      </c>
      <c r="AB93" s="1">
        <f t="shared" si="106"/>
        <v>2</v>
      </c>
      <c r="AC93" s="1">
        <f t="shared" si="106"/>
        <v>8</v>
      </c>
      <c r="AD93" s="1">
        <f t="shared" si="106"/>
        <v>4</v>
      </c>
      <c r="AE93" s="1">
        <f t="shared" si="106"/>
        <v>2</v>
      </c>
      <c r="AF93" s="1">
        <f t="shared" si="106"/>
        <v>1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2</v>
      </c>
      <c r="AN93" s="1">
        <f t="shared" si="106"/>
        <v>1</v>
      </c>
      <c r="AO93" s="1">
        <f t="shared" si="106"/>
        <v>2</v>
      </c>
      <c r="AP93" s="1">
        <f t="shared" si="106"/>
        <v>2</v>
      </c>
      <c r="AQ93" s="1">
        <f t="shared" si="106"/>
        <v>0</v>
      </c>
      <c r="AR93" s="1">
        <f t="shared" si="106"/>
        <v>2</v>
      </c>
      <c r="AS93" s="1">
        <f t="shared" si="106"/>
        <v>6.75</v>
      </c>
      <c r="AT93" s="1">
        <f t="shared" si="106"/>
        <v>0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1</v>
      </c>
      <c r="BD93" s="1">
        <f t="shared" si="106"/>
        <v>2</v>
      </c>
      <c r="BE93" s="1">
        <f t="shared" si="106"/>
        <v>1.5</v>
      </c>
      <c r="BF93" s="1">
        <f t="shared" si="106"/>
        <v>0</v>
      </c>
      <c r="BG93" s="1">
        <f t="shared" si="106"/>
        <v>0</v>
      </c>
      <c r="BH93" s="1">
        <f t="shared" si="106"/>
        <v>4</v>
      </c>
      <c r="BI93" s="1">
        <f t="shared" ref="BI93:BQ93" si="107">BI27*BI$6</f>
        <v>0</v>
      </c>
      <c r="BJ93" s="1">
        <f t="shared" si="107"/>
        <v>0</v>
      </c>
      <c r="BK93" s="1">
        <f t="shared" si="107"/>
        <v>0</v>
      </c>
      <c r="BL93" s="1">
        <f t="shared" si="107"/>
        <v>4</v>
      </c>
      <c r="BM93" s="1">
        <f t="shared" si="107"/>
        <v>0</v>
      </c>
      <c r="BN93" s="1">
        <f t="shared" si="107"/>
        <v>0</v>
      </c>
      <c r="BO93" s="1">
        <f t="shared" si="107"/>
        <v>0</v>
      </c>
      <c r="BP93" s="1">
        <f t="shared" si="107"/>
        <v>0</v>
      </c>
      <c r="BQ93" s="1">
        <f t="shared" si="107"/>
        <v>0</v>
      </c>
    </row>
    <row r="94" spans="4:69" x14ac:dyDescent="0.25">
      <c r="G94" s="1">
        <f t="shared" si="69"/>
        <v>68.724999999999994</v>
      </c>
      <c r="H94" s="1">
        <f t="shared" ref="H94:BH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1</v>
      </c>
      <c r="O94" s="1">
        <f t="shared" si="108"/>
        <v>1</v>
      </c>
      <c r="P94" s="1">
        <f t="shared" si="108"/>
        <v>0.75</v>
      </c>
      <c r="Q94" s="1">
        <f t="shared" si="108"/>
        <v>2</v>
      </c>
      <c r="R94" s="1">
        <f t="shared" si="108"/>
        <v>2</v>
      </c>
      <c r="S94" s="1">
        <f t="shared" si="108"/>
        <v>0</v>
      </c>
      <c r="T94" s="1">
        <f t="shared" si="108"/>
        <v>2</v>
      </c>
      <c r="U94" s="1">
        <f t="shared" si="108"/>
        <v>4</v>
      </c>
      <c r="V94" s="1">
        <f t="shared" si="108"/>
        <v>4</v>
      </c>
      <c r="W94" s="1">
        <f t="shared" si="108"/>
        <v>1</v>
      </c>
      <c r="X94" s="1">
        <f t="shared" si="108"/>
        <v>1</v>
      </c>
      <c r="Y94" s="1">
        <f t="shared" si="108"/>
        <v>1</v>
      </c>
      <c r="Z94" s="1">
        <f t="shared" si="108"/>
        <v>1</v>
      </c>
      <c r="AA94" s="1">
        <f t="shared" si="108"/>
        <v>0</v>
      </c>
      <c r="AB94" s="1">
        <f t="shared" si="108"/>
        <v>2</v>
      </c>
      <c r="AC94" s="1">
        <f t="shared" si="108"/>
        <v>8</v>
      </c>
      <c r="AD94" s="1">
        <f t="shared" si="108"/>
        <v>3.6</v>
      </c>
      <c r="AE94" s="1">
        <f t="shared" si="108"/>
        <v>2</v>
      </c>
      <c r="AF94" s="1">
        <f t="shared" si="108"/>
        <v>1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4</v>
      </c>
      <c r="AN94" s="1">
        <f t="shared" si="108"/>
        <v>4</v>
      </c>
      <c r="AO94" s="1">
        <f t="shared" si="108"/>
        <v>2</v>
      </c>
      <c r="AP94" s="1">
        <f t="shared" si="108"/>
        <v>1</v>
      </c>
      <c r="AQ94" s="1">
        <f t="shared" si="108"/>
        <v>0</v>
      </c>
      <c r="AR94" s="1">
        <f t="shared" si="108"/>
        <v>2</v>
      </c>
      <c r="AS94" s="1">
        <f t="shared" si="108"/>
        <v>1.25</v>
      </c>
      <c r="AT94" s="1">
        <f t="shared" si="108"/>
        <v>4.5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0.625</v>
      </c>
      <c r="BD94" s="1">
        <f t="shared" si="108"/>
        <v>2</v>
      </c>
      <c r="BE94" s="1">
        <f t="shared" si="108"/>
        <v>2</v>
      </c>
      <c r="BF94" s="1">
        <f t="shared" si="108"/>
        <v>0</v>
      </c>
      <c r="BG94" s="1">
        <f t="shared" si="108"/>
        <v>0</v>
      </c>
      <c r="BH94" s="1">
        <f t="shared" si="108"/>
        <v>4</v>
      </c>
      <c r="BI94" s="1">
        <f t="shared" ref="BI94:BQ94" si="109">BI28*BI$6</f>
        <v>0</v>
      </c>
      <c r="BJ94" s="1">
        <f t="shared" si="109"/>
        <v>0</v>
      </c>
      <c r="BK94" s="1">
        <f t="shared" si="109"/>
        <v>0</v>
      </c>
      <c r="BL94" s="1">
        <f t="shared" si="109"/>
        <v>4</v>
      </c>
      <c r="BM94" s="1">
        <f t="shared" si="109"/>
        <v>0</v>
      </c>
      <c r="BN94" s="1">
        <f t="shared" si="109"/>
        <v>0</v>
      </c>
      <c r="BO94" s="1">
        <f t="shared" si="109"/>
        <v>0</v>
      </c>
      <c r="BP94" s="1">
        <f t="shared" si="109"/>
        <v>0</v>
      </c>
      <c r="BQ94" s="1">
        <f t="shared" si="109"/>
        <v>0</v>
      </c>
    </row>
    <row r="95" spans="4:69" x14ac:dyDescent="0.25">
      <c r="G95" s="1">
        <f t="shared" si="69"/>
        <v>0</v>
      </c>
      <c r="H95" s="1">
        <f t="shared" ref="H95:BH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ref="BI95:BQ95" si="111">BI29*BI$6</f>
        <v>0</v>
      </c>
      <c r="BJ95" s="1">
        <f t="shared" si="111"/>
        <v>0</v>
      </c>
      <c r="BK95" s="1">
        <f t="shared" si="111"/>
        <v>0</v>
      </c>
      <c r="BL95" s="1">
        <f t="shared" si="111"/>
        <v>0</v>
      </c>
      <c r="BM95" s="1">
        <f t="shared" si="111"/>
        <v>0</v>
      </c>
      <c r="BN95" s="1">
        <f t="shared" si="111"/>
        <v>0</v>
      </c>
      <c r="BO95" s="1">
        <f t="shared" si="111"/>
        <v>0</v>
      </c>
      <c r="BP95" s="1">
        <f t="shared" si="111"/>
        <v>0</v>
      </c>
      <c r="BQ95" s="1">
        <f t="shared" si="111"/>
        <v>0</v>
      </c>
    </row>
    <row r="96" spans="4:69" x14ac:dyDescent="0.25">
      <c r="G96" s="1">
        <f t="shared" si="69"/>
        <v>0</v>
      </c>
      <c r="H96" s="1">
        <f t="shared" ref="H96:BH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ref="BI96:BQ96" si="113">BI30*BI$6</f>
        <v>0</v>
      </c>
      <c r="BJ96" s="1">
        <f t="shared" si="113"/>
        <v>0</v>
      </c>
      <c r="BK96" s="1">
        <f t="shared" si="113"/>
        <v>0</v>
      </c>
      <c r="BL96" s="1">
        <f t="shared" si="113"/>
        <v>0</v>
      </c>
      <c r="BM96" s="1">
        <f t="shared" si="113"/>
        <v>0</v>
      </c>
      <c r="BN96" s="1">
        <f t="shared" si="113"/>
        <v>0</v>
      </c>
      <c r="BO96" s="1">
        <f t="shared" si="113"/>
        <v>0</v>
      </c>
      <c r="BP96" s="1">
        <f t="shared" si="113"/>
        <v>0</v>
      </c>
      <c r="BQ96" s="1">
        <f t="shared" si="113"/>
        <v>0</v>
      </c>
    </row>
    <row r="97" spans="7:69" x14ac:dyDescent="0.25">
      <c r="G97" s="1">
        <f t="shared" si="69"/>
        <v>0</v>
      </c>
      <c r="H97" s="1">
        <f t="shared" ref="H97:BH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ref="BI97:BQ97" si="115">BI31*BI$6</f>
        <v>0</v>
      </c>
      <c r="BJ97" s="1">
        <f t="shared" si="115"/>
        <v>0</v>
      </c>
      <c r="BK97" s="1">
        <f t="shared" si="115"/>
        <v>0</v>
      </c>
      <c r="BL97" s="1">
        <f t="shared" si="115"/>
        <v>0</v>
      </c>
      <c r="BM97" s="1">
        <f t="shared" si="115"/>
        <v>0</v>
      </c>
      <c r="BN97" s="1">
        <f t="shared" si="115"/>
        <v>0</v>
      </c>
      <c r="BO97" s="1">
        <f t="shared" si="115"/>
        <v>0</v>
      </c>
      <c r="BP97" s="1">
        <f t="shared" si="115"/>
        <v>0</v>
      </c>
      <c r="BQ97" s="1">
        <f t="shared" si="115"/>
        <v>0</v>
      </c>
    </row>
    <row r="98" spans="7:69" x14ac:dyDescent="0.25">
      <c r="G98" s="1">
        <f t="shared" si="69"/>
        <v>0</v>
      </c>
      <c r="H98" s="1">
        <f t="shared" ref="H98:BH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ref="BI98:BQ98" si="117">BI32*BI$6</f>
        <v>0</v>
      </c>
      <c r="BJ98" s="1">
        <f t="shared" si="117"/>
        <v>0</v>
      </c>
      <c r="BK98" s="1">
        <f t="shared" si="117"/>
        <v>0</v>
      </c>
      <c r="BL98" s="1">
        <f t="shared" si="117"/>
        <v>0</v>
      </c>
      <c r="BM98" s="1">
        <f t="shared" si="117"/>
        <v>0</v>
      </c>
      <c r="BN98" s="1">
        <f t="shared" si="117"/>
        <v>0</v>
      </c>
      <c r="BO98" s="1">
        <f t="shared" si="117"/>
        <v>0</v>
      </c>
      <c r="BP98" s="1">
        <f t="shared" si="117"/>
        <v>0</v>
      </c>
      <c r="BQ98" s="1">
        <f t="shared" si="117"/>
        <v>0</v>
      </c>
    </row>
    <row r="99" spans="7:69" x14ac:dyDescent="0.25">
      <c r="G99" s="1">
        <f t="shared" si="69"/>
        <v>0</v>
      </c>
      <c r="H99" s="1">
        <f t="shared" ref="H99:BH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ref="BI99:BQ99" si="119">BI33*BI$6</f>
        <v>0</v>
      </c>
      <c r="BJ99" s="1">
        <f t="shared" si="119"/>
        <v>0</v>
      </c>
      <c r="BK99" s="1">
        <f t="shared" si="119"/>
        <v>0</v>
      </c>
      <c r="BL99" s="1">
        <f t="shared" si="119"/>
        <v>0</v>
      </c>
      <c r="BM99" s="1">
        <f t="shared" si="119"/>
        <v>0</v>
      </c>
      <c r="BN99" s="1">
        <f t="shared" si="119"/>
        <v>0</v>
      </c>
      <c r="BO99" s="1">
        <f t="shared" si="119"/>
        <v>0</v>
      </c>
      <c r="BP99" s="1">
        <f t="shared" si="119"/>
        <v>0</v>
      </c>
      <c r="BQ99" s="1">
        <f t="shared" si="119"/>
        <v>0</v>
      </c>
    </row>
    <row r="100" spans="7:69" x14ac:dyDescent="0.25">
      <c r="G100" s="1">
        <f t="shared" si="69"/>
        <v>0</v>
      </c>
      <c r="H100" s="1">
        <f t="shared" ref="H100:BH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ref="BI100:BQ100" si="121">BI34*BI$6</f>
        <v>0</v>
      </c>
      <c r="BJ100" s="1">
        <f t="shared" si="121"/>
        <v>0</v>
      </c>
      <c r="BK100" s="1">
        <f t="shared" si="121"/>
        <v>0</v>
      </c>
      <c r="BL100" s="1">
        <f t="shared" si="121"/>
        <v>0</v>
      </c>
      <c r="BM100" s="1">
        <f t="shared" si="121"/>
        <v>0</v>
      </c>
      <c r="BN100" s="1">
        <f t="shared" si="121"/>
        <v>0</v>
      </c>
      <c r="BO100" s="1">
        <f t="shared" si="121"/>
        <v>0</v>
      </c>
      <c r="BP100" s="1">
        <f t="shared" si="121"/>
        <v>0</v>
      </c>
      <c r="BQ100" s="1">
        <f t="shared" si="121"/>
        <v>0</v>
      </c>
    </row>
    <row r="101" spans="7:69" x14ac:dyDescent="0.25">
      <c r="G101" s="1">
        <f t="shared" si="69"/>
        <v>0</v>
      </c>
      <c r="H101" s="1">
        <f t="shared" ref="H101:BH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ref="BI101:BQ101" si="123">BI35*BI$6</f>
        <v>0</v>
      </c>
      <c r="BJ101" s="1">
        <f t="shared" si="123"/>
        <v>0</v>
      </c>
      <c r="BK101" s="1">
        <f t="shared" si="123"/>
        <v>0</v>
      </c>
      <c r="BL101" s="1">
        <f t="shared" si="123"/>
        <v>0</v>
      </c>
      <c r="BM101" s="1">
        <f t="shared" si="123"/>
        <v>0</v>
      </c>
      <c r="BN101" s="1">
        <f t="shared" si="123"/>
        <v>0</v>
      </c>
      <c r="BO101" s="1">
        <f t="shared" si="123"/>
        <v>0</v>
      </c>
      <c r="BP101" s="1">
        <f t="shared" si="123"/>
        <v>0</v>
      </c>
      <c r="BQ101" s="1">
        <f t="shared" si="123"/>
        <v>0</v>
      </c>
    </row>
    <row r="102" spans="7:69" x14ac:dyDescent="0.25">
      <c r="G102" s="1">
        <f t="shared" si="69"/>
        <v>0</v>
      </c>
      <c r="H102" s="1">
        <f t="shared" ref="H102:BH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ref="BI102:BQ102" si="125">BI36*BI$6</f>
        <v>0</v>
      </c>
      <c r="BJ102" s="1">
        <f t="shared" si="125"/>
        <v>0</v>
      </c>
      <c r="BK102" s="1">
        <f t="shared" si="125"/>
        <v>0</v>
      </c>
      <c r="BL102" s="1">
        <f t="shared" si="125"/>
        <v>0</v>
      </c>
      <c r="BM102" s="1">
        <f t="shared" si="125"/>
        <v>0</v>
      </c>
      <c r="BN102" s="1">
        <f t="shared" si="125"/>
        <v>0</v>
      </c>
      <c r="BO102" s="1">
        <f t="shared" si="125"/>
        <v>0</v>
      </c>
      <c r="BP102" s="1">
        <f t="shared" si="125"/>
        <v>0</v>
      </c>
      <c r="BQ102" s="1">
        <f t="shared" si="125"/>
        <v>0</v>
      </c>
    </row>
    <row r="103" spans="7:69" x14ac:dyDescent="0.25">
      <c r="G103" s="1">
        <f t="shared" si="69"/>
        <v>0</v>
      </c>
      <c r="H103" s="1">
        <f t="shared" ref="H103:BH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ref="BI103:BQ103" si="127">BI37*BI$6</f>
        <v>0</v>
      </c>
      <c r="BJ103" s="1">
        <f t="shared" si="127"/>
        <v>0</v>
      </c>
      <c r="BK103" s="1">
        <f t="shared" si="127"/>
        <v>0</v>
      </c>
      <c r="BL103" s="1">
        <f t="shared" si="127"/>
        <v>0</v>
      </c>
      <c r="BM103" s="1">
        <f t="shared" si="127"/>
        <v>0</v>
      </c>
      <c r="BN103" s="1">
        <f t="shared" si="127"/>
        <v>0</v>
      </c>
      <c r="BO103" s="1">
        <f t="shared" si="127"/>
        <v>0</v>
      </c>
      <c r="BP103" s="1">
        <f t="shared" si="127"/>
        <v>0</v>
      </c>
      <c r="BQ103" s="1">
        <f t="shared" si="127"/>
        <v>0</v>
      </c>
    </row>
    <row r="104" spans="7:69" x14ac:dyDescent="0.25">
      <c r="G104" s="1">
        <f t="shared" si="69"/>
        <v>122</v>
      </c>
      <c r="H104" s="1">
        <f t="shared" ref="H104:BH104" si="128">H38*H$6</f>
        <v>1</v>
      </c>
      <c r="I104" s="1">
        <f t="shared" si="128"/>
        <v>1</v>
      </c>
      <c r="J104" s="1">
        <f t="shared" si="128"/>
        <v>0</v>
      </c>
      <c r="K104" s="1">
        <f t="shared" si="128"/>
        <v>1</v>
      </c>
      <c r="L104" s="1">
        <f t="shared" si="128"/>
        <v>1</v>
      </c>
      <c r="M104" s="1">
        <f t="shared" si="128"/>
        <v>1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1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8</v>
      </c>
      <c r="AB104" s="1">
        <f t="shared" si="128"/>
        <v>2</v>
      </c>
      <c r="AC104" s="1">
        <f t="shared" si="128"/>
        <v>8</v>
      </c>
      <c r="AD104" s="1">
        <f t="shared" si="128"/>
        <v>4</v>
      </c>
      <c r="AE104" s="1">
        <f t="shared" si="128"/>
        <v>2</v>
      </c>
      <c r="AF104" s="1">
        <f t="shared" si="128"/>
        <v>1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4</v>
      </c>
      <c r="AN104" s="1">
        <f t="shared" si="128"/>
        <v>4</v>
      </c>
      <c r="AO104" s="1">
        <f t="shared" si="128"/>
        <v>2</v>
      </c>
      <c r="AP104" s="1">
        <f t="shared" si="128"/>
        <v>2</v>
      </c>
      <c r="AQ104" s="1">
        <f t="shared" si="128"/>
        <v>0</v>
      </c>
      <c r="AR104" s="1">
        <f t="shared" si="128"/>
        <v>4</v>
      </c>
      <c r="AS104" s="1">
        <f t="shared" si="128"/>
        <v>10</v>
      </c>
      <c r="AT104" s="1">
        <f t="shared" si="128"/>
        <v>6</v>
      </c>
      <c r="AU104" s="1">
        <f t="shared" si="128"/>
        <v>8</v>
      </c>
      <c r="AV104" s="1">
        <f t="shared" si="128"/>
        <v>2</v>
      </c>
      <c r="AW104" s="1">
        <f t="shared" si="128"/>
        <v>2</v>
      </c>
      <c r="AX104" s="1">
        <f t="shared" si="128"/>
        <v>0</v>
      </c>
      <c r="AY104" s="1">
        <f t="shared" si="128"/>
        <v>0</v>
      </c>
      <c r="AZ104" s="1">
        <f t="shared" si="128"/>
        <v>0</v>
      </c>
      <c r="BA104" s="1">
        <f t="shared" si="128"/>
        <v>0</v>
      </c>
      <c r="BB104" s="1">
        <f t="shared" si="128"/>
        <v>0</v>
      </c>
      <c r="BC104" s="1">
        <f t="shared" si="128"/>
        <v>1</v>
      </c>
      <c r="BD104" s="1">
        <f t="shared" si="128"/>
        <v>2</v>
      </c>
      <c r="BE104" s="1">
        <f t="shared" si="128"/>
        <v>2</v>
      </c>
      <c r="BF104" s="1">
        <f t="shared" si="128"/>
        <v>0</v>
      </c>
      <c r="BG104" s="1">
        <f t="shared" si="128"/>
        <v>1</v>
      </c>
      <c r="BH104" s="1">
        <f t="shared" si="128"/>
        <v>4</v>
      </c>
      <c r="BI104" s="1">
        <f t="shared" ref="BI104:BQ104" si="129">BI38*BI$6</f>
        <v>8</v>
      </c>
      <c r="BJ104" s="1">
        <f t="shared" si="129"/>
        <v>3</v>
      </c>
      <c r="BK104" s="1">
        <f t="shared" si="129"/>
        <v>0</v>
      </c>
      <c r="BL104" s="1">
        <f t="shared" si="129"/>
        <v>4</v>
      </c>
      <c r="BM104" s="1">
        <f t="shared" si="129"/>
        <v>0.5</v>
      </c>
      <c r="BN104" s="1">
        <f t="shared" si="129"/>
        <v>0.5</v>
      </c>
      <c r="BO104" s="1">
        <f t="shared" si="129"/>
        <v>0.5</v>
      </c>
      <c r="BP104" s="1">
        <f t="shared" si="129"/>
        <v>0.5</v>
      </c>
      <c r="BQ104" s="1">
        <f t="shared" si="129"/>
        <v>0</v>
      </c>
    </row>
  </sheetData>
  <autoFilter ref="AK2:AM4"/>
  <mergeCells count="94">
    <mergeCell ref="AB7:AD7"/>
    <mergeCell ref="AB8:AD8"/>
    <mergeCell ref="W3:W4"/>
    <mergeCell ref="X3:X4"/>
    <mergeCell ref="Y3:Y4"/>
    <mergeCell ref="Z3:Z4"/>
    <mergeCell ref="W8:AA8"/>
    <mergeCell ref="N7:S7"/>
    <mergeCell ref="T7:V7"/>
    <mergeCell ref="N8:S8"/>
    <mergeCell ref="T8:V8"/>
    <mergeCell ref="AA3:AA4"/>
    <mergeCell ref="W7:Z7"/>
    <mergeCell ref="Q3:Q4"/>
    <mergeCell ref="R3:R4"/>
    <mergeCell ref="W2:AD2"/>
    <mergeCell ref="H1:M1"/>
    <mergeCell ref="N1:AF1"/>
    <mergeCell ref="M2:M4"/>
    <mergeCell ref="AE2:AE4"/>
    <mergeCell ref="AB3:AD3"/>
    <mergeCell ref="N2:V2"/>
    <mergeCell ref="N3:N4"/>
    <mergeCell ref="O3:O4"/>
    <mergeCell ref="P3:P4"/>
    <mergeCell ref="S3:S4"/>
    <mergeCell ref="T3:V3"/>
    <mergeCell ref="H2:H4"/>
    <mergeCell ref="I2:I4"/>
    <mergeCell ref="J2:J4"/>
    <mergeCell ref="K2:K4"/>
    <mergeCell ref="L2:L4"/>
    <mergeCell ref="BJ3:BJ4"/>
    <mergeCell ref="AF2:AF4"/>
    <mergeCell ref="AG1:AH1"/>
    <mergeCell ref="AI1:AO1"/>
    <mergeCell ref="BM2:BP2"/>
    <mergeCell ref="BM1:BQ1"/>
    <mergeCell ref="BQ2:BQ4"/>
    <mergeCell ref="AH2:AH4"/>
    <mergeCell ref="BN3:BN4"/>
    <mergeCell ref="BO3:BO4"/>
    <mergeCell ref="BP3:BP4"/>
    <mergeCell ref="H7:M7"/>
    <mergeCell ref="AG7:AH7"/>
    <mergeCell ref="AI7:AO7"/>
    <mergeCell ref="AP7:AU7"/>
    <mergeCell ref="AZ7:BA7"/>
    <mergeCell ref="BM7:BP7"/>
    <mergeCell ref="AG3:AG4"/>
    <mergeCell ref="BI3:BI4"/>
    <mergeCell ref="BG1:BG4"/>
    <mergeCell ref="BH1:BH4"/>
    <mergeCell ref="AY2:AY4"/>
    <mergeCell ref="AZ2:AZ4"/>
    <mergeCell ref="BA2:BA4"/>
    <mergeCell ref="H8:M8"/>
    <mergeCell ref="AG8:AH8"/>
    <mergeCell ref="AI8:AO8"/>
    <mergeCell ref="BM3:BM4"/>
    <mergeCell ref="BK3:BK4"/>
    <mergeCell ref="AL2:AL4"/>
    <mergeCell ref="AM2:AM4"/>
    <mergeCell ref="AO2:AO4"/>
    <mergeCell ref="AP2:AP4"/>
    <mergeCell ref="AQ2:AQ4"/>
    <mergeCell ref="AR2:AR4"/>
    <mergeCell ref="AS2:AS4"/>
    <mergeCell ref="AT2:AT4"/>
    <mergeCell ref="AU2:AU4"/>
    <mergeCell ref="BM8:BP8"/>
    <mergeCell ref="AP8:AU8"/>
    <mergeCell ref="BI8:BL8"/>
    <mergeCell ref="AN2:AN4"/>
    <mergeCell ref="AW2:AW4"/>
    <mergeCell ref="AX2:AX4"/>
    <mergeCell ref="BB7:BG7"/>
    <mergeCell ref="BI7:BL7"/>
    <mergeCell ref="BD1:BD4"/>
    <mergeCell ref="BE1:BE4"/>
    <mergeCell ref="AP1:AU1"/>
    <mergeCell ref="AV2:AV4"/>
    <mergeCell ref="BF1:BF4"/>
    <mergeCell ref="BI1:BL1"/>
    <mergeCell ref="BI2:BK2"/>
    <mergeCell ref="BL2:BL4"/>
    <mergeCell ref="AZ1:BA1"/>
    <mergeCell ref="BB1:BB4"/>
    <mergeCell ref="AK2:AK4"/>
    <mergeCell ref="AJ2:AJ4"/>
    <mergeCell ref="AI2:AI4"/>
    <mergeCell ref="AZ8:BA8"/>
    <mergeCell ref="BB8:BG8"/>
    <mergeCell ref="BC1:BC4"/>
  </mergeCells>
  <conditionalFormatting sqref="D9:E38">
    <cfRule type="cellIs" dxfId="250" priority="294" operator="between">
      <formula>8</formula>
      <formula>10</formula>
    </cfRule>
    <cfRule type="cellIs" dxfId="249" priority="295" operator="lessThan">
      <formula>8</formula>
    </cfRule>
  </conditionalFormatting>
  <conditionalFormatting sqref="H9:P9 BM9:BQ9 AZ9:BC9 S9:AG17 S19:AG37 W18:AG18 S38:BE38 AI9:AW37">
    <cfRule type="cellIs" dxfId="248" priority="291" operator="equal">
      <formula>0</formula>
    </cfRule>
    <cfRule type="cellIs" dxfId="247" priority="292" operator="between">
      <formula>0.01</formula>
      <formula>0.25</formula>
    </cfRule>
    <cfRule type="cellIs" dxfId="246" priority="293" operator="between">
      <formula>0.26</formula>
      <formula>0.5</formula>
    </cfRule>
  </conditionalFormatting>
  <conditionalFormatting sqref="V9">
    <cfRule type="cellIs" dxfId="245" priority="279" operator="equal">
      <formula>0</formula>
    </cfRule>
    <cfRule type="cellIs" dxfId="244" priority="280" operator="between">
      <formula>0.01</formula>
      <formula>0.25</formula>
    </cfRule>
    <cfRule type="cellIs" dxfId="243" priority="281" operator="between">
      <formula>0.26</formula>
      <formula>0.5</formula>
    </cfRule>
  </conditionalFormatting>
  <conditionalFormatting sqref="AN9">
    <cfRule type="cellIs" dxfId="242" priority="273" operator="equal">
      <formula>0</formula>
    </cfRule>
    <cfRule type="cellIs" dxfId="241" priority="274" operator="between">
      <formula>0.01</formula>
      <formula>0.25</formula>
    </cfRule>
    <cfRule type="cellIs" dxfId="240" priority="275" operator="between">
      <formula>0.26</formula>
      <formula>0.5</formula>
    </cfRule>
  </conditionalFormatting>
  <conditionalFormatting sqref="AW9">
    <cfRule type="cellIs" dxfId="239" priority="261" operator="equal">
      <formula>0</formula>
    </cfRule>
    <cfRule type="cellIs" dxfId="238" priority="262" operator="between">
      <formula>0.01</formula>
      <formula>0.25</formula>
    </cfRule>
    <cfRule type="cellIs" dxfId="237" priority="263" operator="between">
      <formula>0.26</formula>
      <formula>0.5</formula>
    </cfRule>
  </conditionalFormatting>
  <conditionalFormatting sqref="H10:P12 H23:P38 BM23:BQ23 BM10:BQ12 BG38:BQ38 AZ10:BC12 AZ23:BC23 AZ24:BE37 BG24:BJ37 BL24:BQ37">
    <cfRule type="cellIs" dxfId="236" priority="249" operator="equal">
      <formula>0</formula>
    </cfRule>
    <cfRule type="cellIs" dxfId="235" priority="250" operator="between">
      <formula>0.01</formula>
      <formula>0.25</formula>
    </cfRule>
    <cfRule type="cellIs" dxfId="234" priority="251" operator="between">
      <formula>0.26</formula>
      <formula>0.5</formula>
    </cfRule>
  </conditionalFormatting>
  <conditionalFormatting sqref="V38">
    <cfRule type="cellIs" dxfId="233" priority="246" operator="equal">
      <formula>0</formula>
    </cfRule>
    <cfRule type="cellIs" dxfId="232" priority="247" operator="between">
      <formula>0.01</formula>
      <formula>0.25</formula>
    </cfRule>
    <cfRule type="cellIs" dxfId="231" priority="248" operator="between">
      <formula>0.26</formula>
      <formula>0.5</formula>
    </cfRule>
  </conditionalFormatting>
  <conditionalFormatting sqref="AK38">
    <cfRule type="cellIs" dxfId="230" priority="243" operator="equal">
      <formula>0</formula>
    </cfRule>
    <cfRule type="cellIs" dxfId="229" priority="244" operator="between">
      <formula>0.01</formula>
      <formula>0.25</formula>
    </cfRule>
    <cfRule type="cellIs" dxfId="228" priority="245" operator="between">
      <formula>0.26</formula>
      <formula>0.5</formula>
    </cfRule>
  </conditionalFormatting>
  <conditionalFormatting sqref="AN10:AN12 AN23:AN38">
    <cfRule type="cellIs" dxfId="227" priority="240" operator="equal">
      <formula>0</formula>
    </cfRule>
    <cfRule type="cellIs" dxfId="226" priority="241" operator="between">
      <formula>0.01</formula>
      <formula>0.25</formula>
    </cfRule>
    <cfRule type="cellIs" dxfId="225" priority="242" operator="between">
      <formula>0.26</formula>
      <formula>0.5</formula>
    </cfRule>
  </conditionalFormatting>
  <conditionalFormatting sqref="AW10:AW12 AW23:AW38">
    <cfRule type="cellIs" dxfId="224" priority="237" operator="equal">
      <formula>0</formula>
    </cfRule>
    <cfRule type="cellIs" dxfId="223" priority="238" operator="between">
      <formula>0.01</formula>
      <formula>0.25</formula>
    </cfRule>
    <cfRule type="cellIs" dxfId="222" priority="239" operator="between">
      <formula>0.26</formula>
      <formula>0.5</formula>
    </cfRule>
  </conditionalFormatting>
  <conditionalFormatting sqref="AX38">
    <cfRule type="cellIs" dxfId="221" priority="234" operator="equal">
      <formula>0</formula>
    </cfRule>
    <cfRule type="cellIs" dxfId="220" priority="235" operator="between">
      <formula>0.01</formula>
      <formula>0.25</formula>
    </cfRule>
    <cfRule type="cellIs" dxfId="219" priority="236" operator="between">
      <formula>0.26</formula>
      <formula>0.5</formula>
    </cfRule>
  </conditionalFormatting>
  <conditionalFormatting sqref="V10:V12 V23:V37">
    <cfRule type="cellIs" dxfId="218" priority="231" operator="equal">
      <formula>0</formula>
    </cfRule>
    <cfRule type="cellIs" dxfId="217" priority="232" operator="between">
      <formula>0.01</formula>
      <formula>0.25</formula>
    </cfRule>
    <cfRule type="cellIs" dxfId="216" priority="233" operator="between">
      <formula>0.26</formula>
      <formula>0.5</formula>
    </cfRule>
  </conditionalFormatting>
  <conditionalFormatting sqref="AG10:AG12 AG23:AG37">
    <cfRule type="cellIs" dxfId="215" priority="228" operator="equal">
      <formula>0</formula>
    </cfRule>
    <cfRule type="cellIs" dxfId="214" priority="229" operator="between">
      <formula>0.01</formula>
      <formula>0.25</formula>
    </cfRule>
    <cfRule type="cellIs" dxfId="213" priority="230" operator="between">
      <formula>0.26</formula>
      <formula>0.5</formula>
    </cfRule>
  </conditionalFormatting>
  <conditionalFormatting sqref="AZ9:BA12 AZ23:BA32">
    <cfRule type="cellIs" dxfId="212" priority="225" operator="equal">
      <formula>0</formula>
    </cfRule>
    <cfRule type="cellIs" dxfId="211" priority="226" operator="between">
      <formula>0.01</formula>
      <formula>0.25</formula>
    </cfRule>
    <cfRule type="cellIs" dxfId="210" priority="227" operator="between">
      <formula>0.26</formula>
      <formula>0.5</formula>
    </cfRule>
  </conditionalFormatting>
  <conditionalFormatting sqref="AI10:AI12 AI23:AI37">
    <cfRule type="cellIs" dxfId="209" priority="216" operator="equal">
      <formula>0</formula>
    </cfRule>
    <cfRule type="cellIs" dxfId="208" priority="217" operator="between">
      <formula>0.01</formula>
      <formula>0.25</formula>
    </cfRule>
    <cfRule type="cellIs" dxfId="207" priority="218" operator="between">
      <formula>0.26</formula>
      <formula>0.5</formula>
    </cfRule>
  </conditionalFormatting>
  <conditionalFormatting sqref="AJ9:AL12 AJ23:AL37">
    <cfRule type="cellIs" dxfId="206" priority="213" operator="equal">
      <formula>0</formula>
    </cfRule>
    <cfRule type="cellIs" dxfId="205" priority="214" operator="between">
      <formula>0.01</formula>
      <formula>0.25</formula>
    </cfRule>
    <cfRule type="cellIs" dxfId="204" priority="215" operator="between">
      <formula>0.26</formula>
      <formula>0.5</formula>
    </cfRule>
  </conditionalFormatting>
  <conditionalFormatting sqref="AQ10:AQ12 AQ23:AQ37">
    <cfRule type="cellIs" dxfId="203" priority="210" operator="equal">
      <formula>0</formula>
    </cfRule>
    <cfRule type="cellIs" dxfId="202" priority="211" operator="between">
      <formula>0.01</formula>
      <formula>0.25</formula>
    </cfRule>
    <cfRule type="cellIs" dxfId="201" priority="212" operator="between">
      <formula>0.26</formula>
      <formula>0.5</formula>
    </cfRule>
  </conditionalFormatting>
  <conditionalFormatting sqref="BB10:BB12 BB23:BB37">
    <cfRule type="cellIs" dxfId="200" priority="207" operator="equal">
      <formula>0</formula>
    </cfRule>
    <cfRule type="cellIs" dxfId="199" priority="208" operator="between">
      <formula>0.01</formula>
      <formula>0.25</formula>
    </cfRule>
    <cfRule type="cellIs" dxfId="198" priority="209" operator="between">
      <formula>0.26</formula>
      <formula>0.5</formula>
    </cfRule>
  </conditionalFormatting>
  <conditionalFormatting sqref="AZ33:BA37">
    <cfRule type="cellIs" dxfId="197" priority="204" operator="equal">
      <formula>0</formula>
    </cfRule>
    <cfRule type="cellIs" dxfId="196" priority="205" operator="between">
      <formula>0.01</formula>
      <formula>0.25</formula>
    </cfRule>
    <cfRule type="cellIs" dxfId="195" priority="206" operator="between">
      <formula>0.26</formula>
      <formula>0.5</formula>
    </cfRule>
  </conditionalFormatting>
  <conditionalFormatting sqref="AV9">
    <cfRule type="cellIs" dxfId="194" priority="201" operator="equal">
      <formula>0</formula>
    </cfRule>
    <cfRule type="cellIs" dxfId="193" priority="202" operator="between">
      <formula>0.01</formula>
      <formula>0.25</formula>
    </cfRule>
    <cfRule type="cellIs" dxfId="192" priority="203" operator="between">
      <formula>0.26</formula>
      <formula>0.5</formula>
    </cfRule>
  </conditionalFormatting>
  <conditionalFormatting sqref="AV10:AV12 AV23:AV38">
    <cfRule type="cellIs" dxfId="191" priority="198" operator="equal">
      <formula>0</formula>
    </cfRule>
    <cfRule type="cellIs" dxfId="190" priority="199" operator="between">
      <formula>0.01</formula>
      <formula>0.25</formula>
    </cfRule>
    <cfRule type="cellIs" dxfId="189" priority="200" operator="between">
      <formula>0.26</formula>
      <formula>0.5</formula>
    </cfRule>
  </conditionalFormatting>
  <conditionalFormatting sqref="BC9">
    <cfRule type="cellIs" dxfId="188" priority="195" operator="equal">
      <formula>0</formula>
    </cfRule>
    <cfRule type="cellIs" dxfId="187" priority="196" operator="between">
      <formula>0.01</formula>
      <formula>0.25</formula>
    </cfRule>
    <cfRule type="cellIs" dxfId="186" priority="197" operator="between">
      <formula>0.26</formula>
      <formula>0.5</formula>
    </cfRule>
  </conditionalFormatting>
  <conditionalFormatting sqref="BC10:BC12 BC23:BC27">
    <cfRule type="cellIs" dxfId="185" priority="192" operator="equal">
      <formula>0</formula>
    </cfRule>
    <cfRule type="cellIs" dxfId="184" priority="193" operator="between">
      <formula>0.01</formula>
      <formula>0.25</formula>
    </cfRule>
    <cfRule type="cellIs" dxfId="183" priority="194" operator="between">
      <formula>0.26</formula>
      <formula>0.5</formula>
    </cfRule>
  </conditionalFormatting>
  <conditionalFormatting sqref="K9">
    <cfRule type="cellIs" dxfId="182" priority="189" operator="equal">
      <formula>0</formula>
    </cfRule>
    <cfRule type="cellIs" dxfId="181" priority="190" operator="between">
      <formula>0.01</formula>
      <formula>0.25</formula>
    </cfRule>
    <cfRule type="cellIs" dxfId="180" priority="191" operator="between">
      <formula>0.26</formula>
      <formula>0.5</formula>
    </cfRule>
  </conditionalFormatting>
  <conditionalFormatting sqref="K10:K12 K23:K32">
    <cfRule type="cellIs" dxfId="179" priority="186" operator="equal">
      <formula>0</formula>
    </cfRule>
    <cfRule type="cellIs" dxfId="178" priority="187" operator="between">
      <formula>0.01</formula>
      <formula>0.25</formula>
    </cfRule>
    <cfRule type="cellIs" dxfId="177" priority="188" operator="between">
      <formula>0.26</formula>
      <formula>0.5</formula>
    </cfRule>
  </conditionalFormatting>
  <conditionalFormatting sqref="J10:J12 J23:J37">
    <cfRule type="cellIs" dxfId="176" priority="183" operator="equal">
      <formula>0</formula>
    </cfRule>
    <cfRule type="cellIs" dxfId="175" priority="184" operator="between">
      <formula>0.01</formula>
      <formula>0.25</formula>
    </cfRule>
    <cfRule type="cellIs" dxfId="174" priority="185" operator="between">
      <formula>0.26</formula>
      <formula>0.5</formula>
    </cfRule>
  </conditionalFormatting>
  <conditionalFormatting sqref="H13:P17 BM13:BQ22 AZ13:BC22 H19:P22 H18:M18">
    <cfRule type="cellIs" dxfId="173" priority="178" operator="equal">
      <formula>0</formula>
    </cfRule>
    <cfRule type="cellIs" dxfId="172" priority="179" operator="between">
      <formula>0.01</formula>
      <formula>0.25</formula>
    </cfRule>
    <cfRule type="cellIs" dxfId="171" priority="180" operator="between">
      <formula>0.26</formula>
      <formula>0.5</formula>
    </cfRule>
  </conditionalFormatting>
  <conditionalFormatting sqref="AN13:AN22">
    <cfRule type="cellIs" dxfId="170" priority="175" operator="equal">
      <formula>0</formula>
    </cfRule>
    <cfRule type="cellIs" dxfId="169" priority="176" operator="between">
      <formula>0.01</formula>
      <formula>0.25</formula>
    </cfRule>
    <cfRule type="cellIs" dxfId="168" priority="177" operator="between">
      <formula>0.26</formula>
      <formula>0.5</formula>
    </cfRule>
  </conditionalFormatting>
  <conditionalFormatting sqref="AW13:AW22">
    <cfRule type="cellIs" dxfId="167" priority="172" operator="equal">
      <formula>0</formula>
    </cfRule>
    <cfRule type="cellIs" dxfId="166" priority="173" operator="between">
      <formula>0.01</formula>
      <formula>0.25</formula>
    </cfRule>
    <cfRule type="cellIs" dxfId="165" priority="174" operator="between">
      <formula>0.26</formula>
      <formula>0.5</formula>
    </cfRule>
  </conditionalFormatting>
  <conditionalFormatting sqref="V13:V17 V19:V22">
    <cfRule type="cellIs" dxfId="164" priority="166" operator="equal">
      <formula>0</formula>
    </cfRule>
    <cfRule type="cellIs" dxfId="163" priority="167" operator="between">
      <formula>0.01</formula>
      <formula>0.25</formula>
    </cfRule>
    <cfRule type="cellIs" dxfId="162" priority="168" operator="between">
      <formula>0.26</formula>
      <formula>0.5</formula>
    </cfRule>
  </conditionalFormatting>
  <conditionalFormatting sqref="AG13:AG22">
    <cfRule type="cellIs" dxfId="161" priority="163" operator="equal">
      <formula>0</formula>
    </cfRule>
    <cfRule type="cellIs" dxfId="160" priority="164" operator="between">
      <formula>0.01</formula>
      <formula>0.25</formula>
    </cfRule>
    <cfRule type="cellIs" dxfId="159" priority="165" operator="between">
      <formula>0.26</formula>
      <formula>0.5</formula>
    </cfRule>
  </conditionalFormatting>
  <conditionalFormatting sqref="AZ13:BA22">
    <cfRule type="cellIs" dxfId="158" priority="160" operator="equal">
      <formula>0</formula>
    </cfRule>
    <cfRule type="cellIs" dxfId="157" priority="161" operator="between">
      <formula>0.01</formula>
      <formula>0.25</formula>
    </cfRule>
    <cfRule type="cellIs" dxfId="156" priority="162" operator="between">
      <formula>0.26</formula>
      <formula>0.5</formula>
    </cfRule>
  </conditionalFormatting>
  <conditionalFormatting sqref="AI13:AI22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J13:AL22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Q13:AQ22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B13:BB22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V13:AV22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C13:BC17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K13:K2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J13:J2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I9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I10:I12 I23:I38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I13:I2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D9:BE9 BG9:BJ9 BL9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D10:BE12 BD23:BE23 BG23:BJ23 BG10:BJ12 BL10:BL12 BL23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D9:BE9 BG9:BJ9 BL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D10:BE12 BD23:BE23 BG23:BJ23 BG10:BJ12 BL10:BL12 BL23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D13:BE22 BG13:BJ22 BL13:BL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D13:BE17 BG13:BJ17 BL13:BL17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Q9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Q23:Q38 Q10:Q1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Q13:Q17 Q19:Q22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R9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R23:R38 R10:R12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R13:R17 R19:R22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F38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K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K10:BK12 BK23:BK37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K10:BK12 BK23:BK37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K13:BK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K13:BK2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X9:AY9 AX30:AY30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X10:AY12 AX23:AY29 AX31:AY3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X10:AY12 AX23:AY29 AX31:AY33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X13:AY22 AX34:AY3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X13:AY22 AX34:AY3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N18:P18 S18:V18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V1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Q18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R18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H9:AH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H10:AH12 AH23:AH37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H13:AH2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F9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F10:BF12 BF23:BF37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F10:BF12 BF23:BF3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F13:BF2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F13:BF2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2023-03-09T16:05:18Z</dcterms:modified>
</cp:coreProperties>
</file>