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id non initialisé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inversion des controles dans ajouterRegimeAlimentaire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K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L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L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<sst xmlns="http://schemas.openxmlformats.org/spreadsheetml/2006/main" count="235" uniqueCount="184">
  <si>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</si>
  <si>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</si>
  <si>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</si>
  <si>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</si>
  <si>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</si>
  <si>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</si>
  <si>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</si>
  <si>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</si>
  <si>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</si>
  <si>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</si>
  <si>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</si>
  <si>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</si>
  <si>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</si>
  <si>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</si>
  <si>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</si>
  <si>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</si>
  <si>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</si>
  <si>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</si>
  <si>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</si>
  <si>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</si>
  <si>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</si>
  <si>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</si>
  <si>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</si>
  <si>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</si>
  <si>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</si>
  <si>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</si>
  <si>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</si>
  <si>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</si>
  <si>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</si>
  <si>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</si>
  <si>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</si>
  <si>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</si>
  <si>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</si>
  <si>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</si>
  <si>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</si>
  <si>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</si>
  <si>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</si>
  <si>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</si>
  <si>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</si>
  <si>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</si>
  <si>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</si>
  <si>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</si>
  <si>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</si>
  <si>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</si>
  <si>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</si>
  <si>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</si>
  <si>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</si>
  <si>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</si>
  <si>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</si>
  <si>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</si>
  <si>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</si>
  <si>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</si>
  <si>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</si>
  <si>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</si>
  <si>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</si>
  <si>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</si>
  <si>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</si>
  <si>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</si>
  <si>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</si>
  <si>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</si>
  <si>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</si>
  <si>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</si>
  <si>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</si>
  <si>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</si>
  <si>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</si>
  <si>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</si>
  <si>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</si>
  <si>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</si>
  <si>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</si>
  <si>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</si>
  <si>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</si>
  <si>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</si>
  <si>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</si>
  <si>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</si>
  <si>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</si>
  <si>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</si>
  <si>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</si>
  <si>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</si>
  <si>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</si>
  <si>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</si>
  <si>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</si>
  <si>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</si>
  <si>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</si>
  <si>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</si>
  <si>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</si>
  <si>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</si>
  <si>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</si>
  <si>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</si>
  <si>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</si>
  <si>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</si>
  <si>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</si>
  <si>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</si>
  <si>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</si>
  <si>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</si>
  <si>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</si>
  <si>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</si>
  <si>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</si>
  <si>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</si>
  <si>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</si>
  <si>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</si>
  <si>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</si>
  <si>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</si>
  <si>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</si>
  <si>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</si>
  <si>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</si>
  <si>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</si>
  <si>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</si>
  <si>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</si>
  <si>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</si>
  <si>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</si>
  <si>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</si>
  <si>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</si>
  <si>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</si>
  <si>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</si>
  <si>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</si>
  <si>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</si>
  <si>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</si>
  <si>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</si>
  <si>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</si>
  <si>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</si>
  <si>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</si>
  <si>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</si>
  <si>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</si>
  <si>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</si>
  <si>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</si>
  <si>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</si>
  <si>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</si>
  <si>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</si>
  <si>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</si>
  <si>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</si>
  <si>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</si>
  <si>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</si>
  <si>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</si>
  <si>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</si>
  <si>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</si>
  <si>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</si>
  <si>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</si>
  <si>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</si>
  <si>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</si>
  <si>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</si>
  <si>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</si>
  <si>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</si>
  <si>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</si>
  <si>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</si>
  <si>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</si>
  <si>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</si>
  <si>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</si>
  <si>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</si>
  <si>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</si>
  <si>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</si>
  <si>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</si>
  <si>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</si>
  <si>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</si>
  <si>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</si>
  <si>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</si>
  <si>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</si>
  <si>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</si>
  <si>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</si>
  <si>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</si>
  <si>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</si>
  <si>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</si>
  <si>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</si>
  <si>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</si>
  <si>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</si>
  <si>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</si>
  <si>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</si>
  <si>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</si>
  <si>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</si>
  <si>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</si>
  <si>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</si>
  <si>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</si>
  <si>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</si>
  <si>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</si>
  <si>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</si>
  <si>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</si>
  <si>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</si>
  <si>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</si>
  <si>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</si>
  <si>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</si>
  <si>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</si>
  <si>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</si>
  <si>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AbstractPatientDao</t>
  </si>
  <si>
    <t>abstractRepasDao</t>
  </si>
  <si>
    <t>constructeurProtected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</si>
</sst>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AE9" activePane="bottomRight"/>
      <selection sqref="A1:XFD1"/>
      <selection pane="topRight" activeCell="BU7" sqref="BU7"/>
      <selection pane="bottomLeft" activeCell="A9" sqref="A9"/>
      <selection pane="bottomRight" activeCell="BN11" sqref="BN11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96" s="111" customFormat="1" ht="33" customHeight="1" thickTop="1" thickBot="1" x14ac:dyDescent="0.3">
      <c r="D1" s="19"/>
      <c r="E1" s="19"/>
      <c r="H1" s="138" t="s">
        <v>21</v>
      </c>
      <c r="I1" s="138"/>
      <c r="J1" s="138"/>
      <c r="K1" s="138"/>
      <c r="L1" s="138"/>
      <c r="M1" s="138"/>
      <c r="N1" s="138"/>
      <c r="O1" s="138"/>
      <c r="P1" s="169" t="s">
        <v>15</v>
      </c>
      <c r="Q1" s="169"/>
      <c r="R1" s="169"/>
      <c r="S1" s="169"/>
      <c r="T1" s="169"/>
      <c r="U1" s="169"/>
      <c r="V1" s="182" t="s">
        <v>98</v>
      </c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 t="s">
        <v>97</v>
      </c>
      <c r="BX1" s="182"/>
      <c r="BY1" s="182"/>
      <c r="BZ1" s="182"/>
      <c r="CA1" s="182"/>
      <c r="CB1" s="182"/>
      <c r="CC1" s="182" t="s">
        <v>99</v>
      </c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14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81"/>
      <c r="I2" s="181"/>
      <c r="J2" s="181"/>
      <c r="K2" s="181"/>
      <c r="L2" s="181"/>
      <c r="M2" s="181"/>
      <c r="N2" s="181"/>
      <c r="O2" s="181"/>
      <c r="P2" s="138"/>
      <c r="Q2" s="138"/>
      <c r="R2" s="138"/>
      <c r="S2" s="138"/>
      <c r="T2" s="138"/>
      <c r="U2" s="138"/>
      <c r="V2" s="174" t="s">
        <v>4</v>
      </c>
      <c r="W2" s="198"/>
      <c r="X2" s="198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86"/>
      <c r="AR2" s="183" t="s">
        <v>12</v>
      </c>
      <c r="AS2" s="181"/>
      <c r="AT2" s="181"/>
      <c r="AU2" s="184"/>
      <c r="AV2" s="189" t="s">
        <v>6</v>
      </c>
      <c r="AW2" s="181"/>
      <c r="AX2" s="181"/>
      <c r="AY2" s="181"/>
      <c r="AZ2" s="181"/>
      <c r="BA2" s="181"/>
      <c r="BB2" s="137" t="s">
        <v>96</v>
      </c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9"/>
      <c r="BN2" s="137" t="s">
        <v>100</v>
      </c>
      <c r="BO2" s="138"/>
      <c r="BP2" s="138"/>
      <c r="BQ2" s="138"/>
      <c r="BR2" s="138"/>
      <c r="BS2" s="138"/>
      <c r="BT2" s="138"/>
      <c r="BU2" s="138"/>
      <c r="BV2" s="139"/>
      <c r="BW2" s="173" t="s">
        <v>101</v>
      </c>
      <c r="BX2" s="177" t="s">
        <v>102</v>
      </c>
      <c r="BY2" s="177"/>
      <c r="BZ2" s="176" t="s">
        <v>103</v>
      </c>
      <c r="CA2" s="177" t="s">
        <v>104</v>
      </c>
      <c r="CB2" s="186"/>
      <c r="CC2" s="137" t="s">
        <v>105</v>
      </c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9"/>
      <c r="CP2" s="113" t="s">
        <v>13</v>
      </c>
      <c r="CQ2" s="133"/>
      <c r="CR2" s="133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93" t="s">
        <v>3</v>
      </c>
      <c r="I3" s="196" t="s">
        <v>19</v>
      </c>
      <c r="J3" s="196" t="s">
        <v>20</v>
      </c>
      <c r="K3" s="193" t="s">
        <v>17</v>
      </c>
      <c r="L3" s="193" t="s">
        <v>14</v>
      </c>
      <c r="M3" s="196" t="s">
        <v>18</v>
      </c>
      <c r="N3" s="190" t="s">
        <v>71</v>
      </c>
      <c r="O3" s="196" t="s">
        <v>16</v>
      </c>
      <c r="P3" s="138"/>
      <c r="Q3" s="138"/>
      <c r="R3" s="138"/>
      <c r="S3" s="138"/>
      <c r="T3" s="138"/>
      <c r="U3" s="138"/>
      <c r="V3" s="159" t="s">
        <v>92</v>
      </c>
      <c r="W3" s="160"/>
      <c r="X3" s="160"/>
      <c r="Y3" s="160"/>
      <c r="Z3" s="160"/>
      <c r="AA3" s="160"/>
      <c r="AB3" s="156" t="s">
        <v>107</v>
      </c>
      <c r="AC3" s="161"/>
      <c r="AD3" s="141"/>
      <c r="AE3" s="141"/>
      <c r="AF3" s="141"/>
      <c r="AG3" s="141"/>
      <c r="AH3" s="141"/>
      <c r="AI3" s="141"/>
      <c r="AJ3" s="141"/>
      <c r="AK3" s="199" t="s">
        <v>108</v>
      </c>
      <c r="AL3" s="160"/>
      <c r="AM3" s="160"/>
      <c r="AN3" s="160"/>
      <c r="AO3" s="160"/>
      <c r="AP3" s="160"/>
      <c r="AQ3" s="188"/>
      <c r="AR3" s="159" t="s">
        <v>5</v>
      </c>
      <c r="AS3" s="160"/>
      <c r="AT3" s="160"/>
      <c r="AU3" s="156" t="s">
        <v>148</v>
      </c>
      <c r="AV3" s="196" t="s">
        <v>7</v>
      </c>
      <c r="AW3" s="169"/>
      <c r="AX3" s="169"/>
      <c r="AY3" s="169" t="s">
        <v>8</v>
      </c>
      <c r="AZ3" s="169" t="s">
        <v>149</v>
      </c>
      <c r="BA3" s="171" t="s">
        <v>48</v>
      </c>
      <c r="BB3" s="179" t="s">
        <v>181</v>
      </c>
      <c r="BC3" s="180" t="s">
        <v>182</v>
      </c>
      <c r="BD3" s="178" t="s">
        <v>116</v>
      </c>
      <c r="BE3" s="160"/>
      <c r="BF3" s="160"/>
      <c r="BG3" s="160"/>
      <c r="BH3" s="161"/>
      <c r="BI3" s="178" t="s">
        <v>118</v>
      </c>
      <c r="BJ3" s="160"/>
      <c r="BK3" s="160"/>
      <c r="BL3" s="160"/>
      <c r="BM3" s="188"/>
      <c r="BN3" s="140" t="s">
        <v>70</v>
      </c>
      <c r="BO3" s="141"/>
      <c r="BP3" s="141"/>
      <c r="BQ3" s="141"/>
      <c r="BR3" s="141"/>
      <c r="BS3" s="141"/>
      <c r="BT3" s="141"/>
      <c r="BU3" s="178"/>
      <c r="BV3" s="142"/>
      <c r="BW3" s="174"/>
      <c r="BX3" s="185"/>
      <c r="BY3" s="185"/>
      <c r="BZ3" s="177"/>
      <c r="CA3" s="185"/>
      <c r="CB3" s="187"/>
      <c r="CC3" s="140" t="s">
        <v>106</v>
      </c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2"/>
      <c r="CP3" s="134"/>
      <c r="CQ3" s="133"/>
      <c r="CR3" s="133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199)</v>
      </c>
      <c r="E4" s="18" t="str">
        <f>CONCATENATE("Note/20 ( sur ",G7,")")</f>
        <v>Note/20 ( sur 64)</v>
      </c>
      <c r="F4" s="7" t="str">
        <f>CONCATENATE("Note/",G7)</f>
        <v>Note/64</v>
      </c>
      <c r="G4" s="7" t="str">
        <f>CONCATENATE("Note/",G6)</f>
        <v>Note/199</v>
      </c>
      <c r="H4" s="194"/>
      <c r="I4" s="166"/>
      <c r="J4" s="166"/>
      <c r="K4" s="194"/>
      <c r="L4" s="194"/>
      <c r="M4" s="166"/>
      <c r="N4" s="191"/>
      <c r="O4" s="166"/>
      <c r="P4" s="167" t="s">
        <v>131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2" t="s">
        <v>144</v>
      </c>
      <c r="W4" s="154" t="s">
        <v>51</v>
      </c>
      <c r="X4" s="154" t="s">
        <v>10</v>
      </c>
      <c r="Y4" s="145" t="s">
        <v>11</v>
      </c>
      <c r="Z4" s="152" t="s">
        <v>69</v>
      </c>
      <c r="AA4" s="145" t="s">
        <v>73</v>
      </c>
      <c r="AB4" s="164" t="s">
        <v>51</v>
      </c>
      <c r="AC4" s="154" t="s">
        <v>10</v>
      </c>
      <c r="AD4" s="154" t="s">
        <v>11</v>
      </c>
      <c r="AE4" s="152" t="s">
        <v>145</v>
      </c>
      <c r="AF4" s="152" t="s">
        <v>146</v>
      </c>
      <c r="AG4" s="152" t="s">
        <v>147</v>
      </c>
      <c r="AH4" s="152" t="s">
        <v>69</v>
      </c>
      <c r="AI4" s="152" t="s">
        <v>73</v>
      </c>
      <c r="AJ4" s="145" t="s">
        <v>72</v>
      </c>
      <c r="AK4" s="164" t="s">
        <v>51</v>
      </c>
      <c r="AL4" s="154" t="s">
        <v>10</v>
      </c>
      <c r="AM4" s="154" t="s">
        <v>11</v>
      </c>
      <c r="AN4" s="152" t="s">
        <v>146</v>
      </c>
      <c r="AO4" s="152" t="s">
        <v>69</v>
      </c>
      <c r="AP4" s="145" t="s">
        <v>73</v>
      </c>
      <c r="AQ4" s="147" t="s">
        <v>72</v>
      </c>
      <c r="AR4" s="143" t="s">
        <v>109</v>
      </c>
      <c r="AS4" s="149" t="s">
        <v>110</v>
      </c>
      <c r="AT4" s="150"/>
      <c r="AU4" s="157"/>
      <c r="AV4" s="166"/>
      <c r="AW4" s="138"/>
      <c r="AX4" s="138"/>
      <c r="AY4" s="138"/>
      <c r="AZ4" s="138"/>
      <c r="BA4" s="139"/>
      <c r="BB4" s="174"/>
      <c r="BC4" s="177"/>
      <c r="BD4" s="145" t="s">
        <v>94</v>
      </c>
      <c r="BE4" s="145" t="s">
        <v>114</v>
      </c>
      <c r="BF4" s="145" t="s">
        <v>117</v>
      </c>
      <c r="BG4" s="145" t="s">
        <v>183</v>
      </c>
      <c r="BH4" s="145" t="s">
        <v>115</v>
      </c>
      <c r="BI4" s="145" t="s">
        <v>94</v>
      </c>
      <c r="BJ4" s="145" t="s">
        <v>114</v>
      </c>
      <c r="BK4" s="145" t="s">
        <v>117</v>
      </c>
      <c r="BL4" s="145" t="s">
        <v>183</v>
      </c>
      <c r="BM4" s="145" t="s">
        <v>115</v>
      </c>
      <c r="BN4" s="143" t="s">
        <v>119</v>
      </c>
      <c r="BO4" s="145" t="s">
        <v>126</v>
      </c>
      <c r="BP4" s="145" t="s">
        <v>120</v>
      </c>
      <c r="BQ4" s="145" t="s">
        <v>121</v>
      </c>
      <c r="BR4" s="145" t="s">
        <v>122</v>
      </c>
      <c r="BS4" s="145" t="s">
        <v>123</v>
      </c>
      <c r="BT4" s="145" t="s">
        <v>124</v>
      </c>
      <c r="BU4" s="145" t="s">
        <v>111</v>
      </c>
      <c r="BV4" s="147" t="s">
        <v>125</v>
      </c>
      <c r="BW4" s="174"/>
      <c r="BX4" s="145" t="s">
        <v>150</v>
      </c>
      <c r="BY4" s="145" t="s">
        <v>151</v>
      </c>
      <c r="BZ4" s="177"/>
      <c r="CA4" s="145" t="s">
        <v>150</v>
      </c>
      <c r="CB4" s="145" t="s">
        <v>151</v>
      </c>
      <c r="CC4" s="143" t="s">
        <v>132</v>
      </c>
      <c r="CD4" s="145" t="s">
        <v>133</v>
      </c>
      <c r="CE4" s="145" t="s">
        <v>134</v>
      </c>
      <c r="CF4" s="145" t="s">
        <v>135</v>
      </c>
      <c r="CG4" s="145" t="s">
        <v>136</v>
      </c>
      <c r="CH4" s="145" t="s">
        <v>137</v>
      </c>
      <c r="CI4" s="145" t="s">
        <v>138</v>
      </c>
      <c r="CJ4" s="145" t="s">
        <v>128</v>
      </c>
      <c r="CK4" s="145" t="s">
        <v>139</v>
      </c>
      <c r="CL4" s="145" t="s">
        <v>140</v>
      </c>
      <c r="CM4" s="145" t="s">
        <v>141</v>
      </c>
      <c r="CN4" s="145" t="s">
        <v>142</v>
      </c>
      <c r="CO4" s="147" t="s">
        <v>143</v>
      </c>
      <c r="CP4" s="135"/>
      <c r="CQ4" s="133"/>
      <c r="CR4" s="133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95"/>
      <c r="I5" s="197"/>
      <c r="J5" s="197"/>
      <c r="K5" s="195"/>
      <c r="L5" s="195"/>
      <c r="M5" s="197"/>
      <c r="N5" s="192"/>
      <c r="O5" s="189"/>
      <c r="P5" s="168"/>
      <c r="Q5" s="95" t="s">
        <v>127</v>
      </c>
      <c r="R5" s="94" t="s">
        <v>128</v>
      </c>
      <c r="S5" s="94" t="s">
        <v>123</v>
      </c>
      <c r="T5" s="94" t="s">
        <v>129</v>
      </c>
      <c r="U5" s="94" t="s">
        <v>130</v>
      </c>
      <c r="V5" s="163"/>
      <c r="W5" s="155"/>
      <c r="X5" s="155"/>
      <c r="Y5" s="146"/>
      <c r="Z5" s="153"/>
      <c r="AA5" s="146"/>
      <c r="AB5" s="165"/>
      <c r="AC5" s="155"/>
      <c r="AD5" s="155"/>
      <c r="AE5" s="153"/>
      <c r="AF5" s="153"/>
      <c r="AG5" s="153"/>
      <c r="AH5" s="153"/>
      <c r="AI5" s="153"/>
      <c r="AJ5" s="146"/>
      <c r="AK5" s="165"/>
      <c r="AL5" s="155"/>
      <c r="AM5" s="155"/>
      <c r="AN5" s="153"/>
      <c r="AO5" s="153"/>
      <c r="AP5" s="146"/>
      <c r="AQ5" s="148"/>
      <c r="AR5" s="144"/>
      <c r="AS5" s="96" t="s">
        <v>93</v>
      </c>
      <c r="AT5" s="96" t="s">
        <v>111</v>
      </c>
      <c r="AU5" s="158"/>
      <c r="AV5" s="104" t="s">
        <v>95</v>
      </c>
      <c r="AW5" s="105" t="s">
        <v>112</v>
      </c>
      <c r="AX5" s="105" t="s">
        <v>113</v>
      </c>
      <c r="AY5" s="170"/>
      <c r="AZ5" s="170"/>
      <c r="BA5" s="172"/>
      <c r="BB5" s="175"/>
      <c r="BC5" s="153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4"/>
      <c r="BO5" s="146"/>
      <c r="BP5" s="146"/>
      <c r="BQ5" s="146"/>
      <c r="BR5" s="146"/>
      <c r="BS5" s="146"/>
      <c r="BT5" s="146"/>
      <c r="BU5" s="146"/>
      <c r="BV5" s="148"/>
      <c r="BW5" s="175"/>
      <c r="BX5" s="146"/>
      <c r="BY5" s="146"/>
      <c r="BZ5" s="153"/>
      <c r="CA5" s="146"/>
      <c r="CB5" s="146"/>
      <c r="CC5" s="144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8"/>
      <c r="CP5" s="136"/>
      <c r="CQ5" s="133"/>
      <c r="CR5" s="133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199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0</v>
      </c>
      <c r="AU6" s="16">
        <v>1</v>
      </c>
      <c r="AV6" s="16">
        <v>1</v>
      </c>
      <c r="AW6" s="16">
        <v>2</v>
      </c>
      <c r="AX6" s="16">
        <v>2</v>
      </c>
      <c r="AY6" s="16">
        <v>4</v>
      </c>
      <c r="AZ6" s="16">
        <v>2</v>
      </c>
      <c r="BA6" s="16">
        <v>2</v>
      </c>
      <c r="BB6" s="16">
        <v>3</v>
      </c>
      <c r="BC6" s="16">
        <v>2</v>
      </c>
      <c r="BD6" s="16">
        <v>2</v>
      </c>
      <c r="BE6" s="16">
        <v>0</v>
      </c>
      <c r="BF6" s="16">
        <v>4</v>
      </c>
      <c r="BG6" s="16">
        <v>3</v>
      </c>
      <c r="BH6" s="16">
        <v>2</v>
      </c>
      <c r="BI6" s="16">
        <v>2</v>
      </c>
      <c r="BJ6" s="16">
        <v>0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0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2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64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0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0</v>
      </c>
      <c r="BF7" s="58">
        <v>1</v>
      </c>
      <c r="BG7" s="58">
        <v>1</v>
      </c>
      <c r="BH7" s="58">
        <v>1</v>
      </c>
      <c r="BI7" s="58">
        <v>1</v>
      </c>
      <c r="BJ7" s="58">
        <v>0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0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6">
        <f>SUM(P6:U6)</f>
        <v>21</v>
      </c>
      <c r="Q8" s="138"/>
      <c r="R8" s="138"/>
      <c r="S8" s="138"/>
      <c r="T8" s="138"/>
      <c r="U8" s="138"/>
      <c r="V8" s="149">
        <f>SUM(V6:AA6)</f>
        <v>0</v>
      </c>
      <c r="W8" s="150"/>
      <c r="X8" s="150"/>
      <c r="Y8" s="150"/>
      <c r="Z8" s="150"/>
      <c r="AA8" s="150"/>
      <c r="AB8" s="149">
        <f>SUM(AB6:AJ6)</f>
        <v>31</v>
      </c>
      <c r="AC8" s="150"/>
      <c r="AD8" s="150"/>
      <c r="AE8" s="150"/>
      <c r="AF8" s="150"/>
      <c r="AG8" s="150"/>
      <c r="AH8" s="150"/>
      <c r="AI8" s="150"/>
      <c r="AJ8" s="150"/>
      <c r="AK8" s="149">
        <f>SUM(AK6:AQ6)</f>
        <v>14</v>
      </c>
      <c r="AL8" s="150"/>
      <c r="AM8" s="150"/>
      <c r="AN8" s="150"/>
      <c r="AO8" s="150"/>
      <c r="AP8" s="150"/>
      <c r="AQ8" s="151"/>
      <c r="AR8" s="149">
        <f>SUM(AR6:AT6)</f>
        <v>3</v>
      </c>
      <c r="AS8" s="150"/>
      <c r="AT8" s="150"/>
      <c r="AU8" s="103"/>
      <c r="AV8" s="149">
        <f>SUM(AV6:BA6)</f>
        <v>13</v>
      </c>
      <c r="AW8" s="150"/>
      <c r="AX8" s="150"/>
      <c r="AY8" s="150"/>
      <c r="AZ8" s="150"/>
      <c r="BA8" s="150"/>
      <c r="BB8" s="149">
        <f>SUM(BB6:BM6)</f>
        <v>27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49">
        <f>SUM(BN6:BV6)</f>
        <v>26</v>
      </c>
      <c r="BO8" s="150"/>
      <c r="BP8" s="150"/>
      <c r="BQ8" s="150"/>
      <c r="BR8" s="150"/>
      <c r="BS8" s="150"/>
      <c r="BT8" s="150"/>
      <c r="BU8" s="150"/>
      <c r="BV8" s="150"/>
      <c r="BW8" s="149">
        <f>SUM(BW6:CB6)</f>
        <v>0</v>
      </c>
      <c r="BX8" s="150"/>
      <c r="BY8" s="150"/>
      <c r="BZ8" s="150"/>
      <c r="CA8" s="150"/>
      <c r="CB8" s="150"/>
      <c r="CC8" s="149">
        <f>SUM(CC6:CO6)</f>
        <v>36</v>
      </c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2">
        <f>CP6</f>
        <v>0</v>
      </c>
    </row>
    <row r="9" spans="1:96" ht="15" customHeight="1" x14ac:dyDescent="0.25">
      <c r="A9" s="4" t="s">
        <v>152</v>
      </c>
      <c r="B9" s="4" t="s">
        <v>153</v>
      </c>
      <c r="C9" s="4"/>
      <c r="D9" s="110">
        <f t="shared" ref="D9:D25" si="0">G9/$G$6*20+CR9*$CR$6</f>
        <v>11.256281407035175</v>
      </c>
      <c r="E9" s="22">
        <f t="shared" ref="E9:E25" si="1">F9/$G$7*20+CR9*$CR$7</f>
        <v>12.03125</v>
      </c>
      <c r="F9" s="15">
        <f t="shared" ref="F9:F24" si="2">G50</f>
        <v>38.5</v>
      </c>
      <c r="G9" s="15">
        <f t="shared" ref="G9:G24" si="3">G28</f>
        <v>112</v>
      </c>
      <c r="H9" s="112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>
        <v>1</v>
      </c>
      <c r="AL9" s="66">
        <v>1</v>
      </c>
      <c r="AM9" s="13">
        <v>1</v>
      </c>
      <c r="AN9" s="115">
        <v>1</v>
      </c>
      <c r="AO9" s="115">
        <v>1</v>
      </c>
      <c r="AP9" s="26">
        <v>1</v>
      </c>
      <c r="AQ9" s="56">
        <v>99</v>
      </c>
      <c r="AR9" s="64">
        <v>1</v>
      </c>
      <c r="AS9" s="81">
        <v>1</v>
      </c>
      <c r="AT9" s="125">
        <v>99</v>
      </c>
      <c r="AU9" s="9">
        <v>1</v>
      </c>
      <c r="AV9" s="99">
        <v>1</v>
      </c>
      <c r="AW9" s="101">
        <v>1</v>
      </c>
      <c r="AX9" s="120">
        <v>1</v>
      </c>
      <c r="AY9" s="120">
        <v>1</v>
      </c>
      <c r="AZ9" s="120">
        <v>1</v>
      </c>
      <c r="BA9" s="99">
        <v>1</v>
      </c>
      <c r="BB9" s="112">
        <v>1</v>
      </c>
      <c r="BC9" s="112">
        <v>1</v>
      </c>
      <c r="BD9" s="112">
        <v>1</v>
      </c>
      <c r="BE9" s="112">
        <v>99</v>
      </c>
      <c r="BF9" s="112">
        <v>1</v>
      </c>
      <c r="BG9" s="112">
        <v>1</v>
      </c>
      <c r="BH9" s="112">
        <v>1</v>
      </c>
      <c r="BI9" s="112">
        <v>1</v>
      </c>
      <c r="BJ9" s="112">
        <v>99</v>
      </c>
      <c r="BK9" s="112">
        <v>1</v>
      </c>
      <c r="BL9" s="112">
        <v>1</v>
      </c>
      <c r="BM9" s="112">
        <v>1</v>
      </c>
      <c r="BN9" s="112">
        <v>1</v>
      </c>
      <c r="BO9" s="112">
        <v>1</v>
      </c>
      <c r="BP9" s="112">
        <v>1</v>
      </c>
      <c r="BQ9" s="112">
        <v>1</v>
      </c>
      <c r="BR9" s="112">
        <v>1</v>
      </c>
      <c r="BS9" s="112">
        <v>0.5</v>
      </c>
      <c r="BT9" s="112">
        <v>1</v>
      </c>
      <c r="BU9" s="112">
        <v>99</v>
      </c>
      <c r="BV9" s="112">
        <v>1</v>
      </c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96" ht="15" customHeight="1" x14ac:dyDescent="0.25">
      <c r="A10" s="5" t="s">
        <v>154</v>
      </c>
      <c r="B10" s="88" t="s">
        <v>155</v>
      </c>
      <c r="C10" s="88"/>
      <c r="D10" s="110">
        <f t="shared" si="0"/>
        <v>9.4170854271356781</v>
      </c>
      <c r="E10" s="22">
        <f t="shared" si="1"/>
        <v>10.359375</v>
      </c>
      <c r="F10" s="89">
        <f t="shared" si="2"/>
        <v>33.15</v>
      </c>
      <c r="G10" s="89">
        <f t="shared" si="3"/>
        <v>93.7</v>
      </c>
      <c r="H10" s="112"/>
      <c r="I10" s="90"/>
      <c r="J10" s="90"/>
      <c r="K10" s="90"/>
      <c r="L10" s="90"/>
      <c r="M10" s="90"/>
      <c r="N10" s="91"/>
      <c r="O10" s="90"/>
      <c r="P10" s="90"/>
      <c r="Q10" s="90"/>
      <c r="R10" s="90"/>
      <c r="S10" s="90"/>
      <c r="T10" s="90"/>
      <c r="U10" s="90"/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>
        <v>0.75</v>
      </c>
      <c r="AL10" s="92">
        <v>0.75</v>
      </c>
      <c r="AM10" s="93">
        <v>1</v>
      </c>
      <c r="AN10" s="93">
        <v>0.9</v>
      </c>
      <c r="AO10" s="93">
        <v>1</v>
      </c>
      <c r="AP10" s="93">
        <v>0</v>
      </c>
      <c r="AQ10" s="93">
        <v>99</v>
      </c>
      <c r="AR10" s="90">
        <v>1</v>
      </c>
      <c r="AS10" s="90">
        <v>0.125</v>
      </c>
      <c r="AT10" s="125">
        <v>99</v>
      </c>
      <c r="AU10" s="90">
        <v>1</v>
      </c>
      <c r="AV10" s="90">
        <v>1</v>
      </c>
      <c r="AW10" s="90">
        <v>1</v>
      </c>
      <c r="AX10" s="90">
        <v>1</v>
      </c>
      <c r="AY10" s="90">
        <v>0.5</v>
      </c>
      <c r="AZ10" s="90">
        <v>1</v>
      </c>
      <c r="BA10" s="90">
        <v>1</v>
      </c>
      <c r="BB10" s="90">
        <v>0.75</v>
      </c>
      <c r="BC10" s="90">
        <v>1</v>
      </c>
      <c r="BD10" s="90">
        <v>1</v>
      </c>
      <c r="BE10" s="90">
        <v>99</v>
      </c>
      <c r="BF10" s="90">
        <v>1</v>
      </c>
      <c r="BG10" s="90">
        <v>1</v>
      </c>
      <c r="BH10" s="90">
        <v>1</v>
      </c>
      <c r="BI10" s="90">
        <v>1</v>
      </c>
      <c r="BJ10" s="112">
        <v>99</v>
      </c>
      <c r="BK10" s="90">
        <v>1</v>
      </c>
      <c r="BL10" s="90">
        <v>1</v>
      </c>
      <c r="BM10" s="90">
        <v>0.75</v>
      </c>
      <c r="BN10" s="90">
        <v>1</v>
      </c>
      <c r="BO10" s="90">
        <v>1</v>
      </c>
      <c r="BP10" s="90">
        <v>1</v>
      </c>
      <c r="BQ10" s="90">
        <v>1</v>
      </c>
      <c r="BR10" s="90">
        <v>1</v>
      </c>
      <c r="BS10" s="112">
        <v>1</v>
      </c>
      <c r="BT10" s="90">
        <v>1</v>
      </c>
      <c r="BU10" s="90">
        <v>99</v>
      </c>
      <c r="BV10" s="90">
        <v>1</v>
      </c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96" ht="15" customHeight="1" x14ac:dyDescent="0.25">
      <c r="A11" s="4" t="s">
        <v>156</v>
      </c>
      <c r="B11" s="4" t="s">
        <v>157</v>
      </c>
      <c r="C11" s="4"/>
      <c r="D11" s="110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127"/>
      <c r="I11" s="127"/>
      <c r="J11" s="127"/>
      <c r="K11" s="127"/>
      <c r="L11" s="127"/>
      <c r="M11" s="127"/>
      <c r="N11" s="128"/>
      <c r="O11" s="127"/>
      <c r="P11" s="127"/>
      <c r="Q11" s="127"/>
      <c r="R11" s="127"/>
      <c r="S11" s="127"/>
      <c r="T11" s="127"/>
      <c r="U11" s="127"/>
      <c r="V11" s="127">
        <v>99</v>
      </c>
      <c r="W11" s="129">
        <v>99</v>
      </c>
      <c r="X11" s="129">
        <v>99</v>
      </c>
      <c r="Y11" s="130">
        <v>99</v>
      </c>
      <c r="Z11" s="130">
        <v>99</v>
      </c>
      <c r="AA11" s="130">
        <v>99</v>
      </c>
      <c r="AB11" s="127"/>
      <c r="AC11" s="129"/>
      <c r="AD11" s="130"/>
      <c r="AE11" s="130"/>
      <c r="AF11" s="130"/>
      <c r="AG11" s="130"/>
      <c r="AH11" s="130"/>
      <c r="AI11" s="130"/>
      <c r="AJ11" s="130">
        <v>99</v>
      </c>
      <c r="AK11" s="127"/>
      <c r="AL11" s="129"/>
      <c r="AM11" s="130"/>
      <c r="AN11" s="130"/>
      <c r="AO11" s="130"/>
      <c r="AP11" s="130"/>
      <c r="AQ11" s="130">
        <v>99</v>
      </c>
      <c r="AR11" s="127"/>
      <c r="AS11" s="127"/>
      <c r="AT11" s="130">
        <v>99</v>
      </c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>
        <v>99</v>
      </c>
      <c r="BF11" s="127"/>
      <c r="BG11" s="127"/>
      <c r="BH11" s="127"/>
      <c r="BI11" s="127"/>
      <c r="BJ11" s="127">
        <v>99</v>
      </c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>
        <v>99</v>
      </c>
      <c r="BV11" s="127"/>
      <c r="BW11" s="127">
        <v>99</v>
      </c>
      <c r="BX11" s="127">
        <v>99</v>
      </c>
      <c r="BY11" s="127">
        <v>99</v>
      </c>
      <c r="BZ11" s="127">
        <v>99</v>
      </c>
      <c r="CA11" s="127">
        <v>99</v>
      </c>
      <c r="CB11" s="127">
        <v>99</v>
      </c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31">
        <v>0</v>
      </c>
      <c r="CR11" s="131">
        <v>0</v>
      </c>
    </row>
    <row r="12" spans="1:96" ht="15" customHeight="1" x14ac:dyDescent="0.25">
      <c r="A12" s="4" t="s">
        <v>158</v>
      </c>
      <c r="B12" s="5" t="s">
        <v>159</v>
      </c>
      <c r="C12" s="5"/>
      <c r="D12" s="110">
        <f t="shared" si="0"/>
        <v>10.678391959798994</v>
      </c>
      <c r="E12" s="22">
        <f t="shared" si="1"/>
        <v>11.7578125</v>
      </c>
      <c r="F12" s="15">
        <f t="shared" si="2"/>
        <v>37.625</v>
      </c>
      <c r="G12" s="15">
        <f t="shared" si="3"/>
        <v>106.25</v>
      </c>
      <c r="H12" s="112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>
        <v>1</v>
      </c>
      <c r="AL12" s="92">
        <v>0.75</v>
      </c>
      <c r="AM12" s="13">
        <v>1</v>
      </c>
      <c r="AN12" s="115">
        <v>1</v>
      </c>
      <c r="AO12" s="115">
        <v>1</v>
      </c>
      <c r="AP12" s="26">
        <v>1</v>
      </c>
      <c r="AQ12" s="56">
        <v>99</v>
      </c>
      <c r="AR12" s="64">
        <v>1</v>
      </c>
      <c r="AS12" s="81">
        <v>1</v>
      </c>
      <c r="AT12" s="130">
        <v>99</v>
      </c>
      <c r="AU12" s="70">
        <v>1</v>
      </c>
      <c r="AV12" s="99">
        <v>1</v>
      </c>
      <c r="AW12" s="101">
        <v>1</v>
      </c>
      <c r="AX12" s="120">
        <v>1</v>
      </c>
      <c r="AY12" s="120">
        <v>1</v>
      </c>
      <c r="AZ12" s="120">
        <v>1</v>
      </c>
      <c r="BA12" s="99">
        <v>1</v>
      </c>
      <c r="BB12" s="112">
        <v>1</v>
      </c>
      <c r="BC12" s="112">
        <v>1</v>
      </c>
      <c r="BD12" s="112">
        <v>1</v>
      </c>
      <c r="BE12" s="112">
        <v>99</v>
      </c>
      <c r="BF12" s="112">
        <v>1</v>
      </c>
      <c r="BG12" s="112">
        <v>1</v>
      </c>
      <c r="BH12" s="112">
        <v>1</v>
      </c>
      <c r="BI12" s="112">
        <v>1</v>
      </c>
      <c r="BJ12" s="112">
        <v>99</v>
      </c>
      <c r="BK12" s="112">
        <v>1</v>
      </c>
      <c r="BL12" s="112">
        <v>1</v>
      </c>
      <c r="BM12" s="112">
        <v>1</v>
      </c>
      <c r="BN12" s="112">
        <v>1</v>
      </c>
      <c r="BO12" s="112">
        <v>1</v>
      </c>
      <c r="BP12" s="112">
        <v>1</v>
      </c>
      <c r="BQ12" s="112">
        <v>1</v>
      </c>
      <c r="BR12" s="112">
        <v>0</v>
      </c>
      <c r="BS12" s="112">
        <v>1</v>
      </c>
      <c r="BT12" s="112">
        <v>1</v>
      </c>
      <c r="BU12" s="112">
        <v>99</v>
      </c>
      <c r="BV12" s="90">
        <v>1</v>
      </c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0</v>
      </c>
      <c r="CR12" s="2">
        <v>0</v>
      </c>
    </row>
    <row r="13" spans="1:96" ht="15" customHeight="1" x14ac:dyDescent="0.25">
      <c r="A13" s="5" t="s">
        <v>160</v>
      </c>
      <c r="B13" s="88" t="s">
        <v>161</v>
      </c>
      <c r="C13" s="88"/>
      <c r="D13" s="110">
        <f t="shared" si="0"/>
        <v>8.6633165829145735</v>
      </c>
      <c r="E13" s="22">
        <f t="shared" si="1"/>
        <v>10.359375</v>
      </c>
      <c r="F13" s="89">
        <f t="shared" si="2"/>
        <v>33.15</v>
      </c>
      <c r="G13" s="89">
        <f t="shared" si="3"/>
        <v>86.2</v>
      </c>
      <c r="H13" s="112"/>
      <c r="I13" s="90"/>
      <c r="J13" s="90"/>
      <c r="K13" s="90"/>
      <c r="L13" s="90"/>
      <c r="M13" s="90"/>
      <c r="N13" s="108"/>
      <c r="O13" s="90"/>
      <c r="P13" s="90"/>
      <c r="Q13" s="90"/>
      <c r="R13" s="90"/>
      <c r="S13" s="90"/>
      <c r="T13" s="90"/>
      <c r="U13" s="90"/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126">
        <v>0.75</v>
      </c>
      <c r="AL13" s="92">
        <v>0.75</v>
      </c>
      <c r="AM13" s="93">
        <v>1</v>
      </c>
      <c r="AN13" s="93">
        <v>0.9</v>
      </c>
      <c r="AO13" s="93">
        <v>1</v>
      </c>
      <c r="AP13" s="115">
        <v>1</v>
      </c>
      <c r="AQ13" s="93">
        <v>99</v>
      </c>
      <c r="AR13" s="90">
        <v>1</v>
      </c>
      <c r="AS13" s="90">
        <v>1</v>
      </c>
      <c r="AT13" s="125">
        <v>99</v>
      </c>
      <c r="AU13" s="90">
        <v>1</v>
      </c>
      <c r="AV13" s="90">
        <v>1</v>
      </c>
      <c r="AW13" s="90">
        <v>1</v>
      </c>
      <c r="AX13" s="90">
        <v>1</v>
      </c>
      <c r="AY13" s="90">
        <v>0.5</v>
      </c>
      <c r="AZ13" s="90">
        <v>1</v>
      </c>
      <c r="BA13" s="90">
        <v>1</v>
      </c>
      <c r="BB13" s="90">
        <v>1</v>
      </c>
      <c r="BC13" s="90">
        <v>1</v>
      </c>
      <c r="BD13" s="90">
        <v>1</v>
      </c>
      <c r="BE13" s="90">
        <v>99</v>
      </c>
      <c r="BF13" s="90">
        <v>1</v>
      </c>
      <c r="BG13" s="90">
        <v>1</v>
      </c>
      <c r="BH13" s="90">
        <v>0.75</v>
      </c>
      <c r="BI13" s="90">
        <v>1</v>
      </c>
      <c r="BJ13" s="112">
        <v>99</v>
      </c>
      <c r="BK13" s="90">
        <v>1</v>
      </c>
      <c r="BL13" s="90">
        <v>1</v>
      </c>
      <c r="BM13" s="90">
        <v>0.75</v>
      </c>
      <c r="BN13" s="90">
        <v>1</v>
      </c>
      <c r="BO13" s="90">
        <v>1</v>
      </c>
      <c r="BP13" s="90">
        <v>1</v>
      </c>
      <c r="BQ13" s="90">
        <v>1</v>
      </c>
      <c r="BR13" s="90">
        <v>1</v>
      </c>
      <c r="BS13" s="112">
        <v>1</v>
      </c>
      <c r="BT13" s="90">
        <v>1</v>
      </c>
      <c r="BU13" s="90">
        <v>99</v>
      </c>
      <c r="BV13" s="90">
        <v>0</v>
      </c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0</v>
      </c>
      <c r="CR13" s="2">
        <v>0</v>
      </c>
    </row>
    <row r="14" spans="1:96" ht="15" customHeight="1" x14ac:dyDescent="0.25">
      <c r="A14" s="4" t="s">
        <v>162</v>
      </c>
      <c r="B14" s="4" t="s">
        <v>163</v>
      </c>
      <c r="C14" s="4"/>
      <c r="D14" s="110">
        <f t="shared" si="0"/>
        <v>10.653266331658291</v>
      </c>
      <c r="E14" s="22">
        <f t="shared" si="1"/>
        <v>11.171875</v>
      </c>
      <c r="F14" s="15">
        <f t="shared" si="2"/>
        <v>35.75</v>
      </c>
      <c r="G14" s="15">
        <f t="shared" si="3"/>
        <v>106</v>
      </c>
      <c r="H14" s="112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>
        <v>1</v>
      </c>
      <c r="AL14" s="92">
        <v>0.75</v>
      </c>
      <c r="AM14" s="68">
        <v>1</v>
      </c>
      <c r="AN14" s="115">
        <v>1</v>
      </c>
      <c r="AO14" s="115">
        <v>1</v>
      </c>
      <c r="AP14" s="68">
        <v>0</v>
      </c>
      <c r="AQ14" s="68">
        <v>99</v>
      </c>
      <c r="AR14" s="64">
        <v>1</v>
      </c>
      <c r="AS14" s="81">
        <v>1</v>
      </c>
      <c r="AT14" s="93">
        <v>99</v>
      </c>
      <c r="AU14" s="70">
        <v>1</v>
      </c>
      <c r="AV14" s="99">
        <v>0.5</v>
      </c>
      <c r="AW14" s="101">
        <v>1</v>
      </c>
      <c r="AX14" s="120">
        <v>1</v>
      </c>
      <c r="AY14" s="120">
        <v>0.5</v>
      </c>
      <c r="AZ14" s="120">
        <v>0.75</v>
      </c>
      <c r="BA14" s="99">
        <v>0.75</v>
      </c>
      <c r="BB14" s="112">
        <v>1</v>
      </c>
      <c r="BC14" s="112">
        <v>1</v>
      </c>
      <c r="BD14" s="112">
        <v>1</v>
      </c>
      <c r="BE14" s="112">
        <v>99</v>
      </c>
      <c r="BF14" s="112">
        <v>1</v>
      </c>
      <c r="BG14" s="112">
        <v>1</v>
      </c>
      <c r="BH14" s="112">
        <v>1</v>
      </c>
      <c r="BI14" s="112">
        <v>1</v>
      </c>
      <c r="BJ14" s="112">
        <v>99</v>
      </c>
      <c r="BK14" s="112">
        <v>1</v>
      </c>
      <c r="BL14" s="112">
        <v>1</v>
      </c>
      <c r="BM14" s="112">
        <v>1</v>
      </c>
      <c r="BN14" s="112">
        <v>1</v>
      </c>
      <c r="BO14" s="112">
        <v>1</v>
      </c>
      <c r="BP14" s="112">
        <v>1</v>
      </c>
      <c r="BQ14" s="112">
        <v>1</v>
      </c>
      <c r="BR14" s="112">
        <v>1</v>
      </c>
      <c r="BS14" s="112">
        <v>1</v>
      </c>
      <c r="BT14" s="112">
        <v>1</v>
      </c>
      <c r="BU14" s="112">
        <v>99</v>
      </c>
      <c r="BV14" s="112">
        <v>1</v>
      </c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0</v>
      </c>
      <c r="CR14" s="2">
        <v>0</v>
      </c>
    </row>
    <row r="15" spans="1:96" ht="15" customHeight="1" x14ac:dyDescent="0.25">
      <c r="A15" s="5" t="s">
        <v>164</v>
      </c>
      <c r="B15" s="4" t="s">
        <v>165</v>
      </c>
      <c r="C15" s="4"/>
      <c r="D15" s="110">
        <f t="shared" si="0"/>
        <v>8.1206030150753765</v>
      </c>
      <c r="E15" s="22">
        <f t="shared" si="1"/>
        <v>10.0078125</v>
      </c>
      <c r="F15" s="15">
        <f t="shared" si="2"/>
        <v>32.024999999999999</v>
      </c>
      <c r="G15" s="15">
        <f t="shared" si="3"/>
        <v>80.8</v>
      </c>
      <c r="H15" s="112"/>
      <c r="I15" s="70"/>
      <c r="J15" s="70"/>
      <c r="K15" s="9"/>
      <c r="L15" s="70"/>
      <c r="M15" s="9"/>
      <c r="N15" s="100"/>
      <c r="O15" s="109"/>
      <c r="P15" s="70"/>
      <c r="Q15" s="70"/>
      <c r="R15" s="70"/>
      <c r="S15" s="70"/>
      <c r="T15" s="70"/>
      <c r="U15" s="70"/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>
        <v>1</v>
      </c>
      <c r="AL15" s="92">
        <v>0.75</v>
      </c>
      <c r="AM15" s="115">
        <v>1</v>
      </c>
      <c r="AN15" s="115">
        <v>0.5</v>
      </c>
      <c r="AO15" s="115">
        <v>1</v>
      </c>
      <c r="AP15" s="26">
        <v>1</v>
      </c>
      <c r="AQ15" s="56">
        <v>99</v>
      </c>
      <c r="AR15" s="64">
        <v>1</v>
      </c>
      <c r="AS15" s="81">
        <v>0.9</v>
      </c>
      <c r="AT15" s="125">
        <v>99</v>
      </c>
      <c r="AU15" s="70">
        <v>1</v>
      </c>
      <c r="AV15" s="99">
        <v>0.5</v>
      </c>
      <c r="AW15" s="101">
        <v>1</v>
      </c>
      <c r="AX15" s="120">
        <v>1</v>
      </c>
      <c r="AY15" s="120">
        <v>0.5</v>
      </c>
      <c r="AZ15" s="120">
        <v>0.75</v>
      </c>
      <c r="BA15" s="99">
        <v>1</v>
      </c>
      <c r="BB15" s="112">
        <v>1</v>
      </c>
      <c r="BC15" s="112">
        <v>1</v>
      </c>
      <c r="BD15" s="112">
        <v>1</v>
      </c>
      <c r="BE15" s="112">
        <v>99</v>
      </c>
      <c r="BF15" s="112">
        <v>1</v>
      </c>
      <c r="BG15" s="112">
        <v>1</v>
      </c>
      <c r="BH15" s="112">
        <v>1</v>
      </c>
      <c r="BI15" s="112">
        <v>1</v>
      </c>
      <c r="BJ15" s="112">
        <v>99</v>
      </c>
      <c r="BK15" s="112">
        <v>1</v>
      </c>
      <c r="BL15" s="112">
        <v>1</v>
      </c>
      <c r="BM15" s="112">
        <v>1</v>
      </c>
      <c r="BN15" s="112">
        <v>1</v>
      </c>
      <c r="BO15" s="112">
        <v>1</v>
      </c>
      <c r="BP15" s="112">
        <v>1</v>
      </c>
      <c r="BQ15" s="112">
        <v>1</v>
      </c>
      <c r="BR15" s="112">
        <v>0</v>
      </c>
      <c r="BS15" s="112">
        <v>1</v>
      </c>
      <c r="BT15" s="112">
        <v>0</v>
      </c>
      <c r="BU15" s="112">
        <v>99</v>
      </c>
      <c r="BV15" s="112">
        <v>0</v>
      </c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</v>
      </c>
      <c r="CR15" s="2">
        <v>0</v>
      </c>
    </row>
    <row r="16" spans="1:96" ht="15" customHeight="1" x14ac:dyDescent="0.25">
      <c r="A16" s="5" t="s">
        <v>166</v>
      </c>
      <c r="B16" s="5" t="s">
        <v>167</v>
      </c>
      <c r="C16" s="5"/>
      <c r="D16" s="110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27"/>
      <c r="I16" s="127"/>
      <c r="J16" s="127"/>
      <c r="K16" s="127"/>
      <c r="L16" s="127"/>
      <c r="M16" s="127"/>
      <c r="N16" s="128"/>
      <c r="O16" s="132"/>
      <c r="P16" s="127"/>
      <c r="Q16" s="127"/>
      <c r="R16" s="127"/>
      <c r="S16" s="127"/>
      <c r="T16" s="127"/>
      <c r="U16" s="127"/>
      <c r="V16" s="127">
        <v>99</v>
      </c>
      <c r="W16" s="129">
        <v>99</v>
      </c>
      <c r="X16" s="129">
        <v>99</v>
      </c>
      <c r="Y16" s="130">
        <v>99</v>
      </c>
      <c r="Z16" s="130">
        <v>99</v>
      </c>
      <c r="AA16" s="130">
        <v>99</v>
      </c>
      <c r="AB16" s="127"/>
      <c r="AC16" s="129"/>
      <c r="AD16" s="130"/>
      <c r="AE16" s="130"/>
      <c r="AF16" s="130"/>
      <c r="AG16" s="130"/>
      <c r="AH16" s="130"/>
      <c r="AI16" s="130"/>
      <c r="AJ16" s="130">
        <v>99</v>
      </c>
      <c r="AK16" s="127"/>
      <c r="AL16" s="129"/>
      <c r="AM16" s="130"/>
      <c r="AN16" s="130"/>
      <c r="AO16" s="130"/>
      <c r="AP16" s="130"/>
      <c r="AQ16" s="130">
        <v>99</v>
      </c>
      <c r="AR16" s="127"/>
      <c r="AS16" s="127"/>
      <c r="AT16" s="125">
        <v>99</v>
      </c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>
        <v>99</v>
      </c>
      <c r="BF16" s="127"/>
      <c r="BG16" s="127"/>
      <c r="BH16" s="127"/>
      <c r="BI16" s="127"/>
      <c r="BJ16" s="127">
        <v>99</v>
      </c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>
        <v>99</v>
      </c>
      <c r="BV16" s="127"/>
      <c r="BW16" s="127">
        <v>99</v>
      </c>
      <c r="BX16" s="127">
        <v>99</v>
      </c>
      <c r="BY16" s="127">
        <v>99</v>
      </c>
      <c r="BZ16" s="127">
        <v>99</v>
      </c>
      <c r="CA16" s="127">
        <v>99</v>
      </c>
      <c r="CB16" s="127">
        <v>99</v>
      </c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31">
        <v>0</v>
      </c>
      <c r="CR16" s="131">
        <v>0</v>
      </c>
    </row>
    <row r="17" spans="1:96" ht="15" customHeight="1" x14ac:dyDescent="0.25">
      <c r="A17" s="5" t="s">
        <v>168</v>
      </c>
      <c r="B17" s="4" t="s">
        <v>169</v>
      </c>
      <c r="C17" s="4"/>
      <c r="D17" s="110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27"/>
      <c r="I17" s="127"/>
      <c r="J17" s="127"/>
      <c r="K17" s="127"/>
      <c r="L17" s="127"/>
      <c r="M17" s="127"/>
      <c r="N17" s="128"/>
      <c r="O17" s="132"/>
      <c r="P17" s="127"/>
      <c r="Q17" s="127"/>
      <c r="R17" s="127"/>
      <c r="S17" s="127"/>
      <c r="T17" s="127"/>
      <c r="U17" s="127"/>
      <c r="V17" s="127">
        <v>99</v>
      </c>
      <c r="W17" s="129">
        <v>99</v>
      </c>
      <c r="X17" s="129">
        <v>99</v>
      </c>
      <c r="Y17" s="130">
        <v>99</v>
      </c>
      <c r="Z17" s="130">
        <v>99</v>
      </c>
      <c r="AA17" s="130">
        <v>99</v>
      </c>
      <c r="AB17" s="127"/>
      <c r="AC17" s="129"/>
      <c r="AD17" s="130"/>
      <c r="AE17" s="130"/>
      <c r="AF17" s="130"/>
      <c r="AG17" s="130"/>
      <c r="AH17" s="130"/>
      <c r="AI17" s="130"/>
      <c r="AJ17" s="130">
        <v>99</v>
      </c>
      <c r="AK17" s="127"/>
      <c r="AL17" s="129"/>
      <c r="AM17" s="130"/>
      <c r="AN17" s="130"/>
      <c r="AO17" s="130"/>
      <c r="AP17" s="130"/>
      <c r="AQ17" s="130">
        <v>99</v>
      </c>
      <c r="AR17" s="127"/>
      <c r="AS17" s="127"/>
      <c r="AT17" s="125">
        <v>99</v>
      </c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>
        <v>99</v>
      </c>
      <c r="BF17" s="127"/>
      <c r="BG17" s="127"/>
      <c r="BH17" s="127"/>
      <c r="BI17" s="127"/>
      <c r="BJ17" s="127">
        <v>99</v>
      </c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>
        <v>99</v>
      </c>
      <c r="BV17" s="127"/>
      <c r="BW17" s="127">
        <v>99</v>
      </c>
      <c r="BX17" s="127">
        <v>99</v>
      </c>
      <c r="BY17" s="127">
        <v>99</v>
      </c>
      <c r="BZ17" s="127">
        <v>99</v>
      </c>
      <c r="CA17" s="127">
        <v>99</v>
      </c>
      <c r="CB17" s="127">
        <v>99</v>
      </c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31">
        <v>0</v>
      </c>
      <c r="CR17" s="131">
        <v>0</v>
      </c>
    </row>
    <row r="18" spans="1:96" ht="15" customHeight="1" x14ac:dyDescent="0.25">
      <c r="A18" s="4" t="s">
        <v>170</v>
      </c>
      <c r="B18" s="4" t="s">
        <v>171</v>
      </c>
      <c r="C18" s="4"/>
      <c r="D18" s="110">
        <f t="shared" si="0"/>
        <v>10.959798994974875</v>
      </c>
      <c r="E18" s="22">
        <f t="shared" si="1"/>
        <v>12.078125</v>
      </c>
      <c r="F18" s="15">
        <f t="shared" si="2"/>
        <v>38.65</v>
      </c>
      <c r="G18" s="15">
        <f t="shared" si="3"/>
        <v>109.05</v>
      </c>
      <c r="H18" s="112"/>
      <c r="I18" s="70"/>
      <c r="J18" s="70"/>
      <c r="K18" s="9"/>
      <c r="L18" s="70"/>
      <c r="M18" s="9"/>
      <c r="N18" s="51"/>
      <c r="O18" s="109"/>
      <c r="P18" s="70"/>
      <c r="Q18" s="70"/>
      <c r="R18" s="70"/>
      <c r="S18" s="70"/>
      <c r="T18" s="70"/>
      <c r="U18" s="70"/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>
        <v>1</v>
      </c>
      <c r="AL18" s="92">
        <v>0.75</v>
      </c>
      <c r="AM18" s="115">
        <v>1</v>
      </c>
      <c r="AN18" s="115">
        <v>1</v>
      </c>
      <c r="AO18" s="115">
        <v>1</v>
      </c>
      <c r="AP18" s="26">
        <v>1</v>
      </c>
      <c r="AQ18" s="56">
        <v>99</v>
      </c>
      <c r="AR18" s="64">
        <v>1</v>
      </c>
      <c r="AS18" s="81">
        <v>0.9</v>
      </c>
      <c r="AT18" s="93">
        <v>99</v>
      </c>
      <c r="AU18" s="70">
        <v>1</v>
      </c>
      <c r="AV18" s="99">
        <v>1</v>
      </c>
      <c r="AW18" s="101">
        <v>1</v>
      </c>
      <c r="AX18" s="120">
        <v>1</v>
      </c>
      <c r="AY18" s="120">
        <v>0.5</v>
      </c>
      <c r="AZ18" s="120">
        <v>1</v>
      </c>
      <c r="BA18" s="99">
        <v>1</v>
      </c>
      <c r="BB18" s="112">
        <v>1</v>
      </c>
      <c r="BC18" s="112">
        <v>1</v>
      </c>
      <c r="BD18" s="112">
        <v>1</v>
      </c>
      <c r="BE18" s="112">
        <v>99</v>
      </c>
      <c r="BF18" s="112">
        <v>1</v>
      </c>
      <c r="BG18" s="112">
        <v>1</v>
      </c>
      <c r="BH18" s="112">
        <v>1</v>
      </c>
      <c r="BI18" s="112">
        <v>1</v>
      </c>
      <c r="BJ18" s="112">
        <v>99</v>
      </c>
      <c r="BK18" s="112">
        <v>1</v>
      </c>
      <c r="BL18" s="112">
        <v>1</v>
      </c>
      <c r="BM18" s="112">
        <v>1</v>
      </c>
      <c r="BN18" s="112">
        <v>1</v>
      </c>
      <c r="BO18" s="112">
        <v>1</v>
      </c>
      <c r="BP18" s="112">
        <v>1</v>
      </c>
      <c r="BQ18" s="112">
        <v>1</v>
      </c>
      <c r="BR18" s="112">
        <v>1</v>
      </c>
      <c r="BS18" s="112">
        <v>1</v>
      </c>
      <c r="BT18" s="112">
        <v>1</v>
      </c>
      <c r="BU18" s="112">
        <v>99</v>
      </c>
      <c r="BV18" s="112">
        <v>1</v>
      </c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0</v>
      </c>
    </row>
    <row r="19" spans="1:96" ht="15" customHeight="1" x14ac:dyDescent="0.25">
      <c r="A19" s="5" t="s">
        <v>172</v>
      </c>
      <c r="B19" s="4" t="s">
        <v>173</v>
      </c>
      <c r="C19" s="4"/>
      <c r="D19" s="110">
        <f t="shared" si="0"/>
        <v>9.9497487437185921</v>
      </c>
      <c r="E19" s="22">
        <f t="shared" si="1"/>
        <v>11.25</v>
      </c>
      <c r="F19" s="89">
        <f t="shared" si="2"/>
        <v>36</v>
      </c>
      <c r="G19" s="89">
        <f t="shared" si="3"/>
        <v>99</v>
      </c>
      <c r="H19" s="112"/>
      <c r="I19" s="90"/>
      <c r="J19" s="90"/>
      <c r="K19" s="90"/>
      <c r="L19" s="90"/>
      <c r="M19" s="90"/>
      <c r="N19" s="108"/>
      <c r="O19" s="90"/>
      <c r="P19" s="90"/>
      <c r="Q19" s="90"/>
      <c r="R19" s="90"/>
      <c r="S19" s="90"/>
      <c r="T19" s="90"/>
      <c r="U19" s="90"/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>
        <v>1</v>
      </c>
      <c r="AL19" s="92">
        <v>0.75</v>
      </c>
      <c r="AM19" s="115">
        <v>1</v>
      </c>
      <c r="AN19" s="125">
        <v>0.5</v>
      </c>
      <c r="AO19" s="93">
        <v>1</v>
      </c>
      <c r="AP19" s="93">
        <v>0</v>
      </c>
      <c r="AQ19" s="93">
        <v>99</v>
      </c>
      <c r="AR19" s="90">
        <v>1</v>
      </c>
      <c r="AS19" s="90">
        <v>1</v>
      </c>
      <c r="AT19" s="93">
        <v>99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90">
        <v>1</v>
      </c>
      <c r="BA19" s="90">
        <v>1</v>
      </c>
      <c r="BB19" s="90">
        <v>1</v>
      </c>
      <c r="BC19" s="90">
        <v>1</v>
      </c>
      <c r="BD19" s="90">
        <v>1</v>
      </c>
      <c r="BE19" s="90">
        <v>99</v>
      </c>
      <c r="BF19" s="90">
        <v>1</v>
      </c>
      <c r="BG19" s="90">
        <v>1</v>
      </c>
      <c r="BH19" s="90">
        <v>1</v>
      </c>
      <c r="BI19" s="90">
        <v>1</v>
      </c>
      <c r="BJ19" s="112">
        <v>99</v>
      </c>
      <c r="BK19" s="90">
        <v>1</v>
      </c>
      <c r="BL19" s="90">
        <v>1</v>
      </c>
      <c r="BM19" s="90">
        <v>1</v>
      </c>
      <c r="BN19" s="90">
        <v>1</v>
      </c>
      <c r="BO19" s="90">
        <v>1</v>
      </c>
      <c r="BP19" s="90">
        <v>1</v>
      </c>
      <c r="BQ19" s="90">
        <v>1</v>
      </c>
      <c r="BR19" s="90">
        <v>1</v>
      </c>
      <c r="BS19" s="112">
        <v>1</v>
      </c>
      <c r="BT19" s="90">
        <v>1</v>
      </c>
      <c r="BU19" s="90">
        <v>99</v>
      </c>
      <c r="BV19" s="90">
        <v>0.25</v>
      </c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174</v>
      </c>
      <c r="B20" s="4" t="s">
        <v>175</v>
      </c>
      <c r="C20" s="4"/>
      <c r="D20" s="110">
        <f t="shared" si="0"/>
        <v>10.649246231155781</v>
      </c>
      <c r="E20" s="22">
        <f t="shared" si="1"/>
        <v>11.660937499999999</v>
      </c>
      <c r="F20" s="15">
        <f t="shared" si="2"/>
        <v>37.314999999999998</v>
      </c>
      <c r="G20" s="15">
        <f t="shared" si="3"/>
        <v>105.96000000000001</v>
      </c>
      <c r="H20" s="112"/>
      <c r="I20" s="70"/>
      <c r="J20" s="70"/>
      <c r="K20" s="9"/>
      <c r="L20" s="70"/>
      <c r="M20" s="9"/>
      <c r="N20" s="108"/>
      <c r="O20" s="109"/>
      <c r="P20" s="70"/>
      <c r="Q20" s="70"/>
      <c r="R20" s="70"/>
      <c r="S20" s="70"/>
      <c r="T20" s="70"/>
      <c r="U20" s="70"/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>
        <v>1</v>
      </c>
      <c r="AL20" s="92">
        <v>0.75</v>
      </c>
      <c r="AM20" s="13">
        <v>1</v>
      </c>
      <c r="AN20" s="115">
        <v>1</v>
      </c>
      <c r="AO20" s="115">
        <v>1</v>
      </c>
      <c r="AP20" s="115">
        <v>1</v>
      </c>
      <c r="AQ20" s="56">
        <v>99</v>
      </c>
      <c r="AR20" s="64">
        <v>1</v>
      </c>
      <c r="AS20" s="84">
        <v>0.9</v>
      </c>
      <c r="AT20" s="93">
        <v>99</v>
      </c>
      <c r="AU20" s="70">
        <v>1</v>
      </c>
      <c r="AV20" s="99">
        <v>0.5</v>
      </c>
      <c r="AW20" s="101">
        <v>1</v>
      </c>
      <c r="AX20" s="120">
        <v>1</v>
      </c>
      <c r="AY20" s="120">
        <v>0.86499999999999999</v>
      </c>
      <c r="AZ20" s="120">
        <v>0.75</v>
      </c>
      <c r="BA20" s="99">
        <v>0.75</v>
      </c>
      <c r="BB20" s="112">
        <v>1</v>
      </c>
      <c r="BC20" s="112">
        <v>1</v>
      </c>
      <c r="BD20" s="112">
        <v>1</v>
      </c>
      <c r="BE20" s="112">
        <v>99</v>
      </c>
      <c r="BF20" s="112">
        <v>1</v>
      </c>
      <c r="BG20" s="112">
        <v>1</v>
      </c>
      <c r="BH20" s="112">
        <v>1</v>
      </c>
      <c r="BI20" s="112">
        <v>1</v>
      </c>
      <c r="BJ20" s="112">
        <v>99</v>
      </c>
      <c r="BK20" s="112">
        <v>1</v>
      </c>
      <c r="BL20" s="112">
        <v>1</v>
      </c>
      <c r="BM20" s="112">
        <v>1</v>
      </c>
      <c r="BN20" s="112">
        <v>1</v>
      </c>
      <c r="BO20" s="112">
        <v>1</v>
      </c>
      <c r="BP20" s="112">
        <v>1</v>
      </c>
      <c r="BQ20" s="112">
        <v>1</v>
      </c>
      <c r="BR20" s="112">
        <v>1</v>
      </c>
      <c r="BS20" s="112">
        <v>1</v>
      </c>
      <c r="BT20" s="112">
        <v>1</v>
      </c>
      <c r="BU20" s="112">
        <v>99</v>
      </c>
      <c r="BV20" s="112">
        <v>0.25</v>
      </c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0</v>
      </c>
      <c r="CR20" s="2">
        <v>0</v>
      </c>
    </row>
    <row r="21" spans="1:96" ht="15" customHeight="1" x14ac:dyDescent="0.25">
      <c r="A21" s="87" t="s">
        <v>176</v>
      </c>
      <c r="B21" s="5" t="s">
        <v>177</v>
      </c>
      <c r="C21" s="5"/>
      <c r="D21" s="110">
        <f t="shared" si="0"/>
        <v>8.9457286432160803</v>
      </c>
      <c r="E21" s="22">
        <f t="shared" si="1"/>
        <v>10.431249999999999</v>
      </c>
      <c r="F21" s="15">
        <f t="shared" si="2"/>
        <v>33.379999999999995</v>
      </c>
      <c r="G21" s="15">
        <f t="shared" si="3"/>
        <v>89.009999999999991</v>
      </c>
      <c r="H21" s="112"/>
      <c r="I21" s="70"/>
      <c r="J21" s="70"/>
      <c r="K21" s="9"/>
      <c r="L21" s="70"/>
      <c r="M21" s="9"/>
      <c r="N21" s="51"/>
      <c r="O21" s="109"/>
      <c r="P21" s="70"/>
      <c r="Q21" s="70"/>
      <c r="R21" s="70"/>
      <c r="S21" s="70"/>
      <c r="T21" s="70"/>
      <c r="U21" s="70"/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>
        <v>1</v>
      </c>
      <c r="AL21" s="92">
        <v>0.75</v>
      </c>
      <c r="AM21" s="75">
        <v>1</v>
      </c>
      <c r="AN21" s="115">
        <v>1</v>
      </c>
      <c r="AO21" s="115">
        <v>1</v>
      </c>
      <c r="AP21" s="115">
        <v>1</v>
      </c>
      <c r="AQ21" s="56">
        <v>99</v>
      </c>
      <c r="AR21" s="64">
        <v>1</v>
      </c>
      <c r="AS21" s="81">
        <v>0.9</v>
      </c>
      <c r="AT21" s="93">
        <v>99</v>
      </c>
      <c r="AU21" s="70">
        <v>1</v>
      </c>
      <c r="AV21" s="99">
        <v>0.5</v>
      </c>
      <c r="AW21" s="101">
        <v>1</v>
      </c>
      <c r="AX21" s="120">
        <v>1</v>
      </c>
      <c r="AY21" s="120">
        <v>1</v>
      </c>
      <c r="AZ21" s="120">
        <v>0.86499999999999999</v>
      </c>
      <c r="BA21" s="99">
        <v>0.86499999999999999</v>
      </c>
      <c r="BB21" s="112">
        <v>0.75</v>
      </c>
      <c r="BC21" s="112">
        <v>0.75</v>
      </c>
      <c r="BD21" s="112">
        <v>1</v>
      </c>
      <c r="BE21" s="112">
        <v>99</v>
      </c>
      <c r="BF21" s="112">
        <v>1</v>
      </c>
      <c r="BG21" s="112">
        <v>1</v>
      </c>
      <c r="BH21" s="112">
        <v>1</v>
      </c>
      <c r="BI21" s="112">
        <v>1</v>
      </c>
      <c r="BJ21" s="112">
        <v>99</v>
      </c>
      <c r="BK21" s="112">
        <v>1</v>
      </c>
      <c r="BL21" s="112">
        <v>1</v>
      </c>
      <c r="BM21" s="112">
        <v>1</v>
      </c>
      <c r="BN21" s="112">
        <v>1</v>
      </c>
      <c r="BO21" s="112">
        <v>1</v>
      </c>
      <c r="BP21" s="112">
        <v>1</v>
      </c>
      <c r="BQ21" s="112">
        <v>1</v>
      </c>
      <c r="BR21" s="112">
        <v>0</v>
      </c>
      <c r="BS21" s="112">
        <v>1</v>
      </c>
      <c r="BT21" s="112">
        <v>1</v>
      </c>
      <c r="BU21" s="112">
        <v>99</v>
      </c>
      <c r="BV21" s="112">
        <v>0</v>
      </c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0</v>
      </c>
      <c r="CR21" s="2">
        <v>0</v>
      </c>
    </row>
    <row r="22" spans="1:96" ht="15" customHeight="1" x14ac:dyDescent="0.25">
      <c r="A22" s="4" t="s">
        <v>178</v>
      </c>
      <c r="B22" s="4" t="s">
        <v>179</v>
      </c>
      <c r="C22" s="4"/>
      <c r="D22" s="110">
        <f t="shared" si="0"/>
        <v>10.427135678391959</v>
      </c>
      <c r="E22" s="22">
        <f t="shared" si="1"/>
        <v>11.71875</v>
      </c>
      <c r="F22" s="15">
        <f t="shared" si="2"/>
        <v>37.5</v>
      </c>
      <c r="G22" s="15">
        <f t="shared" si="3"/>
        <v>103.75</v>
      </c>
      <c r="H22" s="112"/>
      <c r="I22" s="70"/>
      <c r="J22" s="70"/>
      <c r="K22" s="70"/>
      <c r="L22" s="70"/>
      <c r="M22" s="70"/>
      <c r="N22" s="67"/>
      <c r="O22" s="109"/>
      <c r="P22" s="70"/>
      <c r="Q22" s="70"/>
      <c r="R22" s="70"/>
      <c r="S22" s="70"/>
      <c r="T22" s="70"/>
      <c r="U22" s="70"/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26">
        <v>1</v>
      </c>
      <c r="AL22" s="92">
        <v>0.75</v>
      </c>
      <c r="AM22" s="125">
        <v>1</v>
      </c>
      <c r="AN22" s="125">
        <v>1</v>
      </c>
      <c r="AO22" s="125">
        <v>1</v>
      </c>
      <c r="AP22" s="125">
        <v>1</v>
      </c>
      <c r="AQ22" s="68">
        <v>99</v>
      </c>
      <c r="AR22" s="70">
        <v>1</v>
      </c>
      <c r="AS22" s="81">
        <v>1</v>
      </c>
      <c r="AT22" s="93">
        <v>99</v>
      </c>
      <c r="AU22" s="70">
        <v>1</v>
      </c>
      <c r="AV22" s="99">
        <v>1</v>
      </c>
      <c r="AW22" s="101">
        <v>1</v>
      </c>
      <c r="AX22" s="120">
        <v>1</v>
      </c>
      <c r="AY22" s="120">
        <v>0.5</v>
      </c>
      <c r="AZ22" s="120">
        <v>1</v>
      </c>
      <c r="BA22" s="99">
        <v>1</v>
      </c>
      <c r="BB22" s="112">
        <v>1</v>
      </c>
      <c r="BC22" s="90">
        <v>1</v>
      </c>
      <c r="BD22" s="90">
        <v>1</v>
      </c>
      <c r="BE22" s="90">
        <v>99</v>
      </c>
      <c r="BF22" s="112">
        <v>1</v>
      </c>
      <c r="BG22" s="112">
        <v>1</v>
      </c>
      <c r="BH22" s="112">
        <v>1</v>
      </c>
      <c r="BI22" s="112">
        <v>1</v>
      </c>
      <c r="BJ22" s="112">
        <v>99</v>
      </c>
      <c r="BK22" s="112">
        <v>1</v>
      </c>
      <c r="BL22" s="112">
        <v>1</v>
      </c>
      <c r="BM22" s="112">
        <v>1</v>
      </c>
      <c r="BN22" s="120">
        <v>0.75</v>
      </c>
      <c r="BO22" s="120">
        <v>1</v>
      </c>
      <c r="BP22" s="120">
        <v>1</v>
      </c>
      <c r="BQ22" s="120">
        <v>1</v>
      </c>
      <c r="BR22" s="120">
        <v>1</v>
      </c>
      <c r="BS22" s="120">
        <v>1</v>
      </c>
      <c r="BT22" s="120">
        <v>1</v>
      </c>
      <c r="BU22" s="120">
        <v>99</v>
      </c>
      <c r="BV22" s="90">
        <v>0.25</v>
      </c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0</v>
      </c>
      <c r="CR22" s="111">
        <v>0</v>
      </c>
    </row>
    <row r="23" spans="1:96" ht="15" customHeight="1" x14ac:dyDescent="0.25">
      <c r="A23" s="4" t="s">
        <v>180</v>
      </c>
      <c r="B23" s="4" t="s">
        <v>179</v>
      </c>
      <c r="C23" s="4"/>
      <c r="D23" s="110">
        <f t="shared" si="0"/>
        <v>11.055276381909547</v>
      </c>
      <c r="E23" s="22">
        <f t="shared" si="1"/>
        <v>12.03125</v>
      </c>
      <c r="F23" s="89">
        <f t="shared" si="2"/>
        <v>38.5</v>
      </c>
      <c r="G23" s="89">
        <f t="shared" si="3"/>
        <v>110</v>
      </c>
      <c r="H23" s="112"/>
      <c r="I23" s="90"/>
      <c r="J23" s="90"/>
      <c r="K23" s="90"/>
      <c r="L23" s="90"/>
      <c r="M23" s="90"/>
      <c r="N23" s="91"/>
      <c r="O23" s="109"/>
      <c r="P23" s="90"/>
      <c r="Q23" s="90"/>
      <c r="R23" s="90"/>
      <c r="S23" s="90"/>
      <c r="T23" s="90"/>
      <c r="U23" s="90"/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26">
        <v>1</v>
      </c>
      <c r="AL23" s="92">
        <v>0.75</v>
      </c>
      <c r="AM23" s="125">
        <v>1</v>
      </c>
      <c r="AN23" s="125">
        <v>1</v>
      </c>
      <c r="AO23" s="125">
        <v>1</v>
      </c>
      <c r="AP23" s="125">
        <v>1</v>
      </c>
      <c r="AQ23" s="93">
        <v>99</v>
      </c>
      <c r="AR23" s="90">
        <v>1</v>
      </c>
      <c r="AS23" s="90">
        <v>1</v>
      </c>
      <c r="AT23" s="93">
        <v>99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90">
        <v>1</v>
      </c>
      <c r="BA23" s="90">
        <v>1</v>
      </c>
      <c r="BB23" s="90">
        <v>1</v>
      </c>
      <c r="BC23" s="90">
        <v>1</v>
      </c>
      <c r="BD23" s="90">
        <v>1</v>
      </c>
      <c r="BE23" s="90">
        <v>99</v>
      </c>
      <c r="BF23" s="90">
        <v>1</v>
      </c>
      <c r="BG23" s="90">
        <v>1</v>
      </c>
      <c r="BH23" s="90">
        <v>1</v>
      </c>
      <c r="BI23" s="90">
        <v>1</v>
      </c>
      <c r="BJ23" s="90">
        <v>99</v>
      </c>
      <c r="BK23" s="90">
        <v>1</v>
      </c>
      <c r="BL23" s="90">
        <v>1</v>
      </c>
      <c r="BM23" s="90">
        <v>1</v>
      </c>
      <c r="BN23" s="120">
        <v>1</v>
      </c>
      <c r="BO23" s="120">
        <v>1</v>
      </c>
      <c r="BP23" s="120">
        <v>1</v>
      </c>
      <c r="BQ23" s="120">
        <v>1</v>
      </c>
      <c r="BR23" s="120">
        <v>1</v>
      </c>
      <c r="BS23" s="120">
        <v>1</v>
      </c>
      <c r="BT23" s="120">
        <v>1</v>
      </c>
      <c r="BU23" s="120">
        <v>99</v>
      </c>
      <c r="BV23" s="120">
        <v>1</v>
      </c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0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0.10050251256281408</v>
      </c>
      <c r="E24" s="22">
        <f t="shared" si="1"/>
        <v>0</v>
      </c>
      <c r="F24" s="89">
        <f t="shared" si="2"/>
        <v>0</v>
      </c>
      <c r="G24" s="89">
        <f t="shared" si="3"/>
        <v>1</v>
      </c>
      <c r="H24" s="112"/>
      <c r="I24" s="90"/>
      <c r="J24" s="90"/>
      <c r="K24" s="90"/>
      <c r="L24" s="90"/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93">
        <v>99</v>
      </c>
      <c r="AU24" s="90">
        <v>1</v>
      </c>
      <c r="AV24" s="90"/>
      <c r="AW24" s="90"/>
      <c r="AX24" s="90"/>
      <c r="AY24" s="90"/>
      <c r="AZ24" s="90"/>
      <c r="BA24" s="90"/>
      <c r="BB24" s="90"/>
      <c r="BC24" s="90"/>
      <c r="BD24" s="90"/>
      <c r="BE24" s="90">
        <v>99</v>
      </c>
      <c r="BF24" s="112"/>
      <c r="BG24" s="90"/>
      <c r="BH24" s="90"/>
      <c r="BI24" s="90"/>
      <c r="BJ24" s="112">
        <v>99</v>
      </c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>
        <v>0</v>
      </c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64</v>
      </c>
      <c r="G25" s="15">
        <f>G45</f>
        <v>199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>
        <f t="shared" si="4"/>
        <v>0.95833333333333337</v>
      </c>
      <c r="AL26" s="72">
        <f t="shared" ref="AL26:BA26" si="5">AVERAGE(AL9:AL24)</f>
        <v>0.77083333333333337</v>
      </c>
      <c r="AM26" s="72">
        <f t="shared" si="5"/>
        <v>1</v>
      </c>
      <c r="AN26" s="117">
        <f t="shared" si="5"/>
        <v>0.9</v>
      </c>
      <c r="AO26" s="117">
        <f t="shared" si="5"/>
        <v>1</v>
      </c>
      <c r="AP26" s="72">
        <f t="shared" si="5"/>
        <v>0.75</v>
      </c>
      <c r="AQ26" s="72">
        <f t="shared" si="5"/>
        <v>99</v>
      </c>
      <c r="AR26" s="72">
        <f t="shared" si="5"/>
        <v>1</v>
      </c>
      <c r="AS26" s="80">
        <f t="shared" si="5"/>
        <v>0.89375000000000016</v>
      </c>
      <c r="AT26" s="86">
        <f t="shared" si="5"/>
        <v>99</v>
      </c>
      <c r="AU26" s="72">
        <f t="shared" si="5"/>
        <v>1</v>
      </c>
      <c r="AV26" s="98">
        <f t="shared" si="5"/>
        <v>0.83333333333333337</v>
      </c>
      <c r="AW26" s="102">
        <f t="shared" si="5"/>
        <v>1</v>
      </c>
      <c r="AX26" s="119">
        <f t="shared" si="5"/>
        <v>1</v>
      </c>
      <c r="AY26" s="119">
        <f t="shared" si="5"/>
        <v>0.73875000000000002</v>
      </c>
      <c r="AZ26" s="119">
        <f t="shared" si="5"/>
        <v>0.92625000000000002</v>
      </c>
      <c r="BA26" s="98">
        <f t="shared" si="5"/>
        <v>0.94708333333333339</v>
      </c>
      <c r="BB26" s="111">
        <f t="shared" ref="BB26:BM26" si="6">AVERAGE(BB9:BB24)</f>
        <v>0.95833333333333337</v>
      </c>
      <c r="BC26" s="111">
        <f>AVERAGE(BC9:BC24)</f>
        <v>0.97916666666666663</v>
      </c>
      <c r="BD26" s="111">
        <f>AVERAGE(BD9:BD24)</f>
        <v>1</v>
      </c>
      <c r="BE26" s="111">
        <f t="shared" si="6"/>
        <v>99</v>
      </c>
      <c r="BF26" s="111">
        <f t="shared" si="6"/>
        <v>1</v>
      </c>
      <c r="BG26" s="111">
        <f>AVERAGE(BG9:BG24)</f>
        <v>1</v>
      </c>
      <c r="BH26" s="111">
        <f t="shared" si="6"/>
        <v>0.97916666666666663</v>
      </c>
      <c r="BI26" s="111">
        <f t="shared" si="6"/>
        <v>1</v>
      </c>
      <c r="BJ26" s="111">
        <f t="shared" si="6"/>
        <v>99</v>
      </c>
      <c r="BK26" s="111">
        <f>AVERAGE(BK9:BK24)</f>
        <v>1</v>
      </c>
      <c r="BL26" s="111">
        <f t="shared" si="6"/>
        <v>1</v>
      </c>
      <c r="BM26" s="111">
        <f t="shared" si="6"/>
        <v>0.95833333333333337</v>
      </c>
      <c r="BN26" s="111">
        <f t="shared" ref="BN26:CB26" si="7">AVERAGE(BN9:BN24)</f>
        <v>0.97916666666666663</v>
      </c>
      <c r="BO26" s="111">
        <f t="shared" si="7"/>
        <v>1</v>
      </c>
      <c r="BP26" s="111">
        <f t="shared" si="7"/>
        <v>1</v>
      </c>
      <c r="BQ26" s="111">
        <f t="shared" si="7"/>
        <v>1</v>
      </c>
      <c r="BR26" s="111">
        <f t="shared" si="7"/>
        <v>0.75</v>
      </c>
      <c r="BS26" s="111">
        <f t="shared" si="7"/>
        <v>0.95833333333333337</v>
      </c>
      <c r="BT26" s="111">
        <f t="shared" si="7"/>
        <v>0.91666666666666663</v>
      </c>
      <c r="BU26" s="111">
        <f>AVERAGE(BU9:BU24)</f>
        <v>99</v>
      </c>
      <c r="BV26" s="111">
        <f t="shared" si="7"/>
        <v>0.5625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112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2</v>
      </c>
      <c r="AL28" s="72">
        <f t="shared" ref="AL28:BA28" si="13">AL9*AL$6</f>
        <v>4</v>
      </c>
      <c r="AM28" s="72">
        <f t="shared" si="13"/>
        <v>2</v>
      </c>
      <c r="AN28" s="117">
        <f t="shared" si="13"/>
        <v>3</v>
      </c>
      <c r="AO28" s="117">
        <f t="shared" si="13"/>
        <v>2</v>
      </c>
      <c r="AP28" s="72">
        <f t="shared" si="13"/>
        <v>1</v>
      </c>
      <c r="AQ28" s="72">
        <f t="shared" si="13"/>
        <v>0</v>
      </c>
      <c r="AR28" s="72">
        <f t="shared" si="13"/>
        <v>1</v>
      </c>
      <c r="AS28" s="80">
        <f t="shared" si="13"/>
        <v>2</v>
      </c>
      <c r="AT28" s="86">
        <f t="shared" si="13"/>
        <v>0</v>
      </c>
      <c r="AU28" s="72">
        <f t="shared" si="13"/>
        <v>1</v>
      </c>
      <c r="AV28" s="98">
        <f t="shared" si="13"/>
        <v>1</v>
      </c>
      <c r="AW28" s="102">
        <f t="shared" si="13"/>
        <v>2</v>
      </c>
      <c r="AX28" s="119">
        <f t="shared" si="13"/>
        <v>2</v>
      </c>
      <c r="AY28" s="119">
        <f t="shared" si="13"/>
        <v>4</v>
      </c>
      <c r="AZ28" s="119">
        <f t="shared" si="13"/>
        <v>2</v>
      </c>
      <c r="BA28" s="98">
        <f t="shared" si="13"/>
        <v>2</v>
      </c>
      <c r="BB28" s="111">
        <f t="shared" ref="BB28:BM28" si="14">BB9*BB$6</f>
        <v>3</v>
      </c>
      <c r="BC28" s="111">
        <f t="shared" ref="BC28:BD43" si="15">BC9*BC$6</f>
        <v>2</v>
      </c>
      <c r="BD28" s="111">
        <f t="shared" si="15"/>
        <v>2</v>
      </c>
      <c r="BE28" s="111">
        <f t="shared" si="14"/>
        <v>0</v>
      </c>
      <c r="BF28" s="111">
        <f t="shared" si="14"/>
        <v>4</v>
      </c>
      <c r="BG28" s="111">
        <f t="shared" ref="BG28:BG43" si="16">BG9*BG$6</f>
        <v>3</v>
      </c>
      <c r="BH28" s="111">
        <f t="shared" si="14"/>
        <v>2</v>
      </c>
      <c r="BI28" s="111">
        <f t="shared" si="14"/>
        <v>2</v>
      </c>
      <c r="BJ28" s="111">
        <f t="shared" si="14"/>
        <v>0</v>
      </c>
      <c r="BK28" s="111">
        <f t="shared" ref="BK28:BK43" si="17">BK9*BK$6</f>
        <v>4</v>
      </c>
      <c r="BL28" s="111">
        <f t="shared" si="14"/>
        <v>3</v>
      </c>
      <c r="BM28" s="111">
        <f t="shared" si="14"/>
        <v>2</v>
      </c>
      <c r="BN28" s="111">
        <f t="shared" ref="BN28:CB28" si="18">BN9*BN$6</f>
        <v>2</v>
      </c>
      <c r="BO28" s="111">
        <f t="shared" si="18"/>
        <v>2</v>
      </c>
      <c r="BP28" s="111">
        <f t="shared" si="18"/>
        <v>3</v>
      </c>
      <c r="BQ28" s="111">
        <f t="shared" si="18"/>
        <v>3</v>
      </c>
      <c r="BR28" s="111">
        <f t="shared" si="18"/>
        <v>4</v>
      </c>
      <c r="BS28" s="111">
        <f t="shared" si="18"/>
        <v>2</v>
      </c>
      <c r="BT28" s="111">
        <f t="shared" si="18"/>
        <v>4</v>
      </c>
      <c r="BU28" s="111">
        <f t="shared" ref="BU28:BU43" si="19">BU9*BU$6</f>
        <v>0</v>
      </c>
      <c r="BV28" s="111">
        <f t="shared" si="18"/>
        <v>4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93.7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1.5</v>
      </c>
      <c r="AL29" s="69">
        <f t="shared" ref="AL29:BA29" si="22">AL10*AL$6</f>
        <v>3</v>
      </c>
      <c r="AM29" s="69">
        <f t="shared" si="22"/>
        <v>2</v>
      </c>
      <c r="AN29" s="117">
        <f t="shared" si="22"/>
        <v>2.7</v>
      </c>
      <c r="AO29" s="117">
        <f t="shared" si="22"/>
        <v>2</v>
      </c>
      <c r="AP29" s="69">
        <f t="shared" si="22"/>
        <v>0</v>
      </c>
      <c r="AQ29" s="69">
        <f t="shared" si="22"/>
        <v>0</v>
      </c>
      <c r="AR29" s="69">
        <f t="shared" si="22"/>
        <v>1</v>
      </c>
      <c r="AS29" s="80">
        <f t="shared" si="22"/>
        <v>0.25</v>
      </c>
      <c r="AT29" s="86">
        <f t="shared" si="22"/>
        <v>0</v>
      </c>
      <c r="AU29" s="69">
        <f t="shared" si="22"/>
        <v>1</v>
      </c>
      <c r="AV29" s="98">
        <f t="shared" si="22"/>
        <v>1</v>
      </c>
      <c r="AW29" s="102">
        <f t="shared" si="22"/>
        <v>2</v>
      </c>
      <c r="AX29" s="119">
        <f t="shared" si="22"/>
        <v>2</v>
      </c>
      <c r="AY29" s="119">
        <f t="shared" si="22"/>
        <v>2</v>
      </c>
      <c r="AZ29" s="119">
        <f t="shared" si="22"/>
        <v>2</v>
      </c>
      <c r="BA29" s="98">
        <f t="shared" si="22"/>
        <v>2</v>
      </c>
      <c r="BB29" s="111">
        <f t="shared" ref="BB29:BM29" si="23">BB10*BB$6</f>
        <v>2.25</v>
      </c>
      <c r="BC29" s="111">
        <f t="shared" si="15"/>
        <v>2</v>
      </c>
      <c r="BD29" s="111">
        <f t="shared" si="15"/>
        <v>2</v>
      </c>
      <c r="BE29" s="111">
        <f t="shared" si="23"/>
        <v>0</v>
      </c>
      <c r="BF29" s="111">
        <f t="shared" si="23"/>
        <v>4</v>
      </c>
      <c r="BG29" s="111">
        <f t="shared" si="16"/>
        <v>3</v>
      </c>
      <c r="BH29" s="111">
        <f t="shared" si="23"/>
        <v>2</v>
      </c>
      <c r="BI29" s="111">
        <f t="shared" si="23"/>
        <v>2</v>
      </c>
      <c r="BJ29" s="111">
        <f t="shared" si="23"/>
        <v>0</v>
      </c>
      <c r="BK29" s="111">
        <f t="shared" si="17"/>
        <v>4</v>
      </c>
      <c r="BL29" s="111">
        <f t="shared" si="23"/>
        <v>3</v>
      </c>
      <c r="BM29" s="111">
        <f t="shared" si="23"/>
        <v>1.5</v>
      </c>
      <c r="BN29" s="111">
        <f t="shared" ref="BN29:CB29" si="24">BN10*BN$6</f>
        <v>2</v>
      </c>
      <c r="BO29" s="111">
        <f t="shared" si="24"/>
        <v>2</v>
      </c>
      <c r="BP29" s="111">
        <f t="shared" si="24"/>
        <v>3</v>
      </c>
      <c r="BQ29" s="111">
        <f t="shared" si="24"/>
        <v>3</v>
      </c>
      <c r="BR29" s="111">
        <f t="shared" si="24"/>
        <v>4</v>
      </c>
      <c r="BS29" s="111">
        <f t="shared" si="24"/>
        <v>4</v>
      </c>
      <c r="BT29" s="111">
        <f t="shared" si="24"/>
        <v>4</v>
      </c>
      <c r="BU29" s="111">
        <f t="shared" si="19"/>
        <v>0</v>
      </c>
      <c r="BV29" s="111">
        <f t="shared" si="24"/>
        <v>4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106.25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2</v>
      </c>
      <c r="AL31" s="69">
        <f t="shared" ref="AL31:BA31" si="32">AL12*AL$6</f>
        <v>3</v>
      </c>
      <c r="AM31" s="69">
        <f t="shared" si="32"/>
        <v>2</v>
      </c>
      <c r="AN31" s="117">
        <f t="shared" si="32"/>
        <v>3</v>
      </c>
      <c r="AO31" s="117">
        <f t="shared" si="32"/>
        <v>2</v>
      </c>
      <c r="AP31" s="69">
        <f t="shared" si="32"/>
        <v>1</v>
      </c>
      <c r="AQ31" s="69">
        <f t="shared" si="32"/>
        <v>0</v>
      </c>
      <c r="AR31" s="69">
        <f t="shared" si="32"/>
        <v>1</v>
      </c>
      <c r="AS31" s="80">
        <f t="shared" si="32"/>
        <v>2</v>
      </c>
      <c r="AT31" s="86">
        <f t="shared" si="32"/>
        <v>0</v>
      </c>
      <c r="AU31" s="69">
        <f t="shared" si="32"/>
        <v>1</v>
      </c>
      <c r="AV31" s="98">
        <f t="shared" si="32"/>
        <v>1</v>
      </c>
      <c r="AW31" s="102">
        <f t="shared" si="32"/>
        <v>2</v>
      </c>
      <c r="AX31" s="119">
        <f t="shared" si="32"/>
        <v>2</v>
      </c>
      <c r="AY31" s="119">
        <f t="shared" si="32"/>
        <v>4</v>
      </c>
      <c r="AZ31" s="119">
        <f t="shared" si="32"/>
        <v>2</v>
      </c>
      <c r="BA31" s="98">
        <f t="shared" si="32"/>
        <v>2</v>
      </c>
      <c r="BB31" s="111">
        <f t="shared" ref="BB31:BM31" si="33">BB12*BB$6</f>
        <v>3</v>
      </c>
      <c r="BC31" s="111">
        <f t="shared" si="15"/>
        <v>2</v>
      </c>
      <c r="BD31" s="111">
        <f t="shared" si="15"/>
        <v>2</v>
      </c>
      <c r="BE31" s="111">
        <f t="shared" si="33"/>
        <v>0</v>
      </c>
      <c r="BF31" s="111">
        <f t="shared" si="33"/>
        <v>4</v>
      </c>
      <c r="BG31" s="111">
        <f t="shared" si="16"/>
        <v>3</v>
      </c>
      <c r="BH31" s="111">
        <f t="shared" si="33"/>
        <v>2</v>
      </c>
      <c r="BI31" s="111">
        <f t="shared" si="33"/>
        <v>2</v>
      </c>
      <c r="BJ31" s="111">
        <f t="shared" si="33"/>
        <v>0</v>
      </c>
      <c r="BK31" s="111">
        <f t="shared" si="17"/>
        <v>4</v>
      </c>
      <c r="BL31" s="111">
        <f t="shared" si="33"/>
        <v>3</v>
      </c>
      <c r="BM31" s="111">
        <f t="shared" si="33"/>
        <v>2</v>
      </c>
      <c r="BN31" s="111">
        <f t="shared" ref="BN31:CB31" si="34">BN12*BN$6</f>
        <v>2</v>
      </c>
      <c r="BO31" s="111">
        <f t="shared" si="34"/>
        <v>2</v>
      </c>
      <c r="BP31" s="111">
        <f t="shared" si="34"/>
        <v>3</v>
      </c>
      <c r="BQ31" s="111">
        <f t="shared" si="34"/>
        <v>3</v>
      </c>
      <c r="BR31" s="111">
        <f t="shared" si="34"/>
        <v>0</v>
      </c>
      <c r="BS31" s="111">
        <f t="shared" si="34"/>
        <v>4</v>
      </c>
      <c r="BT31" s="111">
        <f t="shared" si="34"/>
        <v>4</v>
      </c>
      <c r="BU31" s="111">
        <f t="shared" si="19"/>
        <v>0</v>
      </c>
      <c r="BV31" s="111">
        <f t="shared" si="34"/>
        <v>4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</v>
      </c>
      <c r="CR31" s="69">
        <f t="shared" si="35"/>
        <v>0</v>
      </c>
    </row>
    <row r="32" spans="1:96" x14ac:dyDescent="0.25">
      <c r="G32" s="2">
        <f t="shared" si="9"/>
        <v>86.2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1.5</v>
      </c>
      <c r="AL32" s="69">
        <f t="shared" ref="AL32:BA32" si="37">AL13*AL$6</f>
        <v>3</v>
      </c>
      <c r="AM32" s="69">
        <f t="shared" si="37"/>
        <v>2</v>
      </c>
      <c r="AN32" s="117">
        <f t="shared" si="37"/>
        <v>2.7</v>
      </c>
      <c r="AO32" s="117">
        <f t="shared" si="37"/>
        <v>2</v>
      </c>
      <c r="AP32" s="69">
        <f t="shared" si="37"/>
        <v>1</v>
      </c>
      <c r="AQ32" s="69">
        <f t="shared" si="37"/>
        <v>0</v>
      </c>
      <c r="AR32" s="69">
        <f t="shared" si="37"/>
        <v>1</v>
      </c>
      <c r="AS32" s="80">
        <f t="shared" si="37"/>
        <v>2</v>
      </c>
      <c r="AT32" s="86">
        <f t="shared" si="37"/>
        <v>0</v>
      </c>
      <c r="AU32" s="69">
        <f t="shared" si="37"/>
        <v>1</v>
      </c>
      <c r="AV32" s="98">
        <f t="shared" si="37"/>
        <v>1</v>
      </c>
      <c r="AW32" s="102">
        <f t="shared" si="37"/>
        <v>2</v>
      </c>
      <c r="AX32" s="119">
        <f t="shared" si="37"/>
        <v>2</v>
      </c>
      <c r="AY32" s="119">
        <f t="shared" si="37"/>
        <v>2</v>
      </c>
      <c r="AZ32" s="119">
        <f t="shared" si="37"/>
        <v>2</v>
      </c>
      <c r="BA32" s="98">
        <f t="shared" si="37"/>
        <v>2</v>
      </c>
      <c r="BB32" s="111">
        <f t="shared" ref="BB32:BM32" si="38">BB13*BB$6</f>
        <v>3</v>
      </c>
      <c r="BC32" s="111">
        <f t="shared" si="15"/>
        <v>2</v>
      </c>
      <c r="BD32" s="111">
        <f t="shared" si="15"/>
        <v>2</v>
      </c>
      <c r="BE32" s="111">
        <f t="shared" si="38"/>
        <v>0</v>
      </c>
      <c r="BF32" s="111">
        <f t="shared" si="38"/>
        <v>4</v>
      </c>
      <c r="BG32" s="111">
        <f t="shared" si="16"/>
        <v>3</v>
      </c>
      <c r="BH32" s="111">
        <f t="shared" si="38"/>
        <v>1.5</v>
      </c>
      <c r="BI32" s="111">
        <f t="shared" si="38"/>
        <v>2</v>
      </c>
      <c r="BJ32" s="111">
        <f t="shared" si="38"/>
        <v>0</v>
      </c>
      <c r="BK32" s="111">
        <f t="shared" si="17"/>
        <v>4</v>
      </c>
      <c r="BL32" s="111">
        <f t="shared" si="38"/>
        <v>3</v>
      </c>
      <c r="BM32" s="111">
        <f t="shared" si="38"/>
        <v>1.5</v>
      </c>
      <c r="BN32" s="111">
        <f t="shared" ref="BN32:CB32" si="39">BN13*BN$6</f>
        <v>2</v>
      </c>
      <c r="BO32" s="111">
        <f t="shared" si="39"/>
        <v>2</v>
      </c>
      <c r="BP32" s="111">
        <f t="shared" si="39"/>
        <v>3</v>
      </c>
      <c r="BQ32" s="111">
        <f t="shared" si="39"/>
        <v>3</v>
      </c>
      <c r="BR32" s="111">
        <f t="shared" si="39"/>
        <v>4</v>
      </c>
      <c r="BS32" s="111">
        <f t="shared" si="39"/>
        <v>4</v>
      </c>
      <c r="BT32" s="111">
        <f t="shared" si="39"/>
        <v>4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</v>
      </c>
      <c r="CR32" s="69">
        <f t="shared" si="40"/>
        <v>0</v>
      </c>
    </row>
    <row r="33" spans="4:96" x14ac:dyDescent="0.25">
      <c r="G33" s="2">
        <f t="shared" si="9"/>
        <v>106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2</v>
      </c>
      <c r="AL33" s="69">
        <f t="shared" ref="AL33:BA33" si="42">AL14*AL$6</f>
        <v>3</v>
      </c>
      <c r="AM33" s="69">
        <f t="shared" si="42"/>
        <v>2</v>
      </c>
      <c r="AN33" s="117">
        <f t="shared" si="42"/>
        <v>3</v>
      </c>
      <c r="AO33" s="117">
        <f t="shared" si="42"/>
        <v>2</v>
      </c>
      <c r="AP33" s="69">
        <f t="shared" si="42"/>
        <v>0</v>
      </c>
      <c r="AQ33" s="69">
        <f t="shared" si="42"/>
        <v>0</v>
      </c>
      <c r="AR33" s="69">
        <f t="shared" si="42"/>
        <v>1</v>
      </c>
      <c r="AS33" s="80">
        <f t="shared" si="42"/>
        <v>2</v>
      </c>
      <c r="AT33" s="86">
        <f t="shared" si="42"/>
        <v>0</v>
      </c>
      <c r="AU33" s="69">
        <f t="shared" si="42"/>
        <v>1</v>
      </c>
      <c r="AV33" s="98">
        <f t="shared" si="42"/>
        <v>0.5</v>
      </c>
      <c r="AW33" s="102">
        <f t="shared" si="42"/>
        <v>2</v>
      </c>
      <c r="AX33" s="119">
        <f t="shared" si="42"/>
        <v>2</v>
      </c>
      <c r="AY33" s="119">
        <f t="shared" si="42"/>
        <v>2</v>
      </c>
      <c r="AZ33" s="119">
        <f t="shared" si="42"/>
        <v>1.5</v>
      </c>
      <c r="BA33" s="98">
        <f t="shared" si="42"/>
        <v>1.5</v>
      </c>
      <c r="BB33" s="111">
        <f t="shared" ref="BB33:BM33" si="43">BB14*BB$6</f>
        <v>3</v>
      </c>
      <c r="BC33" s="111">
        <f t="shared" si="15"/>
        <v>2</v>
      </c>
      <c r="BD33" s="111">
        <f t="shared" si="15"/>
        <v>2</v>
      </c>
      <c r="BE33" s="111">
        <f t="shared" si="43"/>
        <v>0</v>
      </c>
      <c r="BF33" s="111">
        <f t="shared" si="43"/>
        <v>4</v>
      </c>
      <c r="BG33" s="111">
        <f t="shared" si="16"/>
        <v>3</v>
      </c>
      <c r="BH33" s="111">
        <f t="shared" si="43"/>
        <v>2</v>
      </c>
      <c r="BI33" s="111">
        <f t="shared" si="43"/>
        <v>2</v>
      </c>
      <c r="BJ33" s="111">
        <f t="shared" si="43"/>
        <v>0</v>
      </c>
      <c r="BK33" s="111">
        <f t="shared" si="17"/>
        <v>4</v>
      </c>
      <c r="BL33" s="111">
        <f t="shared" si="43"/>
        <v>3</v>
      </c>
      <c r="BM33" s="111">
        <f t="shared" si="43"/>
        <v>2</v>
      </c>
      <c r="BN33" s="111">
        <f t="shared" ref="BN33:CB33" si="44">BN14*BN$6</f>
        <v>2</v>
      </c>
      <c r="BO33" s="111">
        <f t="shared" si="44"/>
        <v>2</v>
      </c>
      <c r="BP33" s="111">
        <f t="shared" si="44"/>
        <v>3</v>
      </c>
      <c r="BQ33" s="111">
        <f t="shared" si="44"/>
        <v>3</v>
      </c>
      <c r="BR33" s="111">
        <f t="shared" si="44"/>
        <v>4</v>
      </c>
      <c r="BS33" s="111">
        <f t="shared" si="44"/>
        <v>4</v>
      </c>
      <c r="BT33" s="111">
        <f t="shared" si="44"/>
        <v>4</v>
      </c>
      <c r="BU33" s="111">
        <f t="shared" si="19"/>
        <v>0</v>
      </c>
      <c r="BV33" s="111">
        <f t="shared" si="44"/>
        <v>4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</v>
      </c>
      <c r="CR33" s="69">
        <f t="shared" si="45"/>
        <v>0</v>
      </c>
    </row>
    <row r="34" spans="4:96" x14ac:dyDescent="0.25">
      <c r="G34" s="2">
        <f t="shared" si="9"/>
        <v>80.8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2</v>
      </c>
      <c r="AL34" s="69">
        <f t="shared" ref="AL34:BA34" si="47">AL15*AL$6</f>
        <v>3</v>
      </c>
      <c r="AM34" s="69">
        <f t="shared" si="47"/>
        <v>2</v>
      </c>
      <c r="AN34" s="117">
        <f t="shared" si="47"/>
        <v>1.5</v>
      </c>
      <c r="AO34" s="117">
        <f t="shared" si="47"/>
        <v>2</v>
      </c>
      <c r="AP34" s="69">
        <f t="shared" si="47"/>
        <v>1</v>
      </c>
      <c r="AQ34" s="69">
        <f t="shared" si="47"/>
        <v>0</v>
      </c>
      <c r="AR34" s="69">
        <f t="shared" si="47"/>
        <v>1</v>
      </c>
      <c r="AS34" s="80">
        <f t="shared" si="47"/>
        <v>1.8</v>
      </c>
      <c r="AT34" s="86">
        <f t="shared" si="47"/>
        <v>0</v>
      </c>
      <c r="AU34" s="69">
        <f t="shared" si="47"/>
        <v>1</v>
      </c>
      <c r="AV34" s="98">
        <f t="shared" si="47"/>
        <v>0.5</v>
      </c>
      <c r="AW34" s="102">
        <f t="shared" si="47"/>
        <v>2</v>
      </c>
      <c r="AX34" s="119">
        <f t="shared" si="47"/>
        <v>2</v>
      </c>
      <c r="AY34" s="119">
        <f t="shared" si="47"/>
        <v>2</v>
      </c>
      <c r="AZ34" s="119">
        <f t="shared" si="47"/>
        <v>1.5</v>
      </c>
      <c r="BA34" s="98">
        <f t="shared" si="47"/>
        <v>2</v>
      </c>
      <c r="BB34" s="111">
        <f t="shared" ref="BB34:BM34" si="48">BB15*BB$6</f>
        <v>3</v>
      </c>
      <c r="BC34" s="111">
        <f t="shared" si="15"/>
        <v>2</v>
      </c>
      <c r="BD34" s="111">
        <f t="shared" si="15"/>
        <v>2</v>
      </c>
      <c r="BE34" s="111">
        <f t="shared" si="48"/>
        <v>0</v>
      </c>
      <c r="BF34" s="111">
        <f t="shared" si="48"/>
        <v>4</v>
      </c>
      <c r="BG34" s="111">
        <f t="shared" si="16"/>
        <v>3</v>
      </c>
      <c r="BH34" s="111">
        <f t="shared" si="48"/>
        <v>2</v>
      </c>
      <c r="BI34" s="111">
        <f t="shared" si="48"/>
        <v>2</v>
      </c>
      <c r="BJ34" s="111">
        <f t="shared" si="48"/>
        <v>0</v>
      </c>
      <c r="BK34" s="111">
        <f t="shared" si="17"/>
        <v>4</v>
      </c>
      <c r="BL34" s="111">
        <f t="shared" si="48"/>
        <v>3</v>
      </c>
      <c r="BM34" s="111">
        <f t="shared" si="48"/>
        <v>2</v>
      </c>
      <c r="BN34" s="111">
        <f t="shared" ref="BN34:CB34" si="49">BN15*BN$6</f>
        <v>2</v>
      </c>
      <c r="BO34" s="111">
        <f t="shared" si="49"/>
        <v>2</v>
      </c>
      <c r="BP34" s="111">
        <f t="shared" si="49"/>
        <v>3</v>
      </c>
      <c r="BQ34" s="111">
        <f t="shared" si="49"/>
        <v>3</v>
      </c>
      <c r="BR34" s="111">
        <f t="shared" si="49"/>
        <v>0</v>
      </c>
      <c r="BS34" s="111">
        <f t="shared" si="49"/>
        <v>4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109.05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2</v>
      </c>
      <c r="AL37" s="69">
        <f t="shared" ref="AL37:BA37" si="62">AL18*AL$6</f>
        <v>3</v>
      </c>
      <c r="AM37" s="69">
        <f t="shared" si="62"/>
        <v>2</v>
      </c>
      <c r="AN37" s="117">
        <f t="shared" si="62"/>
        <v>3</v>
      </c>
      <c r="AO37" s="117">
        <f t="shared" si="62"/>
        <v>2</v>
      </c>
      <c r="AP37" s="69">
        <f t="shared" si="62"/>
        <v>1</v>
      </c>
      <c r="AQ37" s="69">
        <f t="shared" si="62"/>
        <v>0</v>
      </c>
      <c r="AR37" s="69">
        <f t="shared" si="62"/>
        <v>1</v>
      </c>
      <c r="AS37" s="80">
        <f t="shared" si="62"/>
        <v>1.8</v>
      </c>
      <c r="AT37" s="86">
        <f t="shared" si="62"/>
        <v>0</v>
      </c>
      <c r="AU37" s="69">
        <f t="shared" si="62"/>
        <v>1</v>
      </c>
      <c r="AV37" s="98">
        <f t="shared" si="62"/>
        <v>1</v>
      </c>
      <c r="AW37" s="102">
        <f t="shared" si="62"/>
        <v>2</v>
      </c>
      <c r="AX37" s="119">
        <f t="shared" si="62"/>
        <v>2</v>
      </c>
      <c r="AY37" s="119">
        <f t="shared" si="62"/>
        <v>2</v>
      </c>
      <c r="AZ37" s="119">
        <f t="shared" si="62"/>
        <v>2</v>
      </c>
      <c r="BA37" s="98">
        <f t="shared" si="62"/>
        <v>2</v>
      </c>
      <c r="BB37" s="111">
        <f t="shared" ref="BB37:BM37" si="63">BB18*BB$6</f>
        <v>3</v>
      </c>
      <c r="BC37" s="111">
        <f t="shared" si="15"/>
        <v>2</v>
      </c>
      <c r="BD37" s="111">
        <f t="shared" si="15"/>
        <v>2</v>
      </c>
      <c r="BE37" s="111">
        <f t="shared" si="63"/>
        <v>0</v>
      </c>
      <c r="BF37" s="111">
        <f t="shared" si="63"/>
        <v>4</v>
      </c>
      <c r="BG37" s="111">
        <f t="shared" si="16"/>
        <v>3</v>
      </c>
      <c r="BH37" s="111">
        <f t="shared" si="63"/>
        <v>2</v>
      </c>
      <c r="BI37" s="111">
        <f t="shared" si="63"/>
        <v>2</v>
      </c>
      <c r="BJ37" s="111">
        <f t="shared" si="63"/>
        <v>0</v>
      </c>
      <c r="BK37" s="111">
        <f t="shared" si="17"/>
        <v>4</v>
      </c>
      <c r="BL37" s="111">
        <f t="shared" si="63"/>
        <v>3</v>
      </c>
      <c r="BM37" s="111">
        <f t="shared" si="63"/>
        <v>2</v>
      </c>
      <c r="BN37" s="111">
        <f t="shared" ref="BN37:CB37" si="64">BN18*BN$6</f>
        <v>2</v>
      </c>
      <c r="BO37" s="111">
        <f t="shared" si="64"/>
        <v>2</v>
      </c>
      <c r="BP37" s="111">
        <f t="shared" si="64"/>
        <v>3</v>
      </c>
      <c r="BQ37" s="111">
        <f t="shared" si="64"/>
        <v>3</v>
      </c>
      <c r="BR37" s="111">
        <f t="shared" si="64"/>
        <v>4</v>
      </c>
      <c r="BS37" s="111">
        <f t="shared" si="64"/>
        <v>4</v>
      </c>
      <c r="BT37" s="111">
        <f t="shared" si="64"/>
        <v>4</v>
      </c>
      <c r="BU37" s="111">
        <f t="shared" si="19"/>
        <v>0</v>
      </c>
      <c r="BV37" s="111">
        <f t="shared" si="64"/>
        <v>4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</v>
      </c>
      <c r="CR37" s="69">
        <f t="shared" si="65"/>
        <v>0</v>
      </c>
    </row>
    <row r="38" spans="4:96" x14ac:dyDescent="0.25">
      <c r="G38" s="2">
        <f t="shared" si="9"/>
        <v>99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2</v>
      </c>
      <c r="AL38" s="69">
        <f t="shared" ref="AL38:BA38" si="67">AL19*AL$6</f>
        <v>3</v>
      </c>
      <c r="AM38" s="69">
        <f t="shared" si="67"/>
        <v>2</v>
      </c>
      <c r="AN38" s="117">
        <f t="shared" si="67"/>
        <v>1.5</v>
      </c>
      <c r="AO38" s="117">
        <f t="shared" si="67"/>
        <v>2</v>
      </c>
      <c r="AP38" s="69">
        <f t="shared" si="67"/>
        <v>0</v>
      </c>
      <c r="AQ38" s="69">
        <f t="shared" si="67"/>
        <v>0</v>
      </c>
      <c r="AR38" s="69">
        <f t="shared" si="67"/>
        <v>1</v>
      </c>
      <c r="AS38" s="80">
        <f t="shared" si="67"/>
        <v>2</v>
      </c>
      <c r="AT38" s="86">
        <f t="shared" si="67"/>
        <v>0</v>
      </c>
      <c r="AU38" s="69">
        <f t="shared" si="67"/>
        <v>1</v>
      </c>
      <c r="AV38" s="98">
        <f t="shared" si="67"/>
        <v>1</v>
      </c>
      <c r="AW38" s="102">
        <f t="shared" si="67"/>
        <v>2</v>
      </c>
      <c r="AX38" s="119">
        <f t="shared" si="67"/>
        <v>2</v>
      </c>
      <c r="AY38" s="119">
        <f t="shared" si="67"/>
        <v>4</v>
      </c>
      <c r="AZ38" s="119">
        <f t="shared" si="67"/>
        <v>2</v>
      </c>
      <c r="BA38" s="98">
        <f t="shared" si="67"/>
        <v>2</v>
      </c>
      <c r="BB38" s="111">
        <f t="shared" ref="BB38:BM38" si="68">BB19*BB$6</f>
        <v>3</v>
      </c>
      <c r="BC38" s="111">
        <f t="shared" si="15"/>
        <v>2</v>
      </c>
      <c r="BD38" s="111">
        <f t="shared" si="15"/>
        <v>2</v>
      </c>
      <c r="BE38" s="111">
        <f t="shared" si="68"/>
        <v>0</v>
      </c>
      <c r="BF38" s="111">
        <f t="shared" si="68"/>
        <v>4</v>
      </c>
      <c r="BG38" s="111">
        <f t="shared" si="16"/>
        <v>3</v>
      </c>
      <c r="BH38" s="111">
        <f t="shared" si="68"/>
        <v>2</v>
      </c>
      <c r="BI38" s="111">
        <f t="shared" si="68"/>
        <v>2</v>
      </c>
      <c r="BJ38" s="111">
        <f t="shared" si="68"/>
        <v>0</v>
      </c>
      <c r="BK38" s="111">
        <f t="shared" si="17"/>
        <v>4</v>
      </c>
      <c r="BL38" s="111">
        <f t="shared" si="68"/>
        <v>3</v>
      </c>
      <c r="BM38" s="111">
        <f t="shared" si="68"/>
        <v>2</v>
      </c>
      <c r="BN38" s="111">
        <f t="shared" ref="BN38:CB38" si="69">BN19*BN$6</f>
        <v>2</v>
      </c>
      <c r="BO38" s="111">
        <f t="shared" si="69"/>
        <v>2</v>
      </c>
      <c r="BP38" s="111">
        <f t="shared" si="69"/>
        <v>3</v>
      </c>
      <c r="BQ38" s="111">
        <f t="shared" si="69"/>
        <v>3</v>
      </c>
      <c r="BR38" s="111">
        <f t="shared" si="69"/>
        <v>4</v>
      </c>
      <c r="BS38" s="111">
        <f t="shared" si="69"/>
        <v>4</v>
      </c>
      <c r="BT38" s="111">
        <f t="shared" si="69"/>
        <v>4</v>
      </c>
      <c r="BU38" s="111">
        <f t="shared" si="19"/>
        <v>0</v>
      </c>
      <c r="BV38" s="111">
        <f t="shared" si="69"/>
        <v>1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105.96000000000001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2</v>
      </c>
      <c r="AL39" s="69">
        <f t="shared" ref="AL39:BA39" si="72">AL20*AL$6</f>
        <v>3</v>
      </c>
      <c r="AM39" s="69">
        <f t="shared" si="72"/>
        <v>2</v>
      </c>
      <c r="AN39" s="117">
        <f t="shared" si="72"/>
        <v>3</v>
      </c>
      <c r="AO39" s="117">
        <f t="shared" si="72"/>
        <v>2</v>
      </c>
      <c r="AP39" s="69">
        <f t="shared" si="72"/>
        <v>1</v>
      </c>
      <c r="AQ39" s="69">
        <f t="shared" si="72"/>
        <v>0</v>
      </c>
      <c r="AR39" s="69">
        <f t="shared" si="72"/>
        <v>1</v>
      </c>
      <c r="AS39" s="80">
        <f t="shared" si="72"/>
        <v>1.8</v>
      </c>
      <c r="AT39" s="86">
        <f t="shared" si="72"/>
        <v>0</v>
      </c>
      <c r="AU39" s="69">
        <f t="shared" si="72"/>
        <v>1</v>
      </c>
      <c r="AV39" s="98">
        <f t="shared" si="72"/>
        <v>0.5</v>
      </c>
      <c r="AW39" s="102">
        <f t="shared" si="72"/>
        <v>2</v>
      </c>
      <c r="AX39" s="119">
        <f t="shared" si="72"/>
        <v>2</v>
      </c>
      <c r="AY39" s="119">
        <f t="shared" si="72"/>
        <v>3.46</v>
      </c>
      <c r="AZ39" s="119">
        <f t="shared" si="72"/>
        <v>1.5</v>
      </c>
      <c r="BA39" s="98">
        <f t="shared" si="72"/>
        <v>1.5</v>
      </c>
      <c r="BB39" s="111">
        <f t="shared" ref="BB39:BM39" si="73">BB20*BB$6</f>
        <v>3</v>
      </c>
      <c r="BC39" s="111">
        <f t="shared" si="15"/>
        <v>2</v>
      </c>
      <c r="BD39" s="111">
        <f t="shared" si="15"/>
        <v>2</v>
      </c>
      <c r="BE39" s="111">
        <f t="shared" si="73"/>
        <v>0</v>
      </c>
      <c r="BF39" s="111">
        <f t="shared" si="73"/>
        <v>4</v>
      </c>
      <c r="BG39" s="111">
        <f t="shared" si="16"/>
        <v>3</v>
      </c>
      <c r="BH39" s="111">
        <f t="shared" si="73"/>
        <v>2</v>
      </c>
      <c r="BI39" s="111">
        <f t="shared" si="73"/>
        <v>2</v>
      </c>
      <c r="BJ39" s="111">
        <f t="shared" si="73"/>
        <v>0</v>
      </c>
      <c r="BK39" s="111">
        <f t="shared" si="17"/>
        <v>4</v>
      </c>
      <c r="BL39" s="111">
        <f t="shared" si="73"/>
        <v>3</v>
      </c>
      <c r="BM39" s="111">
        <f t="shared" si="73"/>
        <v>2</v>
      </c>
      <c r="BN39" s="111">
        <f t="shared" ref="BN39:CB39" si="74">BN20*BN$6</f>
        <v>2</v>
      </c>
      <c r="BO39" s="111">
        <f t="shared" si="74"/>
        <v>2</v>
      </c>
      <c r="BP39" s="111">
        <f t="shared" si="74"/>
        <v>3</v>
      </c>
      <c r="BQ39" s="111">
        <f t="shared" si="74"/>
        <v>3</v>
      </c>
      <c r="BR39" s="111">
        <f t="shared" si="74"/>
        <v>4</v>
      </c>
      <c r="BS39" s="111">
        <f t="shared" si="74"/>
        <v>4</v>
      </c>
      <c r="BT39" s="111">
        <f t="shared" si="74"/>
        <v>4</v>
      </c>
      <c r="BU39" s="111">
        <f t="shared" si="19"/>
        <v>0</v>
      </c>
      <c r="BV39" s="111">
        <f t="shared" si="74"/>
        <v>1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</v>
      </c>
      <c r="CR39" s="69">
        <f t="shared" si="75"/>
        <v>0</v>
      </c>
    </row>
    <row r="40" spans="4:96" x14ac:dyDescent="0.25">
      <c r="G40" s="2">
        <f t="shared" si="9"/>
        <v>89.009999999999991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2</v>
      </c>
      <c r="AL40" s="69">
        <f t="shared" ref="AL40:BA40" si="77">AL21*AL$6</f>
        <v>3</v>
      </c>
      <c r="AM40" s="69">
        <f t="shared" si="77"/>
        <v>2</v>
      </c>
      <c r="AN40" s="117">
        <f t="shared" si="77"/>
        <v>3</v>
      </c>
      <c r="AO40" s="117">
        <f t="shared" si="77"/>
        <v>2</v>
      </c>
      <c r="AP40" s="69">
        <f t="shared" si="77"/>
        <v>1</v>
      </c>
      <c r="AQ40" s="69">
        <f t="shared" si="77"/>
        <v>0</v>
      </c>
      <c r="AR40" s="69">
        <f t="shared" si="77"/>
        <v>1</v>
      </c>
      <c r="AS40" s="80">
        <f t="shared" si="77"/>
        <v>1.8</v>
      </c>
      <c r="AT40" s="86">
        <f t="shared" si="77"/>
        <v>0</v>
      </c>
      <c r="AU40" s="69">
        <f t="shared" si="77"/>
        <v>1</v>
      </c>
      <c r="AV40" s="98">
        <f t="shared" si="77"/>
        <v>0.5</v>
      </c>
      <c r="AW40" s="102">
        <f t="shared" si="77"/>
        <v>2</v>
      </c>
      <c r="AX40" s="119">
        <f t="shared" si="77"/>
        <v>2</v>
      </c>
      <c r="AY40" s="119">
        <f t="shared" si="77"/>
        <v>4</v>
      </c>
      <c r="AZ40" s="119">
        <f t="shared" si="77"/>
        <v>1.73</v>
      </c>
      <c r="BA40" s="98">
        <f t="shared" si="77"/>
        <v>1.73</v>
      </c>
      <c r="BB40" s="111">
        <f t="shared" ref="BB40:BM40" si="78">BB21*BB$6</f>
        <v>2.25</v>
      </c>
      <c r="BC40" s="111">
        <f t="shared" si="15"/>
        <v>1.5</v>
      </c>
      <c r="BD40" s="111">
        <f t="shared" si="15"/>
        <v>2</v>
      </c>
      <c r="BE40" s="111">
        <f t="shared" si="78"/>
        <v>0</v>
      </c>
      <c r="BF40" s="111">
        <f t="shared" si="78"/>
        <v>4</v>
      </c>
      <c r="BG40" s="111">
        <f t="shared" si="16"/>
        <v>3</v>
      </c>
      <c r="BH40" s="111">
        <f t="shared" si="78"/>
        <v>2</v>
      </c>
      <c r="BI40" s="111">
        <f t="shared" si="78"/>
        <v>2</v>
      </c>
      <c r="BJ40" s="111">
        <f t="shared" si="78"/>
        <v>0</v>
      </c>
      <c r="BK40" s="111">
        <f t="shared" si="17"/>
        <v>4</v>
      </c>
      <c r="BL40" s="111">
        <f t="shared" si="78"/>
        <v>3</v>
      </c>
      <c r="BM40" s="111">
        <f t="shared" si="78"/>
        <v>2</v>
      </c>
      <c r="BN40" s="111">
        <f t="shared" ref="BN40:CB40" si="79">BN21*BN$6</f>
        <v>2</v>
      </c>
      <c r="BO40" s="111">
        <f t="shared" si="79"/>
        <v>2</v>
      </c>
      <c r="BP40" s="111">
        <f t="shared" si="79"/>
        <v>3</v>
      </c>
      <c r="BQ40" s="111">
        <f t="shared" si="79"/>
        <v>3</v>
      </c>
      <c r="BR40" s="111">
        <f t="shared" si="79"/>
        <v>0</v>
      </c>
      <c r="BS40" s="111">
        <f t="shared" si="79"/>
        <v>4</v>
      </c>
      <c r="BT40" s="111">
        <f t="shared" si="79"/>
        <v>4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103.75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2</v>
      </c>
      <c r="AL41" s="69">
        <f t="shared" ref="AL41:BA41" si="82">AL22*AL$6</f>
        <v>3</v>
      </c>
      <c r="AM41" s="69">
        <f t="shared" si="82"/>
        <v>2</v>
      </c>
      <c r="AN41" s="117">
        <f t="shared" si="82"/>
        <v>3</v>
      </c>
      <c r="AO41" s="117">
        <f t="shared" si="82"/>
        <v>2</v>
      </c>
      <c r="AP41" s="69">
        <f t="shared" si="82"/>
        <v>1</v>
      </c>
      <c r="AQ41" s="69">
        <f t="shared" si="82"/>
        <v>0</v>
      </c>
      <c r="AR41" s="69">
        <f t="shared" si="82"/>
        <v>1</v>
      </c>
      <c r="AS41" s="80">
        <f t="shared" si="82"/>
        <v>2</v>
      </c>
      <c r="AT41" s="86">
        <f t="shared" si="82"/>
        <v>0</v>
      </c>
      <c r="AU41" s="69">
        <f t="shared" si="82"/>
        <v>1</v>
      </c>
      <c r="AV41" s="98">
        <f t="shared" si="82"/>
        <v>1</v>
      </c>
      <c r="AW41" s="102">
        <f t="shared" si="82"/>
        <v>2</v>
      </c>
      <c r="AX41" s="119">
        <f t="shared" si="82"/>
        <v>2</v>
      </c>
      <c r="AY41" s="119">
        <f t="shared" si="82"/>
        <v>2</v>
      </c>
      <c r="AZ41" s="119">
        <f t="shared" si="82"/>
        <v>2</v>
      </c>
      <c r="BA41" s="98">
        <f t="shared" si="82"/>
        <v>2</v>
      </c>
      <c r="BB41" s="111">
        <f t="shared" ref="BB41:BM41" si="83">BB22*BB$6</f>
        <v>3</v>
      </c>
      <c r="BC41" s="111">
        <f t="shared" si="15"/>
        <v>2</v>
      </c>
      <c r="BD41" s="111">
        <f t="shared" si="15"/>
        <v>2</v>
      </c>
      <c r="BE41" s="111">
        <f t="shared" si="83"/>
        <v>0</v>
      </c>
      <c r="BF41" s="111">
        <f t="shared" si="83"/>
        <v>4</v>
      </c>
      <c r="BG41" s="111">
        <f t="shared" si="16"/>
        <v>3</v>
      </c>
      <c r="BH41" s="111">
        <f t="shared" si="83"/>
        <v>2</v>
      </c>
      <c r="BI41" s="111">
        <f t="shared" si="83"/>
        <v>2</v>
      </c>
      <c r="BJ41" s="111">
        <f t="shared" si="83"/>
        <v>0</v>
      </c>
      <c r="BK41" s="111">
        <f t="shared" si="17"/>
        <v>4</v>
      </c>
      <c r="BL41" s="111">
        <f t="shared" si="83"/>
        <v>3</v>
      </c>
      <c r="BM41" s="111">
        <f t="shared" si="83"/>
        <v>2</v>
      </c>
      <c r="BN41" s="111">
        <f t="shared" ref="BN41:CB41" si="84">BN22*BN$6</f>
        <v>1.5</v>
      </c>
      <c r="BO41" s="111">
        <f t="shared" si="84"/>
        <v>2</v>
      </c>
      <c r="BP41" s="111">
        <f t="shared" si="84"/>
        <v>3</v>
      </c>
      <c r="BQ41" s="111">
        <f t="shared" si="84"/>
        <v>3</v>
      </c>
      <c r="BR41" s="111">
        <f t="shared" si="84"/>
        <v>4</v>
      </c>
      <c r="BS41" s="111">
        <f t="shared" si="84"/>
        <v>4</v>
      </c>
      <c r="BT41" s="111">
        <f t="shared" si="84"/>
        <v>4</v>
      </c>
      <c r="BU41" s="111">
        <f t="shared" si="19"/>
        <v>0</v>
      </c>
      <c r="BV41" s="111">
        <f t="shared" si="84"/>
        <v>1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110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2</v>
      </c>
      <c r="AL42" s="69">
        <f t="shared" ref="AL42:BA42" si="87">AL23*AL$6</f>
        <v>3</v>
      </c>
      <c r="AM42" s="69">
        <f t="shared" si="87"/>
        <v>2</v>
      </c>
      <c r="AN42" s="117">
        <f t="shared" si="87"/>
        <v>3</v>
      </c>
      <c r="AO42" s="117">
        <f t="shared" si="87"/>
        <v>2</v>
      </c>
      <c r="AP42" s="69">
        <f t="shared" si="87"/>
        <v>1</v>
      </c>
      <c r="AQ42" s="69">
        <f t="shared" si="87"/>
        <v>0</v>
      </c>
      <c r="AR42" s="69">
        <f t="shared" si="87"/>
        <v>1</v>
      </c>
      <c r="AS42" s="80">
        <f t="shared" si="87"/>
        <v>2</v>
      </c>
      <c r="AT42" s="86">
        <f t="shared" si="87"/>
        <v>0</v>
      </c>
      <c r="AU42" s="69">
        <f t="shared" si="87"/>
        <v>1</v>
      </c>
      <c r="AV42" s="98">
        <f t="shared" si="87"/>
        <v>1</v>
      </c>
      <c r="AW42" s="102">
        <f t="shared" si="87"/>
        <v>2</v>
      </c>
      <c r="AX42" s="119">
        <f t="shared" si="87"/>
        <v>2</v>
      </c>
      <c r="AY42" s="119">
        <f t="shared" si="87"/>
        <v>4</v>
      </c>
      <c r="AZ42" s="119">
        <f t="shared" si="87"/>
        <v>2</v>
      </c>
      <c r="BA42" s="98">
        <f t="shared" si="87"/>
        <v>2</v>
      </c>
      <c r="BB42" s="111">
        <f t="shared" ref="BB42:BM42" si="88">BB23*BB$6</f>
        <v>3</v>
      </c>
      <c r="BC42" s="111">
        <f t="shared" si="15"/>
        <v>2</v>
      </c>
      <c r="BD42" s="111">
        <f t="shared" si="15"/>
        <v>2</v>
      </c>
      <c r="BE42" s="111">
        <f t="shared" si="88"/>
        <v>0</v>
      </c>
      <c r="BF42" s="111">
        <f t="shared" si="88"/>
        <v>4</v>
      </c>
      <c r="BG42" s="111">
        <f t="shared" si="16"/>
        <v>3</v>
      </c>
      <c r="BH42" s="111">
        <f t="shared" si="88"/>
        <v>2</v>
      </c>
      <c r="BI42" s="111">
        <f t="shared" si="88"/>
        <v>2</v>
      </c>
      <c r="BJ42" s="111">
        <f t="shared" si="88"/>
        <v>0</v>
      </c>
      <c r="BK42" s="111">
        <f t="shared" si="17"/>
        <v>4</v>
      </c>
      <c r="BL42" s="111">
        <f t="shared" si="88"/>
        <v>3</v>
      </c>
      <c r="BM42" s="111">
        <f t="shared" si="88"/>
        <v>2</v>
      </c>
      <c r="BN42" s="111">
        <f t="shared" ref="BN42:CB42" si="89">BN23*BN$6</f>
        <v>2</v>
      </c>
      <c r="BO42" s="111">
        <f t="shared" si="89"/>
        <v>2</v>
      </c>
      <c r="BP42" s="111">
        <f t="shared" si="89"/>
        <v>3</v>
      </c>
      <c r="BQ42" s="111">
        <f t="shared" si="89"/>
        <v>3</v>
      </c>
      <c r="BR42" s="111">
        <f t="shared" si="89"/>
        <v>4</v>
      </c>
      <c r="BS42" s="111">
        <f t="shared" si="89"/>
        <v>4</v>
      </c>
      <c r="BT42" s="111">
        <f t="shared" si="89"/>
        <v>4</v>
      </c>
      <c r="BU42" s="111">
        <f t="shared" si="19"/>
        <v>0</v>
      </c>
      <c r="BV42" s="111">
        <f t="shared" si="89"/>
        <v>4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1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1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199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0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4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2</v>
      </c>
      <c r="BD45" s="111">
        <f>BD25*BD$6</f>
        <v>2</v>
      </c>
      <c r="BE45" s="111">
        <f t="shared" si="99"/>
        <v>0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0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0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1">
        <f t="shared" si="101"/>
        <v>2</v>
      </c>
      <c r="CJ45" s="111">
        <f t="shared" si="101"/>
        <v>3</v>
      </c>
      <c r="CK45" s="111">
        <f t="shared" si="101"/>
        <v>1</v>
      </c>
      <c r="CL45" s="111">
        <f t="shared" si="101"/>
        <v>1</v>
      </c>
      <c r="CM45" s="111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38.5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1</v>
      </c>
      <c r="AL50" s="69">
        <f t="shared" ref="AL50:BA50" si="106">AL9*AL$7</f>
        <v>1</v>
      </c>
      <c r="AM50" s="69">
        <f t="shared" si="106"/>
        <v>1</v>
      </c>
      <c r="AN50" s="117">
        <f t="shared" si="106"/>
        <v>1</v>
      </c>
      <c r="AO50" s="117">
        <f t="shared" si="106"/>
        <v>1</v>
      </c>
      <c r="AP50" s="69">
        <f t="shared" si="106"/>
        <v>1</v>
      </c>
      <c r="AQ50" s="69">
        <f t="shared" si="106"/>
        <v>0</v>
      </c>
      <c r="AR50" s="69">
        <f t="shared" si="106"/>
        <v>1</v>
      </c>
      <c r="AS50" s="80">
        <f t="shared" si="106"/>
        <v>1</v>
      </c>
      <c r="AT50" s="86">
        <f t="shared" si="106"/>
        <v>0</v>
      </c>
      <c r="AU50" s="69">
        <f t="shared" si="106"/>
        <v>0</v>
      </c>
      <c r="AV50" s="98">
        <f t="shared" si="106"/>
        <v>1</v>
      </c>
      <c r="AW50" s="102">
        <f t="shared" si="106"/>
        <v>1</v>
      </c>
      <c r="AX50" s="119">
        <f t="shared" si="106"/>
        <v>1</v>
      </c>
      <c r="AY50" s="119">
        <f t="shared" si="106"/>
        <v>1</v>
      </c>
      <c r="AZ50" s="119">
        <f t="shared" si="106"/>
        <v>1</v>
      </c>
      <c r="BA50" s="98">
        <f t="shared" si="106"/>
        <v>1</v>
      </c>
      <c r="BB50" s="111">
        <f t="shared" ref="BB50:BM50" si="107">BB9*BB$7</f>
        <v>1</v>
      </c>
      <c r="BC50" s="111">
        <f t="shared" ref="BC50:BD65" si="108">BC9*BC$7</f>
        <v>1</v>
      </c>
      <c r="BD50" s="111">
        <f t="shared" si="108"/>
        <v>1</v>
      </c>
      <c r="BE50" s="111">
        <f t="shared" si="107"/>
        <v>0</v>
      </c>
      <c r="BF50" s="111">
        <f t="shared" si="107"/>
        <v>1</v>
      </c>
      <c r="BG50" s="111">
        <f t="shared" ref="BG50:BG65" si="109">BG9*BG$7</f>
        <v>1</v>
      </c>
      <c r="BH50" s="111">
        <f t="shared" si="107"/>
        <v>1</v>
      </c>
      <c r="BI50" s="111">
        <f t="shared" si="107"/>
        <v>1</v>
      </c>
      <c r="BJ50" s="111">
        <f t="shared" si="107"/>
        <v>0</v>
      </c>
      <c r="BK50" s="111">
        <f t="shared" ref="BK50:BK65" si="110">BK9*BK$7</f>
        <v>1</v>
      </c>
      <c r="BL50" s="111">
        <f t="shared" si="107"/>
        <v>1</v>
      </c>
      <c r="BM50" s="111">
        <f t="shared" si="107"/>
        <v>1</v>
      </c>
      <c r="BN50" s="111">
        <f t="shared" ref="BN50:CB50" si="111">BN9*BN$7</f>
        <v>1</v>
      </c>
      <c r="BO50" s="111">
        <f t="shared" si="111"/>
        <v>1</v>
      </c>
      <c r="BP50" s="111">
        <f t="shared" si="111"/>
        <v>1</v>
      </c>
      <c r="BQ50" s="111">
        <f t="shared" si="111"/>
        <v>1</v>
      </c>
      <c r="BR50" s="111">
        <f t="shared" si="111"/>
        <v>1</v>
      </c>
      <c r="BS50" s="111">
        <f t="shared" si="111"/>
        <v>0.5</v>
      </c>
      <c r="BT50" s="111">
        <f t="shared" si="111"/>
        <v>1</v>
      </c>
      <c r="BU50" s="111">
        <f t="shared" ref="BU50:BU65" si="112">BU9*BU$7</f>
        <v>0</v>
      </c>
      <c r="BV50" s="111">
        <f t="shared" si="111"/>
        <v>1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33.15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0.75</v>
      </c>
      <c r="AL51" s="69">
        <f t="shared" ref="AL51:BA51" si="115">AL10*AL$7</f>
        <v>0.75</v>
      </c>
      <c r="AM51" s="69">
        <f t="shared" si="115"/>
        <v>1</v>
      </c>
      <c r="AN51" s="117">
        <f t="shared" si="115"/>
        <v>0.9</v>
      </c>
      <c r="AO51" s="117">
        <f t="shared" si="115"/>
        <v>1</v>
      </c>
      <c r="AP51" s="69">
        <f t="shared" si="115"/>
        <v>0</v>
      </c>
      <c r="AQ51" s="69">
        <f t="shared" si="115"/>
        <v>0</v>
      </c>
      <c r="AR51" s="69">
        <f t="shared" si="115"/>
        <v>1</v>
      </c>
      <c r="AS51" s="80">
        <f t="shared" si="115"/>
        <v>0.125</v>
      </c>
      <c r="AT51" s="86">
        <f t="shared" si="115"/>
        <v>0</v>
      </c>
      <c r="AU51" s="69">
        <f t="shared" si="115"/>
        <v>0</v>
      </c>
      <c r="AV51" s="98">
        <f t="shared" si="115"/>
        <v>1</v>
      </c>
      <c r="AW51" s="102">
        <f t="shared" si="115"/>
        <v>1</v>
      </c>
      <c r="AX51" s="119">
        <f t="shared" si="115"/>
        <v>1</v>
      </c>
      <c r="AY51" s="119">
        <f t="shared" si="115"/>
        <v>0.5</v>
      </c>
      <c r="AZ51" s="119">
        <f t="shared" si="115"/>
        <v>1</v>
      </c>
      <c r="BA51" s="98">
        <f t="shared" si="115"/>
        <v>1</v>
      </c>
      <c r="BB51" s="111">
        <f t="shared" ref="BB51:BM51" si="116">BB10*BB$7</f>
        <v>0.75</v>
      </c>
      <c r="BC51" s="111">
        <f t="shared" si="108"/>
        <v>1</v>
      </c>
      <c r="BD51" s="111">
        <f t="shared" si="108"/>
        <v>1</v>
      </c>
      <c r="BE51" s="111">
        <f t="shared" si="116"/>
        <v>0</v>
      </c>
      <c r="BF51" s="111">
        <f t="shared" si="116"/>
        <v>1</v>
      </c>
      <c r="BG51" s="111">
        <f t="shared" si="109"/>
        <v>1</v>
      </c>
      <c r="BH51" s="111">
        <f t="shared" si="116"/>
        <v>1</v>
      </c>
      <c r="BI51" s="111">
        <f t="shared" si="116"/>
        <v>1</v>
      </c>
      <c r="BJ51" s="111">
        <f t="shared" si="116"/>
        <v>0</v>
      </c>
      <c r="BK51" s="111">
        <f t="shared" si="110"/>
        <v>1</v>
      </c>
      <c r="BL51" s="111">
        <f t="shared" si="116"/>
        <v>1</v>
      </c>
      <c r="BM51" s="111">
        <f t="shared" si="116"/>
        <v>0.75</v>
      </c>
      <c r="BN51" s="111">
        <f t="shared" ref="BN51:CB51" si="117">BN10*BN$7</f>
        <v>1</v>
      </c>
      <c r="BO51" s="111">
        <f t="shared" si="117"/>
        <v>1</v>
      </c>
      <c r="BP51" s="111">
        <f t="shared" si="117"/>
        <v>1</v>
      </c>
      <c r="BQ51" s="111">
        <f t="shared" si="117"/>
        <v>1</v>
      </c>
      <c r="BR51" s="111">
        <f t="shared" si="117"/>
        <v>1</v>
      </c>
      <c r="BS51" s="111">
        <f t="shared" si="117"/>
        <v>1</v>
      </c>
      <c r="BT51" s="111">
        <f t="shared" si="117"/>
        <v>1</v>
      </c>
      <c r="BU51" s="111">
        <f t="shared" si="112"/>
        <v>0</v>
      </c>
      <c r="BV51" s="111">
        <f t="shared" si="117"/>
        <v>1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37.625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1</v>
      </c>
      <c r="AL53" s="69">
        <f t="shared" ref="AL53:BA53" si="125">AL12*AL$7</f>
        <v>0.75</v>
      </c>
      <c r="AM53" s="69">
        <f t="shared" si="125"/>
        <v>1</v>
      </c>
      <c r="AN53" s="117">
        <f t="shared" si="125"/>
        <v>1</v>
      </c>
      <c r="AO53" s="117">
        <f t="shared" si="125"/>
        <v>1</v>
      </c>
      <c r="AP53" s="69">
        <f t="shared" si="125"/>
        <v>1</v>
      </c>
      <c r="AQ53" s="69">
        <f t="shared" si="125"/>
        <v>0</v>
      </c>
      <c r="AR53" s="69">
        <f t="shared" si="125"/>
        <v>1</v>
      </c>
      <c r="AS53" s="80">
        <f t="shared" si="125"/>
        <v>1</v>
      </c>
      <c r="AT53" s="86">
        <f t="shared" si="125"/>
        <v>0</v>
      </c>
      <c r="AU53" s="69">
        <f t="shared" si="125"/>
        <v>0</v>
      </c>
      <c r="AV53" s="98">
        <f t="shared" si="125"/>
        <v>1</v>
      </c>
      <c r="AW53" s="102">
        <f t="shared" si="125"/>
        <v>1</v>
      </c>
      <c r="AX53" s="119">
        <f t="shared" si="125"/>
        <v>1</v>
      </c>
      <c r="AY53" s="119">
        <f t="shared" si="125"/>
        <v>1</v>
      </c>
      <c r="AZ53" s="119">
        <f t="shared" si="125"/>
        <v>1</v>
      </c>
      <c r="BA53" s="98">
        <f t="shared" si="125"/>
        <v>1</v>
      </c>
      <c r="BB53" s="111">
        <f t="shared" ref="BB53:BM53" si="126">BB12*BB$7</f>
        <v>1</v>
      </c>
      <c r="BC53" s="111">
        <f t="shared" si="108"/>
        <v>1</v>
      </c>
      <c r="BD53" s="111">
        <f t="shared" si="108"/>
        <v>1</v>
      </c>
      <c r="BE53" s="111">
        <f t="shared" si="126"/>
        <v>0</v>
      </c>
      <c r="BF53" s="111">
        <f t="shared" si="126"/>
        <v>1</v>
      </c>
      <c r="BG53" s="111">
        <f t="shared" si="109"/>
        <v>1</v>
      </c>
      <c r="BH53" s="111">
        <f t="shared" si="126"/>
        <v>1</v>
      </c>
      <c r="BI53" s="111">
        <f t="shared" si="126"/>
        <v>1</v>
      </c>
      <c r="BJ53" s="111">
        <f t="shared" si="126"/>
        <v>0</v>
      </c>
      <c r="BK53" s="111">
        <f t="shared" si="110"/>
        <v>1</v>
      </c>
      <c r="BL53" s="111">
        <f t="shared" si="126"/>
        <v>1</v>
      </c>
      <c r="BM53" s="111">
        <f t="shared" si="126"/>
        <v>1</v>
      </c>
      <c r="BN53" s="111">
        <f t="shared" ref="BN53:CB53" si="127">BN12*BN$7</f>
        <v>1</v>
      </c>
      <c r="BO53" s="111">
        <f t="shared" si="127"/>
        <v>1</v>
      </c>
      <c r="BP53" s="111">
        <f t="shared" si="127"/>
        <v>1</v>
      </c>
      <c r="BQ53" s="111">
        <f t="shared" si="127"/>
        <v>1</v>
      </c>
      <c r="BR53" s="111">
        <f t="shared" si="127"/>
        <v>0</v>
      </c>
      <c r="BS53" s="111">
        <f t="shared" si="127"/>
        <v>1</v>
      </c>
      <c r="BT53" s="111">
        <f t="shared" si="127"/>
        <v>1</v>
      </c>
      <c r="BU53" s="111">
        <f t="shared" si="112"/>
        <v>0</v>
      </c>
      <c r="BV53" s="111">
        <f t="shared" si="127"/>
        <v>1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33.15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0.75</v>
      </c>
      <c r="AL54" s="69">
        <f t="shared" ref="AL54:BA54" si="130">AL13*AL$7</f>
        <v>0.75</v>
      </c>
      <c r="AM54" s="69">
        <f t="shared" si="130"/>
        <v>1</v>
      </c>
      <c r="AN54" s="117">
        <f t="shared" si="130"/>
        <v>0.9</v>
      </c>
      <c r="AO54" s="117">
        <f t="shared" si="130"/>
        <v>1</v>
      </c>
      <c r="AP54" s="69">
        <f t="shared" si="130"/>
        <v>1</v>
      </c>
      <c r="AQ54" s="69">
        <f t="shared" si="130"/>
        <v>0</v>
      </c>
      <c r="AR54" s="69">
        <f t="shared" si="130"/>
        <v>1</v>
      </c>
      <c r="AS54" s="80">
        <f t="shared" si="130"/>
        <v>1</v>
      </c>
      <c r="AT54" s="86">
        <f t="shared" si="130"/>
        <v>0</v>
      </c>
      <c r="AU54" s="69">
        <f t="shared" si="130"/>
        <v>0</v>
      </c>
      <c r="AV54" s="98">
        <f t="shared" si="130"/>
        <v>1</v>
      </c>
      <c r="AW54" s="102">
        <f t="shared" si="130"/>
        <v>1</v>
      </c>
      <c r="AX54" s="119">
        <f t="shared" si="130"/>
        <v>1</v>
      </c>
      <c r="AY54" s="119">
        <f t="shared" si="130"/>
        <v>0.5</v>
      </c>
      <c r="AZ54" s="119">
        <f t="shared" si="130"/>
        <v>1</v>
      </c>
      <c r="BA54" s="98">
        <f t="shared" si="130"/>
        <v>1</v>
      </c>
      <c r="BB54" s="111">
        <f t="shared" ref="BB54:BM54" si="131">BB13*BB$7</f>
        <v>1</v>
      </c>
      <c r="BC54" s="111">
        <f t="shared" si="108"/>
        <v>1</v>
      </c>
      <c r="BD54" s="111">
        <f t="shared" si="108"/>
        <v>1</v>
      </c>
      <c r="BE54" s="111">
        <f t="shared" si="131"/>
        <v>0</v>
      </c>
      <c r="BF54" s="111">
        <f t="shared" si="131"/>
        <v>1</v>
      </c>
      <c r="BG54" s="111">
        <f t="shared" si="109"/>
        <v>1</v>
      </c>
      <c r="BH54" s="111">
        <f t="shared" si="131"/>
        <v>0.75</v>
      </c>
      <c r="BI54" s="111">
        <f t="shared" si="131"/>
        <v>1</v>
      </c>
      <c r="BJ54" s="111">
        <f t="shared" si="131"/>
        <v>0</v>
      </c>
      <c r="BK54" s="111">
        <f t="shared" si="110"/>
        <v>1</v>
      </c>
      <c r="BL54" s="111">
        <f t="shared" si="131"/>
        <v>1</v>
      </c>
      <c r="BM54" s="111">
        <f t="shared" si="131"/>
        <v>0.75</v>
      </c>
      <c r="BN54" s="111">
        <f t="shared" ref="BN54:CB54" si="132">BN13*BN$7</f>
        <v>1</v>
      </c>
      <c r="BO54" s="111">
        <f t="shared" si="132"/>
        <v>1</v>
      </c>
      <c r="BP54" s="111">
        <f t="shared" si="132"/>
        <v>1</v>
      </c>
      <c r="BQ54" s="111">
        <f t="shared" si="132"/>
        <v>1</v>
      </c>
      <c r="BR54" s="111">
        <f t="shared" si="132"/>
        <v>1</v>
      </c>
      <c r="BS54" s="111">
        <f t="shared" si="132"/>
        <v>1</v>
      </c>
      <c r="BT54" s="111">
        <f t="shared" si="132"/>
        <v>1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35.75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1</v>
      </c>
      <c r="AL55" s="69">
        <f t="shared" ref="AL55:BA55" si="135">AL14*AL$7</f>
        <v>0.75</v>
      </c>
      <c r="AM55" s="69">
        <f t="shared" si="135"/>
        <v>1</v>
      </c>
      <c r="AN55" s="117">
        <f t="shared" si="135"/>
        <v>1</v>
      </c>
      <c r="AO55" s="117">
        <f t="shared" si="135"/>
        <v>1</v>
      </c>
      <c r="AP55" s="69">
        <f t="shared" si="135"/>
        <v>0</v>
      </c>
      <c r="AQ55" s="69">
        <f t="shared" si="135"/>
        <v>0</v>
      </c>
      <c r="AR55" s="69">
        <f t="shared" si="135"/>
        <v>1</v>
      </c>
      <c r="AS55" s="80">
        <f t="shared" si="135"/>
        <v>1</v>
      </c>
      <c r="AT55" s="86">
        <f t="shared" si="135"/>
        <v>0</v>
      </c>
      <c r="AU55" s="69">
        <f t="shared" si="135"/>
        <v>0</v>
      </c>
      <c r="AV55" s="98">
        <f t="shared" si="135"/>
        <v>0.5</v>
      </c>
      <c r="AW55" s="102">
        <f t="shared" si="135"/>
        <v>1</v>
      </c>
      <c r="AX55" s="119">
        <f t="shared" si="135"/>
        <v>1</v>
      </c>
      <c r="AY55" s="119">
        <f t="shared" si="135"/>
        <v>0.5</v>
      </c>
      <c r="AZ55" s="119">
        <f t="shared" si="135"/>
        <v>0.75</v>
      </c>
      <c r="BA55" s="98">
        <f t="shared" si="135"/>
        <v>0.75</v>
      </c>
      <c r="BB55" s="111">
        <f t="shared" ref="BB55:BM55" si="136">BB14*BB$7</f>
        <v>1</v>
      </c>
      <c r="BC55" s="111">
        <f t="shared" si="108"/>
        <v>1</v>
      </c>
      <c r="BD55" s="111">
        <f t="shared" si="108"/>
        <v>1</v>
      </c>
      <c r="BE55" s="111">
        <f t="shared" si="136"/>
        <v>0</v>
      </c>
      <c r="BF55" s="111">
        <f t="shared" si="136"/>
        <v>1</v>
      </c>
      <c r="BG55" s="111">
        <f t="shared" si="109"/>
        <v>1</v>
      </c>
      <c r="BH55" s="111">
        <f t="shared" si="136"/>
        <v>1</v>
      </c>
      <c r="BI55" s="111">
        <f t="shared" si="136"/>
        <v>1</v>
      </c>
      <c r="BJ55" s="111">
        <f t="shared" si="136"/>
        <v>0</v>
      </c>
      <c r="BK55" s="111">
        <f t="shared" si="110"/>
        <v>1</v>
      </c>
      <c r="BL55" s="111">
        <f t="shared" si="136"/>
        <v>1</v>
      </c>
      <c r="BM55" s="111">
        <f t="shared" si="136"/>
        <v>1</v>
      </c>
      <c r="BN55" s="111">
        <f t="shared" ref="BN55:CB55" si="137">BN14*BN$7</f>
        <v>1</v>
      </c>
      <c r="BO55" s="111">
        <f t="shared" si="137"/>
        <v>1</v>
      </c>
      <c r="BP55" s="111">
        <f t="shared" si="137"/>
        <v>1</v>
      </c>
      <c r="BQ55" s="111">
        <f t="shared" si="137"/>
        <v>1</v>
      </c>
      <c r="BR55" s="111">
        <f t="shared" si="137"/>
        <v>1</v>
      </c>
      <c r="BS55" s="111">
        <f t="shared" si="137"/>
        <v>1</v>
      </c>
      <c r="BT55" s="111">
        <f t="shared" si="137"/>
        <v>1</v>
      </c>
      <c r="BU55" s="111">
        <f t="shared" si="112"/>
        <v>0</v>
      </c>
      <c r="BV55" s="111">
        <f t="shared" si="137"/>
        <v>1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32.024999999999999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1</v>
      </c>
      <c r="AL56" s="69">
        <f t="shared" ref="AL56:BA56" si="140">AL15*AL$7</f>
        <v>0.75</v>
      </c>
      <c r="AM56" s="69">
        <f t="shared" si="140"/>
        <v>1</v>
      </c>
      <c r="AN56" s="117">
        <f t="shared" si="140"/>
        <v>0.5</v>
      </c>
      <c r="AO56" s="117">
        <f t="shared" si="140"/>
        <v>1</v>
      </c>
      <c r="AP56" s="69">
        <f t="shared" si="140"/>
        <v>1</v>
      </c>
      <c r="AQ56" s="69">
        <f t="shared" si="140"/>
        <v>0</v>
      </c>
      <c r="AR56" s="69">
        <f t="shared" si="140"/>
        <v>1</v>
      </c>
      <c r="AS56" s="80">
        <f t="shared" si="140"/>
        <v>0.9</v>
      </c>
      <c r="AT56" s="86">
        <f t="shared" si="140"/>
        <v>0</v>
      </c>
      <c r="AU56" s="69">
        <f t="shared" si="140"/>
        <v>0</v>
      </c>
      <c r="AV56" s="98">
        <f t="shared" si="140"/>
        <v>0.5</v>
      </c>
      <c r="AW56" s="102">
        <f t="shared" si="140"/>
        <v>1</v>
      </c>
      <c r="AX56" s="119">
        <f t="shared" si="140"/>
        <v>1</v>
      </c>
      <c r="AY56" s="119">
        <f t="shared" si="140"/>
        <v>0.5</v>
      </c>
      <c r="AZ56" s="119">
        <f t="shared" si="140"/>
        <v>0.75</v>
      </c>
      <c r="BA56" s="98">
        <f t="shared" si="140"/>
        <v>1</v>
      </c>
      <c r="BB56" s="111">
        <f t="shared" ref="BB56:BM56" si="141">BB15*BB$7</f>
        <v>1</v>
      </c>
      <c r="BC56" s="111">
        <f t="shared" si="108"/>
        <v>1</v>
      </c>
      <c r="BD56" s="111">
        <f t="shared" si="108"/>
        <v>1</v>
      </c>
      <c r="BE56" s="111">
        <f t="shared" si="141"/>
        <v>0</v>
      </c>
      <c r="BF56" s="111">
        <f t="shared" si="141"/>
        <v>1</v>
      </c>
      <c r="BG56" s="111">
        <f t="shared" si="109"/>
        <v>1</v>
      </c>
      <c r="BH56" s="111">
        <f t="shared" si="141"/>
        <v>1</v>
      </c>
      <c r="BI56" s="111">
        <f t="shared" si="141"/>
        <v>1</v>
      </c>
      <c r="BJ56" s="111">
        <f t="shared" si="141"/>
        <v>0</v>
      </c>
      <c r="BK56" s="111">
        <f t="shared" si="110"/>
        <v>1</v>
      </c>
      <c r="BL56" s="111">
        <f t="shared" si="141"/>
        <v>1</v>
      </c>
      <c r="BM56" s="111">
        <f t="shared" si="141"/>
        <v>1</v>
      </c>
      <c r="BN56" s="111">
        <f t="shared" ref="BN56:CB56" si="142">BN15*BN$7</f>
        <v>1</v>
      </c>
      <c r="BO56" s="111">
        <f t="shared" si="142"/>
        <v>1</v>
      </c>
      <c r="BP56" s="111">
        <f t="shared" si="142"/>
        <v>1</v>
      </c>
      <c r="BQ56" s="111">
        <f t="shared" si="142"/>
        <v>1</v>
      </c>
      <c r="BR56" s="111">
        <f t="shared" si="142"/>
        <v>0</v>
      </c>
      <c r="BS56" s="111">
        <f t="shared" si="142"/>
        <v>1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38.65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1</v>
      </c>
      <c r="AL59" s="69">
        <f t="shared" ref="AL59:BA59" si="155">AL18*AL$7</f>
        <v>0.75</v>
      </c>
      <c r="AM59" s="69">
        <f t="shared" si="155"/>
        <v>1</v>
      </c>
      <c r="AN59" s="117">
        <f t="shared" si="155"/>
        <v>1</v>
      </c>
      <c r="AO59" s="117">
        <f t="shared" si="155"/>
        <v>1</v>
      </c>
      <c r="AP59" s="69">
        <f t="shared" si="155"/>
        <v>1</v>
      </c>
      <c r="AQ59" s="69">
        <f t="shared" si="155"/>
        <v>0</v>
      </c>
      <c r="AR59" s="69">
        <f t="shared" si="155"/>
        <v>1</v>
      </c>
      <c r="AS59" s="80">
        <f t="shared" si="155"/>
        <v>0.9</v>
      </c>
      <c r="AT59" s="86">
        <f t="shared" si="155"/>
        <v>0</v>
      </c>
      <c r="AU59" s="69">
        <f t="shared" si="155"/>
        <v>0</v>
      </c>
      <c r="AV59" s="98">
        <f t="shared" si="155"/>
        <v>1</v>
      </c>
      <c r="AW59" s="102">
        <f t="shared" si="155"/>
        <v>1</v>
      </c>
      <c r="AX59" s="119">
        <f t="shared" si="155"/>
        <v>1</v>
      </c>
      <c r="AY59" s="119">
        <f t="shared" si="155"/>
        <v>0.5</v>
      </c>
      <c r="AZ59" s="119">
        <f t="shared" si="155"/>
        <v>1</v>
      </c>
      <c r="BA59" s="98">
        <f t="shared" si="155"/>
        <v>1</v>
      </c>
      <c r="BB59" s="111">
        <f t="shared" ref="BB59:BM59" si="156">BB18*BB$7</f>
        <v>1</v>
      </c>
      <c r="BC59" s="111">
        <f t="shared" si="108"/>
        <v>1</v>
      </c>
      <c r="BD59" s="111">
        <f t="shared" si="108"/>
        <v>1</v>
      </c>
      <c r="BE59" s="111">
        <f t="shared" si="156"/>
        <v>0</v>
      </c>
      <c r="BF59" s="111">
        <f t="shared" si="156"/>
        <v>1</v>
      </c>
      <c r="BG59" s="111">
        <f t="shared" si="109"/>
        <v>1</v>
      </c>
      <c r="BH59" s="111">
        <f t="shared" si="156"/>
        <v>1</v>
      </c>
      <c r="BI59" s="111">
        <f t="shared" si="156"/>
        <v>1</v>
      </c>
      <c r="BJ59" s="111">
        <f t="shared" si="156"/>
        <v>0</v>
      </c>
      <c r="BK59" s="111">
        <f t="shared" si="110"/>
        <v>1</v>
      </c>
      <c r="BL59" s="111">
        <f t="shared" si="156"/>
        <v>1</v>
      </c>
      <c r="BM59" s="111">
        <f t="shared" si="156"/>
        <v>1</v>
      </c>
      <c r="BN59" s="111">
        <f t="shared" ref="BN59:CB59" si="157">BN18*BN$7</f>
        <v>1</v>
      </c>
      <c r="BO59" s="111">
        <f t="shared" si="157"/>
        <v>1</v>
      </c>
      <c r="BP59" s="111">
        <f t="shared" si="157"/>
        <v>1</v>
      </c>
      <c r="BQ59" s="111">
        <f t="shared" si="157"/>
        <v>1</v>
      </c>
      <c r="BR59" s="111">
        <f t="shared" si="157"/>
        <v>1</v>
      </c>
      <c r="BS59" s="111">
        <f t="shared" si="157"/>
        <v>1</v>
      </c>
      <c r="BT59" s="111">
        <f t="shared" si="157"/>
        <v>1</v>
      </c>
      <c r="BU59" s="111">
        <f t="shared" si="112"/>
        <v>0</v>
      </c>
      <c r="BV59" s="111">
        <f t="shared" si="157"/>
        <v>1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36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1</v>
      </c>
      <c r="AL60" s="69">
        <f t="shared" ref="AL60:BA60" si="160">AL19*AL$7</f>
        <v>0.75</v>
      </c>
      <c r="AM60" s="69">
        <f t="shared" si="160"/>
        <v>1</v>
      </c>
      <c r="AN60" s="117">
        <f t="shared" si="160"/>
        <v>0.5</v>
      </c>
      <c r="AO60" s="117">
        <f t="shared" si="160"/>
        <v>1</v>
      </c>
      <c r="AP60" s="69">
        <f t="shared" si="160"/>
        <v>0</v>
      </c>
      <c r="AQ60" s="69">
        <f t="shared" si="160"/>
        <v>0</v>
      </c>
      <c r="AR60" s="69">
        <f t="shared" si="160"/>
        <v>1</v>
      </c>
      <c r="AS60" s="80">
        <f t="shared" si="160"/>
        <v>1</v>
      </c>
      <c r="AT60" s="86">
        <f t="shared" si="160"/>
        <v>0</v>
      </c>
      <c r="AU60" s="69">
        <f t="shared" si="160"/>
        <v>0</v>
      </c>
      <c r="AV60" s="98">
        <f t="shared" si="160"/>
        <v>1</v>
      </c>
      <c r="AW60" s="102">
        <f t="shared" si="160"/>
        <v>1</v>
      </c>
      <c r="AX60" s="119">
        <f t="shared" si="160"/>
        <v>1</v>
      </c>
      <c r="AY60" s="119">
        <f t="shared" si="160"/>
        <v>1</v>
      </c>
      <c r="AZ60" s="119">
        <f t="shared" si="160"/>
        <v>1</v>
      </c>
      <c r="BA60" s="98">
        <f t="shared" si="160"/>
        <v>1</v>
      </c>
      <c r="BB60" s="111">
        <f t="shared" ref="BB60:BM60" si="161">BB19*BB$7</f>
        <v>1</v>
      </c>
      <c r="BC60" s="111">
        <f t="shared" si="108"/>
        <v>1</v>
      </c>
      <c r="BD60" s="111">
        <f t="shared" si="108"/>
        <v>1</v>
      </c>
      <c r="BE60" s="111">
        <f t="shared" si="161"/>
        <v>0</v>
      </c>
      <c r="BF60" s="111">
        <f t="shared" si="161"/>
        <v>1</v>
      </c>
      <c r="BG60" s="111">
        <f t="shared" si="109"/>
        <v>1</v>
      </c>
      <c r="BH60" s="111">
        <f t="shared" si="161"/>
        <v>1</v>
      </c>
      <c r="BI60" s="111">
        <f t="shared" si="161"/>
        <v>1</v>
      </c>
      <c r="BJ60" s="111">
        <f t="shared" si="161"/>
        <v>0</v>
      </c>
      <c r="BK60" s="111">
        <f t="shared" si="110"/>
        <v>1</v>
      </c>
      <c r="BL60" s="111">
        <f t="shared" si="161"/>
        <v>1</v>
      </c>
      <c r="BM60" s="111">
        <f t="shared" si="161"/>
        <v>1</v>
      </c>
      <c r="BN60" s="111">
        <f t="shared" ref="BN60:CB60" si="162">BN19*BN$7</f>
        <v>1</v>
      </c>
      <c r="BO60" s="111">
        <f t="shared" si="162"/>
        <v>1</v>
      </c>
      <c r="BP60" s="111">
        <f t="shared" si="162"/>
        <v>1</v>
      </c>
      <c r="BQ60" s="111">
        <f t="shared" si="162"/>
        <v>1</v>
      </c>
      <c r="BR60" s="111">
        <f t="shared" si="162"/>
        <v>1</v>
      </c>
      <c r="BS60" s="111">
        <f t="shared" si="162"/>
        <v>1</v>
      </c>
      <c r="BT60" s="111">
        <f t="shared" si="162"/>
        <v>1</v>
      </c>
      <c r="BU60" s="111">
        <f t="shared" si="112"/>
        <v>0</v>
      </c>
      <c r="BV60" s="111">
        <f t="shared" si="162"/>
        <v>0.25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37.314999999999998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1</v>
      </c>
      <c r="AL61" s="69">
        <f t="shared" ref="AL61:BA61" si="165">AL20*AL$7</f>
        <v>0.75</v>
      </c>
      <c r="AM61" s="69">
        <f t="shared" si="165"/>
        <v>1</v>
      </c>
      <c r="AN61" s="117">
        <f t="shared" si="165"/>
        <v>1</v>
      </c>
      <c r="AO61" s="117">
        <f t="shared" si="165"/>
        <v>1</v>
      </c>
      <c r="AP61" s="69">
        <f t="shared" si="165"/>
        <v>1</v>
      </c>
      <c r="AQ61" s="69">
        <f t="shared" si="165"/>
        <v>0</v>
      </c>
      <c r="AR61" s="69">
        <f t="shared" si="165"/>
        <v>1</v>
      </c>
      <c r="AS61" s="80">
        <f t="shared" si="165"/>
        <v>0.9</v>
      </c>
      <c r="AT61" s="86">
        <f t="shared" si="165"/>
        <v>0</v>
      </c>
      <c r="AU61" s="69">
        <f t="shared" si="165"/>
        <v>0</v>
      </c>
      <c r="AV61" s="98">
        <f t="shared" si="165"/>
        <v>0.5</v>
      </c>
      <c r="AW61" s="102">
        <f t="shared" si="165"/>
        <v>1</v>
      </c>
      <c r="AX61" s="119">
        <f t="shared" si="165"/>
        <v>1</v>
      </c>
      <c r="AY61" s="119">
        <f t="shared" si="165"/>
        <v>0.86499999999999999</v>
      </c>
      <c r="AZ61" s="119">
        <f t="shared" si="165"/>
        <v>0.75</v>
      </c>
      <c r="BA61" s="98">
        <f t="shared" si="165"/>
        <v>0.75</v>
      </c>
      <c r="BB61" s="111">
        <f t="shared" ref="BB61:BM61" si="166">BB20*BB$7</f>
        <v>1</v>
      </c>
      <c r="BC61" s="111">
        <f t="shared" si="108"/>
        <v>1</v>
      </c>
      <c r="BD61" s="111">
        <f t="shared" si="108"/>
        <v>1</v>
      </c>
      <c r="BE61" s="111">
        <f t="shared" si="166"/>
        <v>0</v>
      </c>
      <c r="BF61" s="111">
        <f t="shared" si="166"/>
        <v>1</v>
      </c>
      <c r="BG61" s="111">
        <f t="shared" si="109"/>
        <v>1</v>
      </c>
      <c r="BH61" s="111">
        <f t="shared" si="166"/>
        <v>1</v>
      </c>
      <c r="BI61" s="111">
        <f t="shared" si="166"/>
        <v>1</v>
      </c>
      <c r="BJ61" s="111">
        <f t="shared" si="166"/>
        <v>0</v>
      </c>
      <c r="BK61" s="111">
        <f t="shared" si="110"/>
        <v>1</v>
      </c>
      <c r="BL61" s="111">
        <f t="shared" si="166"/>
        <v>1</v>
      </c>
      <c r="BM61" s="111">
        <f t="shared" si="166"/>
        <v>1</v>
      </c>
      <c r="BN61" s="111">
        <f t="shared" ref="BN61:CB61" si="167">BN20*BN$7</f>
        <v>1</v>
      </c>
      <c r="BO61" s="111">
        <f t="shared" si="167"/>
        <v>1</v>
      </c>
      <c r="BP61" s="111">
        <f t="shared" si="167"/>
        <v>1</v>
      </c>
      <c r="BQ61" s="111">
        <f t="shared" si="167"/>
        <v>1</v>
      </c>
      <c r="BR61" s="111">
        <f t="shared" si="167"/>
        <v>1</v>
      </c>
      <c r="BS61" s="111">
        <f t="shared" si="167"/>
        <v>1</v>
      </c>
      <c r="BT61" s="111">
        <f t="shared" si="167"/>
        <v>1</v>
      </c>
      <c r="BU61" s="111">
        <f t="shared" si="112"/>
        <v>0</v>
      </c>
      <c r="BV61" s="111">
        <f t="shared" si="167"/>
        <v>0.25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33.379999999999995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1</v>
      </c>
      <c r="AL62" s="69">
        <f t="shared" ref="AL62:BA62" si="170">AL21*AL$7</f>
        <v>0.75</v>
      </c>
      <c r="AM62" s="69">
        <f t="shared" si="170"/>
        <v>1</v>
      </c>
      <c r="AN62" s="117">
        <f t="shared" si="170"/>
        <v>1</v>
      </c>
      <c r="AO62" s="117">
        <f t="shared" si="170"/>
        <v>1</v>
      </c>
      <c r="AP62" s="69">
        <f t="shared" si="170"/>
        <v>1</v>
      </c>
      <c r="AQ62" s="69">
        <f t="shared" si="170"/>
        <v>0</v>
      </c>
      <c r="AR62" s="69">
        <f t="shared" si="170"/>
        <v>1</v>
      </c>
      <c r="AS62" s="80">
        <f t="shared" si="170"/>
        <v>0.9</v>
      </c>
      <c r="AT62" s="86">
        <f t="shared" si="170"/>
        <v>0</v>
      </c>
      <c r="AU62" s="69">
        <f t="shared" si="170"/>
        <v>0</v>
      </c>
      <c r="AV62" s="98">
        <f t="shared" si="170"/>
        <v>0.5</v>
      </c>
      <c r="AW62" s="102">
        <f t="shared" si="170"/>
        <v>1</v>
      </c>
      <c r="AX62" s="119">
        <f t="shared" si="170"/>
        <v>1</v>
      </c>
      <c r="AY62" s="119">
        <f t="shared" si="170"/>
        <v>1</v>
      </c>
      <c r="AZ62" s="119">
        <f t="shared" si="170"/>
        <v>0.86499999999999999</v>
      </c>
      <c r="BA62" s="98">
        <f t="shared" si="170"/>
        <v>0.86499999999999999</v>
      </c>
      <c r="BB62" s="111">
        <f t="shared" ref="BB62:BM62" si="171">BB21*BB$7</f>
        <v>0.75</v>
      </c>
      <c r="BC62" s="111">
        <f t="shared" si="108"/>
        <v>0.75</v>
      </c>
      <c r="BD62" s="111">
        <f t="shared" si="108"/>
        <v>1</v>
      </c>
      <c r="BE62" s="111">
        <f t="shared" si="171"/>
        <v>0</v>
      </c>
      <c r="BF62" s="111">
        <f t="shared" si="171"/>
        <v>1</v>
      </c>
      <c r="BG62" s="111">
        <f t="shared" si="109"/>
        <v>1</v>
      </c>
      <c r="BH62" s="111">
        <f t="shared" si="171"/>
        <v>1</v>
      </c>
      <c r="BI62" s="111">
        <f t="shared" si="171"/>
        <v>1</v>
      </c>
      <c r="BJ62" s="111">
        <f t="shared" si="171"/>
        <v>0</v>
      </c>
      <c r="BK62" s="111">
        <f t="shared" si="110"/>
        <v>1</v>
      </c>
      <c r="BL62" s="111">
        <f t="shared" si="171"/>
        <v>1</v>
      </c>
      <c r="BM62" s="111">
        <f t="shared" si="171"/>
        <v>1</v>
      </c>
      <c r="BN62" s="111">
        <f t="shared" ref="BN62:CB62" si="172">BN21*BN$7</f>
        <v>1</v>
      </c>
      <c r="BO62" s="111">
        <f t="shared" si="172"/>
        <v>1</v>
      </c>
      <c r="BP62" s="111">
        <f t="shared" si="172"/>
        <v>1</v>
      </c>
      <c r="BQ62" s="111">
        <f t="shared" si="172"/>
        <v>1</v>
      </c>
      <c r="BR62" s="111">
        <f t="shared" si="172"/>
        <v>0</v>
      </c>
      <c r="BS62" s="111">
        <f t="shared" si="172"/>
        <v>1</v>
      </c>
      <c r="BT62" s="111">
        <f t="shared" si="172"/>
        <v>1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37.5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1</v>
      </c>
      <c r="AL63" s="69">
        <f t="shared" ref="AL63:BA63" si="175">AL22*AL$7</f>
        <v>0.75</v>
      </c>
      <c r="AM63" s="69">
        <f t="shared" si="175"/>
        <v>1</v>
      </c>
      <c r="AN63" s="117">
        <f t="shared" si="175"/>
        <v>1</v>
      </c>
      <c r="AO63" s="117">
        <f t="shared" si="175"/>
        <v>1</v>
      </c>
      <c r="AP63" s="69">
        <f t="shared" si="175"/>
        <v>1</v>
      </c>
      <c r="AQ63" s="69">
        <f t="shared" si="175"/>
        <v>0</v>
      </c>
      <c r="AR63" s="69">
        <f t="shared" si="175"/>
        <v>1</v>
      </c>
      <c r="AS63" s="80">
        <f t="shared" si="175"/>
        <v>1</v>
      </c>
      <c r="AT63" s="86">
        <f t="shared" si="175"/>
        <v>0</v>
      </c>
      <c r="AU63" s="69">
        <f t="shared" si="175"/>
        <v>0</v>
      </c>
      <c r="AV63" s="98">
        <f t="shared" si="175"/>
        <v>1</v>
      </c>
      <c r="AW63" s="102">
        <f t="shared" si="175"/>
        <v>1</v>
      </c>
      <c r="AX63" s="119">
        <f t="shared" si="175"/>
        <v>1</v>
      </c>
      <c r="AY63" s="119">
        <f t="shared" si="175"/>
        <v>0.5</v>
      </c>
      <c r="AZ63" s="119">
        <f t="shared" si="175"/>
        <v>1</v>
      </c>
      <c r="BA63" s="98">
        <f t="shared" si="175"/>
        <v>1</v>
      </c>
      <c r="BB63" s="111">
        <f t="shared" ref="BB63:BM63" si="176">BB22*BB$7</f>
        <v>1</v>
      </c>
      <c r="BC63" s="111">
        <f t="shared" si="108"/>
        <v>1</v>
      </c>
      <c r="BD63" s="111">
        <f t="shared" si="108"/>
        <v>1</v>
      </c>
      <c r="BE63" s="111">
        <f t="shared" si="176"/>
        <v>0</v>
      </c>
      <c r="BF63" s="111">
        <f t="shared" si="176"/>
        <v>1</v>
      </c>
      <c r="BG63" s="111">
        <f t="shared" si="109"/>
        <v>1</v>
      </c>
      <c r="BH63" s="111">
        <f t="shared" si="176"/>
        <v>1</v>
      </c>
      <c r="BI63" s="111">
        <f t="shared" si="176"/>
        <v>1</v>
      </c>
      <c r="BJ63" s="111">
        <f t="shared" si="176"/>
        <v>0</v>
      </c>
      <c r="BK63" s="111">
        <f t="shared" si="110"/>
        <v>1</v>
      </c>
      <c r="BL63" s="111">
        <f t="shared" si="176"/>
        <v>1</v>
      </c>
      <c r="BM63" s="111">
        <f t="shared" si="176"/>
        <v>1</v>
      </c>
      <c r="BN63" s="111">
        <f t="shared" ref="BN63:CB63" si="177">BN22*BN$7</f>
        <v>0.75</v>
      </c>
      <c r="BO63" s="111">
        <f t="shared" si="177"/>
        <v>1</v>
      </c>
      <c r="BP63" s="111">
        <f t="shared" si="177"/>
        <v>1</v>
      </c>
      <c r="BQ63" s="111">
        <f t="shared" si="177"/>
        <v>1</v>
      </c>
      <c r="BR63" s="111">
        <f t="shared" si="177"/>
        <v>1</v>
      </c>
      <c r="BS63" s="111">
        <f t="shared" si="177"/>
        <v>1</v>
      </c>
      <c r="BT63" s="111">
        <f t="shared" si="177"/>
        <v>1</v>
      </c>
      <c r="BU63" s="111">
        <f t="shared" si="112"/>
        <v>0</v>
      </c>
      <c r="BV63" s="111">
        <f t="shared" si="177"/>
        <v>0.25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38.5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1</v>
      </c>
      <c r="AL64" s="69">
        <f t="shared" ref="AL64:BA64" si="180">AL23*AL$7</f>
        <v>0.75</v>
      </c>
      <c r="AM64" s="69">
        <f t="shared" si="180"/>
        <v>1</v>
      </c>
      <c r="AN64" s="117">
        <f t="shared" si="180"/>
        <v>1</v>
      </c>
      <c r="AO64" s="117">
        <f t="shared" si="180"/>
        <v>1</v>
      </c>
      <c r="AP64" s="69">
        <f t="shared" si="180"/>
        <v>1</v>
      </c>
      <c r="AQ64" s="69">
        <f t="shared" si="180"/>
        <v>0</v>
      </c>
      <c r="AR64" s="69">
        <f t="shared" si="180"/>
        <v>1</v>
      </c>
      <c r="AS64" s="80">
        <f t="shared" si="180"/>
        <v>1</v>
      </c>
      <c r="AT64" s="86">
        <f t="shared" si="180"/>
        <v>0</v>
      </c>
      <c r="AU64" s="69">
        <f t="shared" si="180"/>
        <v>0</v>
      </c>
      <c r="AV64" s="98">
        <f t="shared" si="180"/>
        <v>1</v>
      </c>
      <c r="AW64" s="102">
        <f t="shared" si="180"/>
        <v>1</v>
      </c>
      <c r="AX64" s="119">
        <f t="shared" si="180"/>
        <v>1</v>
      </c>
      <c r="AY64" s="119">
        <f t="shared" si="180"/>
        <v>1</v>
      </c>
      <c r="AZ64" s="119">
        <f t="shared" si="180"/>
        <v>1</v>
      </c>
      <c r="BA64" s="98">
        <f t="shared" si="180"/>
        <v>1</v>
      </c>
      <c r="BB64" s="111">
        <f t="shared" ref="BB64:BM64" si="181">BB23*BB$7</f>
        <v>1</v>
      </c>
      <c r="BC64" s="111">
        <f t="shared" si="108"/>
        <v>1</v>
      </c>
      <c r="BD64" s="111">
        <f t="shared" si="108"/>
        <v>1</v>
      </c>
      <c r="BE64" s="111">
        <f t="shared" si="181"/>
        <v>0</v>
      </c>
      <c r="BF64" s="111">
        <f t="shared" si="181"/>
        <v>1</v>
      </c>
      <c r="BG64" s="111">
        <f t="shared" si="109"/>
        <v>1</v>
      </c>
      <c r="BH64" s="111">
        <f t="shared" si="181"/>
        <v>1</v>
      </c>
      <c r="BI64" s="111">
        <f t="shared" si="181"/>
        <v>1</v>
      </c>
      <c r="BJ64" s="111">
        <f t="shared" si="181"/>
        <v>0</v>
      </c>
      <c r="BK64" s="111">
        <f t="shared" si="110"/>
        <v>1</v>
      </c>
      <c r="BL64" s="111">
        <f t="shared" si="181"/>
        <v>1</v>
      </c>
      <c r="BM64" s="111">
        <f t="shared" si="181"/>
        <v>1</v>
      </c>
      <c r="BN64" s="111">
        <f t="shared" ref="BN64:CB64" si="182">BN23*BN$7</f>
        <v>1</v>
      </c>
      <c r="BO64" s="111">
        <f t="shared" si="182"/>
        <v>1</v>
      </c>
      <c r="BP64" s="111">
        <f t="shared" si="182"/>
        <v>1</v>
      </c>
      <c r="BQ64" s="111">
        <f t="shared" si="182"/>
        <v>1</v>
      </c>
      <c r="BR64" s="111">
        <f t="shared" si="182"/>
        <v>1</v>
      </c>
      <c r="BS64" s="111">
        <f t="shared" si="182"/>
        <v>1</v>
      </c>
      <c r="BT64" s="111">
        <f t="shared" si="182"/>
        <v>1</v>
      </c>
      <c r="BU64" s="111">
        <f t="shared" si="112"/>
        <v>0</v>
      </c>
      <c r="BV64" s="111">
        <f t="shared" si="182"/>
        <v>1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64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0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0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0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0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226" priority="345" operator="between">
      <formula>8</formula>
      <formula>10</formula>
    </cfRule>
    <cfRule type="cellIs" dxfId="225" priority="346" operator="lessThan">
      <formula>8</formula>
    </cfRule>
  </conditionalFormatting>
  <conditionalFormatting sqref="CR9:CR21 CF9:CH25 AR22:AR25 AU9:AW25 I9:V25 CN9:CP25 AP9:AQ21 BA9:BA25 CC9:CD25 X9:AD25 AI9:AM21 AI24:AM25 AP24:AQ25 AQ22:AQ23 AI22:AJ23">
    <cfRule type="cellIs" dxfId="224" priority="340" operator="equal">
      <formula>0</formula>
    </cfRule>
    <cfRule type="cellIs" dxfId="223" priority="341" operator="between">
      <formula>0.01</formula>
      <formula>0.25</formula>
    </cfRule>
    <cfRule type="cellIs" dxfId="222" priority="342" operator="between">
      <formula>0.26</formula>
      <formula>0.5</formula>
    </cfRule>
  </conditionalFormatting>
  <conditionalFormatting sqref="AR9:AR21">
    <cfRule type="cellIs" dxfId="221" priority="334" operator="equal">
      <formula>0</formula>
    </cfRule>
    <cfRule type="cellIs" dxfId="220" priority="335" operator="between">
      <formula>0.01</formula>
      <formula>0.25</formula>
    </cfRule>
    <cfRule type="cellIs" dxfId="219" priority="336" operator="between">
      <formula>0.26</formula>
      <formula>0.5</formula>
    </cfRule>
  </conditionalFormatting>
  <conditionalFormatting sqref="AS9:AS19 AS21">
    <cfRule type="cellIs" dxfId="218" priority="316" operator="equal">
      <formula>0</formula>
    </cfRule>
    <cfRule type="cellIs" dxfId="217" priority="317" operator="between">
      <formula>0.01</formula>
      <formula>0.25</formula>
    </cfRule>
    <cfRule type="cellIs" dxfId="216" priority="318" operator="between">
      <formula>0.26</formula>
      <formula>0.5</formula>
    </cfRule>
  </conditionalFormatting>
  <conditionalFormatting sqref="AS22:AS23 AS25">
    <cfRule type="cellIs" dxfId="215" priority="313" operator="equal">
      <formula>0</formula>
    </cfRule>
    <cfRule type="cellIs" dxfId="214" priority="314" operator="between">
      <formula>0.01</formula>
      <formula>0.25</formula>
    </cfRule>
    <cfRule type="cellIs" dxfId="213" priority="315" operator="between">
      <formula>0.26</formula>
      <formula>0.5</formula>
    </cfRule>
  </conditionalFormatting>
  <conditionalFormatting sqref="AE18 AE20 AE22 AE25 AE9:AE14">
    <cfRule type="cellIs" dxfId="212" priority="289" operator="equal">
      <formula>0</formula>
    </cfRule>
    <cfRule type="cellIs" dxfId="211" priority="290" operator="between">
      <formula>0.01</formula>
      <formula>0.25</formula>
    </cfRule>
    <cfRule type="cellIs" dxfId="210" priority="291" operator="between">
      <formula>0.26</formula>
      <formula>0.5</formula>
    </cfRule>
  </conditionalFormatting>
  <conditionalFormatting sqref="CE9:CE23 CE25">
    <cfRule type="cellIs" dxfId="209" priority="274" operator="equal">
      <formula>0</formula>
    </cfRule>
    <cfRule type="cellIs" dxfId="208" priority="275" operator="between">
      <formula>0.01</formula>
      <formula>0.25</formula>
    </cfRule>
    <cfRule type="cellIs" dxfId="207" priority="276" operator="between">
      <formula>0.26</formula>
      <formula>0.5</formula>
    </cfRule>
  </conditionalFormatting>
  <conditionalFormatting sqref="AT25">
    <cfRule type="cellIs" dxfId="203" priority="256" operator="equal">
      <formula>0</formula>
    </cfRule>
    <cfRule type="cellIs" dxfId="202" priority="257" operator="between">
      <formula>0.01</formula>
      <formula>0.25</formula>
    </cfRule>
    <cfRule type="cellIs" dxfId="201" priority="258" operator="between">
      <formula>0.26</formula>
      <formula>0.5</formula>
    </cfRule>
  </conditionalFormatting>
  <conditionalFormatting sqref="AS20">
    <cfRule type="cellIs" dxfId="200" priority="229" operator="equal">
      <formula>0</formula>
    </cfRule>
    <cfRule type="cellIs" dxfId="199" priority="230" operator="between">
      <formula>0.01</formula>
      <formula>0.25</formula>
    </cfRule>
    <cfRule type="cellIs" dxfId="198" priority="231" operator="between">
      <formula>0.26</formula>
      <formula>0.5</formula>
    </cfRule>
  </conditionalFormatting>
  <conditionalFormatting sqref="AS24">
    <cfRule type="cellIs" dxfId="194" priority="217" operator="equal">
      <formula>0</formula>
    </cfRule>
    <cfRule type="cellIs" dxfId="193" priority="218" operator="between">
      <formula>0.01</formula>
      <formula>0.25</formula>
    </cfRule>
    <cfRule type="cellIs" dxfId="192" priority="219" operator="between">
      <formula>0.26</formula>
      <formula>0.5</formula>
    </cfRule>
  </conditionalFormatting>
  <conditionalFormatting sqref="CQ9:CQ21">
    <cfRule type="cellIs" dxfId="188" priority="193" operator="equal">
      <formula>0</formula>
    </cfRule>
    <cfRule type="cellIs" dxfId="187" priority="194" operator="between">
      <formula>0.01</formula>
      <formula>0.25</formula>
    </cfRule>
    <cfRule type="cellIs" dxfId="186" priority="195" operator="between">
      <formula>0.26</formula>
      <formula>0.5</formula>
    </cfRule>
  </conditionalFormatting>
  <conditionalFormatting sqref="CE24">
    <cfRule type="cellIs" dxfId="185" priority="187" operator="equal">
      <formula>0</formula>
    </cfRule>
    <cfRule type="cellIs" dxfId="184" priority="188" operator="between">
      <formula>0.01</formula>
      <formula>0.25</formula>
    </cfRule>
    <cfRule type="cellIs" dxfId="183" priority="189" operator="between">
      <formula>0.26</formula>
      <formula>0.5</formula>
    </cfRule>
  </conditionalFormatting>
  <conditionalFormatting sqref="BH9:BJ25 BB9:BB25 BL9:BM25 BE9:BE25">
    <cfRule type="cellIs" dxfId="182" priority="184" operator="equal">
      <formula>0</formula>
    </cfRule>
    <cfRule type="cellIs" dxfId="181" priority="185" operator="between">
      <formula>0.01</formula>
      <formula>0.25</formula>
    </cfRule>
    <cfRule type="cellIs" dxfId="180" priority="186" operator="between">
      <formula>0.26</formula>
      <formula>0.5</formula>
    </cfRule>
  </conditionalFormatting>
  <conditionalFormatting sqref="BF9:BF23 BF25">
    <cfRule type="cellIs" dxfId="179" priority="181" operator="equal">
      <formula>0</formula>
    </cfRule>
    <cfRule type="cellIs" dxfId="178" priority="182" operator="between">
      <formula>0.01</formula>
      <formula>0.25</formula>
    </cfRule>
    <cfRule type="cellIs" dxfId="177" priority="183" operator="between">
      <formula>0.26</formula>
      <formula>0.5</formula>
    </cfRule>
  </conditionalFormatting>
  <conditionalFormatting sqref="BF24">
    <cfRule type="cellIs" dxfId="176" priority="178" operator="equal">
      <formula>0</formula>
    </cfRule>
    <cfRule type="cellIs" dxfId="175" priority="179" operator="between">
      <formula>0.01</formula>
      <formula>0.25</formula>
    </cfRule>
    <cfRule type="cellIs" dxfId="174" priority="180" operator="between">
      <formula>0.26</formula>
      <formula>0.5</formula>
    </cfRule>
  </conditionalFormatting>
  <conditionalFormatting sqref="BQ9:BT21 BN9:BO21 BV9:BV21 BV24:BV25 BN24:BO25 BQ24:BT25">
    <cfRule type="cellIs" dxfId="173" priority="175" operator="equal">
      <formula>0</formula>
    </cfRule>
    <cfRule type="cellIs" dxfId="172" priority="176" operator="between">
      <formula>0.01</formula>
      <formula>0.25</formula>
    </cfRule>
    <cfRule type="cellIs" dxfId="171" priority="177" operator="between">
      <formula>0.26</formula>
      <formula>0.5</formula>
    </cfRule>
  </conditionalFormatting>
  <conditionalFormatting sqref="BP9:BP21 BP25">
    <cfRule type="cellIs" dxfId="170" priority="172" operator="equal">
      <formula>0</formula>
    </cfRule>
    <cfRule type="cellIs" dxfId="169" priority="173" operator="between">
      <formula>0.01</formula>
      <formula>0.25</formula>
    </cfRule>
    <cfRule type="cellIs" dxfId="168" priority="174" operator="between">
      <formula>0.26</formula>
      <formula>0.5</formula>
    </cfRule>
  </conditionalFormatting>
  <conditionalFormatting sqref="BP24">
    <cfRule type="cellIs" dxfId="167" priority="169" operator="equal">
      <formula>0</formula>
    </cfRule>
    <cfRule type="cellIs" dxfId="166" priority="170" operator="between">
      <formula>0.01</formula>
      <formula>0.25</formula>
    </cfRule>
    <cfRule type="cellIs" dxfId="165" priority="171" operator="between">
      <formula>0.26</formula>
      <formula>0.5</formula>
    </cfRule>
  </conditionalFormatting>
  <conditionalFormatting sqref="BZ9:CB9 BW9:BX9 BW25:BX25 BZ25:CB25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BY9 BY25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BG9:BG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K9:BK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U9:BU21 BU24:BU25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D9:BD25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C9:BC25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CI9:CI25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CJ9:CJ25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CK9:CK25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CL9:CL25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CM9:CM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CR22:CR24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Q22:CQ24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H9:H24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H9:AH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O9:AO21 AO24:AO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W9:W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G16:AG25 AG9:AG14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G1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F16:AF25 AF9:AF1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F1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N9:AN15 AN17:AN21 AN24:AN25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E15">
    <cfRule type="cellIs" dxfId="95" priority="91" operator="equal">
      <formula>0</formula>
    </cfRule>
    <cfRule type="cellIs" dxfId="94" priority="92" operator="between">
      <formula>0.01</formula>
      <formula>0.25</formula>
    </cfRule>
    <cfRule type="cellIs" dxfId="93" priority="93" operator="between">
      <formula>0.26</formula>
      <formula>0.5</formula>
    </cfRule>
  </conditionalFormatting>
  <conditionalFormatting sqref="AE16">
    <cfRule type="cellIs" dxfId="92" priority="88" operator="equal">
      <formula>0</formula>
    </cfRule>
    <cfRule type="cellIs" dxfId="91" priority="89" operator="between">
      <formula>0.01</formula>
      <formula>0.25</formula>
    </cfRule>
    <cfRule type="cellIs" dxfId="90" priority="90" operator="between">
      <formula>0.26</formula>
      <formula>0.5</formula>
    </cfRule>
  </conditionalFormatting>
  <conditionalFormatting sqref="AE17">
    <cfRule type="cellIs" dxfId="89" priority="85" operator="equal">
      <formula>0</formula>
    </cfRule>
    <cfRule type="cellIs" dxfId="88" priority="86" operator="between">
      <formula>0.01</formula>
      <formula>0.25</formula>
    </cfRule>
    <cfRule type="cellIs" dxfId="87" priority="87" operator="between">
      <formula>0.26</formula>
      <formula>0.5</formula>
    </cfRule>
  </conditionalFormatting>
  <conditionalFormatting sqref="AE19">
    <cfRule type="cellIs" dxfId="86" priority="82" operator="equal">
      <formula>0</formula>
    </cfRule>
    <cfRule type="cellIs" dxfId="85" priority="83" operator="between">
      <formula>0.01</formula>
      <formula>0.25</formula>
    </cfRule>
    <cfRule type="cellIs" dxfId="84" priority="84" operator="between">
      <formula>0.26</formula>
      <formula>0.5</formula>
    </cfRule>
  </conditionalFormatting>
  <conditionalFormatting sqref="AE21">
    <cfRule type="cellIs" dxfId="83" priority="79" operator="equal">
      <formula>0</formula>
    </cfRule>
    <cfRule type="cellIs" dxfId="82" priority="80" operator="between">
      <formula>0.01</formula>
      <formula>0.25</formula>
    </cfRule>
    <cfRule type="cellIs" dxfId="81" priority="81" operator="between">
      <formula>0.26</formula>
      <formula>0.5</formula>
    </cfRule>
  </conditionalFormatting>
  <conditionalFormatting sqref="AE23">
    <cfRule type="cellIs" dxfId="80" priority="76" operator="equal">
      <formula>0</formula>
    </cfRule>
    <cfRule type="cellIs" dxfId="79" priority="77" operator="between">
      <formula>0.01</formula>
      <formula>0.25</formula>
    </cfRule>
    <cfRule type="cellIs" dxfId="78" priority="78" operator="between">
      <formula>0.26</formula>
      <formula>0.5</formula>
    </cfRule>
  </conditionalFormatting>
  <conditionalFormatting sqref="AE24">
    <cfRule type="cellIs" dxfId="77" priority="73" operator="equal">
      <formula>0</formula>
    </cfRule>
    <cfRule type="cellIs" dxfId="76" priority="74" operator="between">
      <formula>0.01</formula>
      <formula>0.25</formula>
    </cfRule>
    <cfRule type="cellIs" dxfId="75" priority="75" operator="between">
      <formula>0.26</formula>
      <formula>0.5</formula>
    </cfRule>
  </conditionalFormatting>
  <conditionalFormatting sqref="AN16">
    <cfRule type="cellIs" dxfId="74" priority="70" operator="equal">
      <formula>0</formula>
    </cfRule>
    <cfRule type="cellIs" dxfId="73" priority="71" operator="between">
      <formula>0.01</formula>
      <formula>0.25</formula>
    </cfRule>
    <cfRule type="cellIs" dxfId="72" priority="72" operator="between">
      <formula>0.26</formula>
      <formula>0.5</formula>
    </cfRule>
  </conditionalFormatting>
  <conditionalFormatting sqref="BQ22:BT22 BN22:BO22 BV22">
    <cfRule type="cellIs" dxfId="71" priority="67" operator="equal">
      <formula>0</formula>
    </cfRule>
    <cfRule type="cellIs" dxfId="70" priority="68" operator="between">
      <formula>0.01</formula>
      <formula>0.25</formula>
    </cfRule>
    <cfRule type="cellIs" dxfId="69" priority="69" operator="between">
      <formula>0.26</formula>
      <formula>0.5</formula>
    </cfRule>
  </conditionalFormatting>
  <conditionalFormatting sqref="BP22">
    <cfRule type="cellIs" dxfId="68" priority="64" operator="equal">
      <formula>0</formula>
    </cfRule>
    <cfRule type="cellIs" dxfId="67" priority="65" operator="between">
      <formula>0.01</formula>
      <formula>0.25</formula>
    </cfRule>
    <cfRule type="cellIs" dxfId="66" priority="66" operator="between">
      <formula>0.26</formula>
      <formula>0.5</formula>
    </cfRule>
  </conditionalFormatting>
  <conditionalFormatting sqref="BU22">
    <cfRule type="cellIs" dxfId="65" priority="61" operator="equal">
      <formula>0</formula>
    </cfRule>
    <cfRule type="cellIs" dxfId="64" priority="62" operator="between">
      <formula>0.01</formula>
      <formula>0.25</formula>
    </cfRule>
    <cfRule type="cellIs" dxfId="63" priority="63" operator="between">
      <formula>0.26</formula>
      <formula>0.5</formula>
    </cfRule>
  </conditionalFormatting>
  <conditionalFormatting sqref="BQ23:BT23 BN23:BO23 BV23">
    <cfRule type="cellIs" dxfId="62" priority="58" operator="equal">
      <formula>0</formula>
    </cfRule>
    <cfRule type="cellIs" dxfId="61" priority="59" operator="between">
      <formula>0.01</formula>
      <formula>0.25</formula>
    </cfRule>
    <cfRule type="cellIs" dxfId="60" priority="60" operator="between">
      <formula>0.26</formula>
      <formula>0.5</formula>
    </cfRule>
  </conditionalFormatting>
  <conditionalFormatting sqref="BP23">
    <cfRule type="cellIs" dxfId="59" priority="55" operator="equal">
      <formula>0</formula>
    </cfRule>
    <cfRule type="cellIs" dxfId="58" priority="56" operator="between">
      <formula>0.01</formula>
      <formula>0.25</formula>
    </cfRule>
    <cfRule type="cellIs" dxfId="57" priority="57" operator="between">
      <formula>0.26</formula>
      <formula>0.5</formula>
    </cfRule>
  </conditionalFormatting>
  <conditionalFormatting sqref="BU23">
    <cfRule type="cellIs" dxfId="56" priority="52" operator="equal">
      <formula>0</formula>
    </cfRule>
    <cfRule type="cellIs" dxfId="55" priority="53" operator="between">
      <formula>0.01</formula>
      <formula>0.25</formula>
    </cfRule>
    <cfRule type="cellIs" dxfId="54" priority="54" operator="between">
      <formula>0.26</formula>
      <formula>0.5</formula>
    </cfRule>
  </conditionalFormatting>
  <conditionalFormatting sqref="AX9:AX25">
    <cfRule type="cellIs" dxfId="53" priority="49" operator="equal">
      <formula>0</formula>
    </cfRule>
    <cfRule type="cellIs" dxfId="52" priority="50" operator="between">
      <formula>0.01</formula>
      <formula>0.25</formula>
    </cfRule>
    <cfRule type="cellIs" dxfId="51" priority="51" operator="between">
      <formula>0.26</formula>
      <formula>0.5</formula>
    </cfRule>
  </conditionalFormatting>
  <conditionalFormatting sqref="AY9:AY25">
    <cfRule type="cellIs" dxfId="50" priority="46" operator="equal">
      <formula>0</formula>
    </cfRule>
    <cfRule type="cellIs" dxfId="49" priority="47" operator="between">
      <formula>0.01</formula>
      <formula>0.25</formula>
    </cfRule>
    <cfRule type="cellIs" dxfId="48" priority="48" operator="between">
      <formula>0.26</formula>
      <formula>0.5</formula>
    </cfRule>
  </conditionalFormatting>
  <conditionalFormatting sqref="AZ9:AZ25">
    <cfRule type="cellIs" dxfId="47" priority="43" operator="equal">
      <formula>0</formula>
    </cfRule>
    <cfRule type="cellIs" dxfId="46" priority="44" operator="between">
      <formula>0.01</formula>
      <formula>0.25</formula>
    </cfRule>
    <cfRule type="cellIs" dxfId="45" priority="45" operator="between">
      <formula>0.26</formula>
      <formula>0.5</formula>
    </cfRule>
  </conditionalFormatting>
  <conditionalFormatting sqref="BZ10:CB10 BW10:BX10">
    <cfRule type="cellIs" dxfId="44" priority="40" operator="equal">
      <formula>0</formula>
    </cfRule>
    <cfRule type="cellIs" dxfId="43" priority="41" operator="between">
      <formula>0.01</formula>
      <formula>0.25</formula>
    </cfRule>
    <cfRule type="cellIs" dxfId="42" priority="42" operator="between">
      <formula>0.26</formula>
      <formula>0.5</formula>
    </cfRule>
  </conditionalFormatting>
  <conditionalFormatting sqref="BY10">
    <cfRule type="cellIs" dxfId="41" priority="37" operator="equal">
      <formula>0</formula>
    </cfRule>
    <cfRule type="cellIs" dxfId="40" priority="38" operator="between">
      <formula>0.01</formula>
      <formula>0.25</formula>
    </cfRule>
    <cfRule type="cellIs" dxfId="39" priority="39" operator="between">
      <formula>0.26</formula>
      <formula>0.5</formula>
    </cfRule>
  </conditionalFormatting>
  <conditionalFormatting sqref="BZ11:CB24 BW11:BX24">
    <cfRule type="cellIs" dxfId="38" priority="34" operator="equal">
      <formula>0</formula>
    </cfRule>
    <cfRule type="cellIs" dxfId="37" priority="35" operator="between">
      <formula>0.01</formula>
      <formula>0.25</formula>
    </cfRule>
    <cfRule type="cellIs" dxfId="36" priority="36" operator="between">
      <formula>0.26</formula>
      <formula>0.5</formula>
    </cfRule>
  </conditionalFormatting>
  <conditionalFormatting sqref="BY11:BY24">
    <cfRule type="cellIs" dxfId="35" priority="31" operator="equal">
      <formula>0</formula>
    </cfRule>
    <cfRule type="cellIs" dxfId="34" priority="32" operator="between">
      <formula>0.01</formula>
      <formula>0.25</formula>
    </cfRule>
    <cfRule type="cellIs" dxfId="33" priority="33" operator="between">
      <formula>0.26</formula>
      <formula>0.5</formula>
    </cfRule>
  </conditionalFormatting>
  <conditionalFormatting sqref="AC12">
    <cfRule type="cellIs" dxfId="32" priority="28" operator="equal">
      <formula>0</formula>
    </cfRule>
    <cfRule type="cellIs" dxfId="31" priority="29" operator="between">
      <formula>0.01</formula>
      <formula>0.25</formula>
    </cfRule>
    <cfRule type="cellIs" dxfId="30" priority="30" operator="between">
      <formula>0.26</formula>
      <formula>0.5</formula>
    </cfRule>
  </conditionalFormatting>
  <conditionalFormatting sqref="AC13">
    <cfRule type="cellIs" dxfId="29" priority="25" operator="equal">
      <formula>0</formula>
    </cfRule>
    <cfRule type="cellIs" dxfId="28" priority="26" operator="between">
      <formula>0.01</formula>
      <formula>0.25</formula>
    </cfRule>
    <cfRule type="cellIs" dxfId="27" priority="27" operator="between">
      <formula>0.26</formula>
      <formula>0.5</formula>
    </cfRule>
  </conditionalFormatting>
  <conditionalFormatting sqref="AP22 AK22:AM22">
    <cfRule type="cellIs" dxfId="26" priority="22" operator="equal">
      <formula>0</formula>
    </cfRule>
    <cfRule type="cellIs" dxfId="25" priority="23" operator="between">
      <formula>0.01</formula>
      <formula>0.25</formula>
    </cfRule>
    <cfRule type="cellIs" dxfId="24" priority="24" operator="between">
      <formula>0.26</formula>
      <formula>0.5</formula>
    </cfRule>
  </conditionalFormatting>
  <conditionalFormatting sqref="AO22">
    <cfRule type="cellIs" dxfId="23" priority="19" operator="equal">
      <formula>0</formula>
    </cfRule>
    <cfRule type="cellIs" dxfId="22" priority="20" operator="between">
      <formula>0.01</formula>
      <formula>0.25</formula>
    </cfRule>
    <cfRule type="cellIs" dxfId="21" priority="21" operator="between">
      <formula>0.26</formula>
      <formula>0.5</formula>
    </cfRule>
  </conditionalFormatting>
  <conditionalFormatting sqref="AN22">
    <cfRule type="cellIs" dxfId="20" priority="16" operator="equal">
      <formula>0</formula>
    </cfRule>
    <cfRule type="cellIs" dxfId="19" priority="17" operator="between">
      <formula>0.01</formula>
      <formula>0.25</formula>
    </cfRule>
    <cfRule type="cellIs" dxfId="18" priority="18" operator="between">
      <formula>0.26</formula>
      <formula>0.5</formula>
    </cfRule>
  </conditionalFormatting>
  <conditionalFormatting sqref="AP23 AK23:AM23">
    <cfRule type="cellIs" dxfId="17" priority="13" operator="equal">
      <formula>0</formula>
    </cfRule>
    <cfRule type="cellIs" dxfId="16" priority="14" operator="between">
      <formula>0.01</formula>
      <formula>0.25</formula>
    </cfRule>
    <cfRule type="cellIs" dxfId="15" priority="15" operator="between">
      <formula>0.26</formula>
      <formula>0.5</formula>
    </cfRule>
  </conditionalFormatting>
  <conditionalFormatting sqref="AO23">
    <cfRule type="cellIs" dxfId="14" priority="10" operator="equal">
      <formula>0</formula>
    </cfRule>
    <cfRule type="cellIs" dxfId="13" priority="11" operator="between">
      <formula>0.01</formula>
      <formula>0.25</formula>
    </cfRule>
    <cfRule type="cellIs" dxfId="12" priority="12" operator="between">
      <formula>0.26</formula>
      <formula>0.5</formula>
    </cfRule>
  </conditionalFormatting>
  <conditionalFormatting sqref="AN23">
    <cfRule type="cellIs" dxfId="11" priority="7" operator="equal">
      <formula>0</formula>
    </cfRule>
    <cfRule type="cellIs" dxfId="10" priority="8" operator="between">
      <formula>0.01</formula>
      <formula>0.25</formula>
    </cfRule>
    <cfRule type="cellIs" dxfId="9" priority="9" operator="between">
      <formula>0.26</formula>
      <formula>0.5</formula>
    </cfRule>
  </conditionalFormatting>
  <conditionalFormatting sqref="AT9:AT19">
    <cfRule type="cellIs" dxfId="8" priority="4" operator="equal">
      <formula>0</formula>
    </cfRule>
    <cfRule type="cellIs" dxfId="7" priority="5" operator="between">
      <formula>0.01</formula>
      <formula>0.25</formula>
    </cfRule>
    <cfRule type="cellIs" dxfId="6" priority="6" operator="between">
      <formula>0.26</formula>
      <formula>0.5</formula>
    </cfRule>
  </conditionalFormatting>
  <conditionalFormatting sqref="AT20:AT24">
    <cfRule type="cellIs" dxfId="5" priority="1" operator="equal">
      <formula>0</formula>
    </cfRule>
    <cfRule type="cellIs" dxfId="4" priority="2" operator="between">
      <formula>0.01</formula>
      <formula>0.25</formula>
    </cfRule>
    <cfRule type="cellIs" dxfId="3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200" t="s">
        <v>32</v>
      </c>
      <c r="E1" s="201"/>
      <c r="F1" s="200" t="s">
        <v>33</v>
      </c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1"/>
      <c r="AD1" s="211"/>
      <c r="AE1" s="211"/>
      <c r="AF1" s="211"/>
      <c r="AG1" s="211"/>
      <c r="AH1" s="211"/>
      <c r="AI1" s="211"/>
      <c r="AJ1" s="212"/>
      <c r="AK1" s="207" t="s">
        <v>50</v>
      </c>
      <c r="AL1" s="208"/>
      <c r="AM1" s="208"/>
      <c r="AN1" s="208"/>
      <c r="AO1" s="208"/>
      <c r="AP1" s="208"/>
      <c r="AQ1" s="209"/>
      <c r="AR1" s="200" t="s">
        <v>49</v>
      </c>
      <c r="AS1" s="201"/>
    </row>
    <row r="2" spans="2:45" ht="15.75" thickBot="1" x14ac:dyDescent="0.3">
      <c r="B2" s="29"/>
      <c r="C2" s="33"/>
      <c r="D2" s="36"/>
      <c r="E2" s="37"/>
      <c r="F2" s="219" t="s">
        <v>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17" t="s">
        <v>35</v>
      </c>
      <c r="AD2" s="221"/>
      <c r="AE2" s="217" t="s">
        <v>5</v>
      </c>
      <c r="AF2" s="221"/>
      <c r="AG2" s="217" t="s">
        <v>38</v>
      </c>
      <c r="AH2" s="218"/>
      <c r="AI2" s="221"/>
      <c r="AJ2" s="32" t="s">
        <v>6</v>
      </c>
      <c r="AK2" s="217" t="s">
        <v>42</v>
      </c>
      <c r="AL2" s="218"/>
      <c r="AM2" s="221"/>
      <c r="AN2" s="32"/>
      <c r="AO2" s="32"/>
      <c r="AP2" s="32"/>
      <c r="AQ2" s="44"/>
      <c r="AR2" s="213" t="s">
        <v>47</v>
      </c>
      <c r="AS2" s="215" t="s">
        <v>48</v>
      </c>
    </row>
    <row r="3" spans="2:45" x14ac:dyDescent="0.25">
      <c r="B3" s="29"/>
      <c r="C3" s="202" t="s">
        <v>9</v>
      </c>
      <c r="D3" s="206" t="s">
        <v>15</v>
      </c>
      <c r="E3" s="203" t="s">
        <v>31</v>
      </c>
      <c r="F3" s="200" t="s">
        <v>22</v>
      </c>
      <c r="G3" s="210"/>
      <c r="H3" s="210"/>
      <c r="I3" s="210"/>
      <c r="J3" s="210"/>
      <c r="K3" s="201"/>
      <c r="L3" s="200" t="s">
        <v>23</v>
      </c>
      <c r="M3" s="210"/>
      <c r="N3" s="210"/>
      <c r="O3" s="201"/>
      <c r="P3" s="32" t="s">
        <v>26</v>
      </c>
      <c r="Q3" s="32" t="s">
        <v>27</v>
      </c>
      <c r="R3" s="32" t="s">
        <v>25</v>
      </c>
      <c r="S3" s="217" t="s">
        <v>24</v>
      </c>
      <c r="T3" s="218"/>
      <c r="U3" s="218"/>
      <c r="V3" s="218"/>
      <c r="W3" s="218"/>
      <c r="X3" s="221"/>
      <c r="Y3" s="217" t="s">
        <v>28</v>
      </c>
      <c r="Z3" s="218"/>
      <c r="AA3" s="218"/>
      <c r="AB3" s="218"/>
      <c r="AC3" s="36" t="s">
        <v>36</v>
      </c>
      <c r="AD3" s="37" t="s">
        <v>37</v>
      </c>
      <c r="AE3" s="36" t="s">
        <v>29</v>
      </c>
      <c r="AF3" s="37" t="s">
        <v>30</v>
      </c>
      <c r="AG3" s="206" t="s">
        <v>34</v>
      </c>
      <c r="AH3" s="204"/>
      <c r="AI3" s="203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4"/>
      <c r="AS3" s="216"/>
    </row>
    <row r="4" spans="2:45" ht="30" x14ac:dyDescent="0.25">
      <c r="B4" s="29"/>
      <c r="C4" s="202"/>
      <c r="D4" s="206"/>
      <c r="E4" s="203"/>
      <c r="F4" s="206" t="s">
        <v>51</v>
      </c>
      <c r="G4" s="204" t="s">
        <v>10</v>
      </c>
      <c r="H4" s="204" t="s">
        <v>52</v>
      </c>
      <c r="I4" s="204" t="s">
        <v>53</v>
      </c>
      <c r="J4" s="204" t="s">
        <v>54</v>
      </c>
      <c r="K4" s="203"/>
      <c r="L4" s="206" t="s">
        <v>51</v>
      </c>
      <c r="M4" s="204" t="s">
        <v>10</v>
      </c>
      <c r="N4" s="204" t="s">
        <v>52</v>
      </c>
      <c r="O4" s="203" t="s">
        <v>53</v>
      </c>
      <c r="P4" s="202" t="s">
        <v>55</v>
      </c>
      <c r="Q4" s="202" t="s">
        <v>55</v>
      </c>
      <c r="R4" s="202" t="s">
        <v>55</v>
      </c>
      <c r="S4" s="206" t="s">
        <v>51</v>
      </c>
      <c r="T4" s="204" t="s">
        <v>10</v>
      </c>
      <c r="U4" s="204" t="s">
        <v>52</v>
      </c>
      <c r="V4" s="204" t="s">
        <v>53</v>
      </c>
      <c r="W4" s="222" t="s">
        <v>54</v>
      </c>
      <c r="X4" s="203"/>
      <c r="Y4" s="206" t="s">
        <v>51</v>
      </c>
      <c r="Z4" s="204" t="s">
        <v>10</v>
      </c>
      <c r="AA4" s="204" t="s">
        <v>52</v>
      </c>
      <c r="AB4" s="205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2"/>
      <c r="D5" s="206"/>
      <c r="E5" s="203"/>
      <c r="F5" s="206"/>
      <c r="G5" s="204"/>
      <c r="H5" s="204"/>
      <c r="I5" s="204"/>
      <c r="J5" s="27" t="s">
        <v>56</v>
      </c>
      <c r="K5" s="37" t="s">
        <v>57</v>
      </c>
      <c r="L5" s="206"/>
      <c r="M5" s="204"/>
      <c r="N5" s="204"/>
      <c r="O5" s="203"/>
      <c r="P5" s="202"/>
      <c r="Q5" s="202"/>
      <c r="R5" s="202"/>
      <c r="S5" s="206"/>
      <c r="T5" s="204"/>
      <c r="U5" s="204"/>
      <c r="V5" s="204"/>
      <c r="W5" s="30" t="s">
        <v>58</v>
      </c>
      <c r="X5" s="37" t="s">
        <v>59</v>
      </c>
      <c r="Y5" s="206"/>
      <c r="Z5" s="204"/>
      <c r="AA5" s="204"/>
      <c r="AB5" s="205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2022-05-04T09:03:41Z</dcterms:modified>
</cp:coreProperties>
</file>