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1" sheetId="1" r:id="rId4"/>
  </sheets>
  <definedNames/>
  <calcPr/>
</workbook>
</file>

<file path=xl/sharedStrings.xml><?xml version="1.0" encoding="utf-8"?>
<sst xmlns="http://schemas.openxmlformats.org/spreadsheetml/2006/main" count="995" uniqueCount="995">
  <si>
    <t>46threevqs8114</t>
  </si>
  <si>
    <t>threetwoonez1gtrd</t>
  </si>
  <si>
    <t>6ffxbtff</t>
  </si>
  <si>
    <t>769twotwo6rv9</t>
  </si>
  <si>
    <t>gjrcjrkvghthreegqqrg82qbct</t>
  </si>
  <si>
    <t>zkxjhgprtrlcfeight795five8</t>
  </si>
  <si>
    <t>99seven3vdcgvmvxtjtwodc5</t>
  </si>
  <si>
    <t>three5eightthree3four3vtkkqrgxs</t>
  </si>
  <si>
    <t>four863mrrnrsxrkone</t>
  </si>
  <si>
    <t>sevenntgvnrrqfvxh2ttnkgffour8fiveone</t>
  </si>
  <si>
    <t>49fbsfb</t>
  </si>
  <si>
    <t>3rbmlsksg</t>
  </si>
  <si>
    <t>ztgszqjjsrtmgqx6572</t>
  </si>
  <si>
    <t>3bqnfxkdbonesixseven</t>
  </si>
  <si>
    <t>mfgx32ftpbhgngm7</t>
  </si>
  <si>
    <t>fzrpfhbfvj6dbxbtfs7twofksfbshrzkdeightwoqg</t>
  </si>
  <si>
    <t>2xcftwo</t>
  </si>
  <si>
    <t>cshmmltsml4fiveeightdn</t>
  </si>
  <si>
    <t>eightthsix1</t>
  </si>
  <si>
    <t>two1gvfxcqnrfnbeightthreexznhbmmk</t>
  </si>
  <si>
    <t>3917sevenvxqxntcgxskh</t>
  </si>
  <si>
    <t>ksctcnfxdsk96drlbjkthreesfqlvnpvfbcbmg</t>
  </si>
  <si>
    <t>8nvrmzfs46</t>
  </si>
  <si>
    <t>5dbgltmgg1xvtqfkdxsrxzltwo1pgqlqndlc</t>
  </si>
  <si>
    <t>eight7four6rpbtmjzj5</t>
  </si>
  <si>
    <t>41seven</t>
  </si>
  <si>
    <t>gpmfhninexxgqr6</t>
  </si>
  <si>
    <t>15sixdrhxzcmqf</t>
  </si>
  <si>
    <t>8fivettgmcslxptwofivelckzvfkl</t>
  </si>
  <si>
    <t>67ninetjngsrvcpxb8eighteightwofh</t>
  </si>
  <si>
    <t>4nine7oneighthm</t>
  </si>
  <si>
    <t>njtwonefvhjplkjgvsevenbjg77</t>
  </si>
  <si>
    <t>eighthrspkszngkpdtzdpcsmjnvlnhcm9pqmpkxqmbtmbv</t>
  </si>
  <si>
    <t>ninehthhgbfsrrbpn2qpcflhgdvh9twotpzkvzmmsj</t>
  </si>
  <si>
    <t>6fourzpjthmkrkvqkvvp</t>
  </si>
  <si>
    <t>vnrnkfp6</t>
  </si>
  <si>
    <t>pfouronefour6</t>
  </si>
  <si>
    <t>87fourmznhvmt7</t>
  </si>
  <si>
    <t>nxbssjc1sevenvrcjlczct6ninekclbffs</t>
  </si>
  <si>
    <t>eightrpzsdggsixthree9dhrnqtjcbxthree9</t>
  </si>
  <si>
    <t>pkcmnktzvdjtbbkvxhxpsfp8</t>
  </si>
  <si>
    <t>sffd124fkqsq1bd</t>
  </si>
  <si>
    <t>txzsmrzlcnnine72kgfkcf</t>
  </si>
  <si>
    <t>dbfbdskfdn5nine2sdr</t>
  </si>
  <si>
    <t>eightseven47six57</t>
  </si>
  <si>
    <t>2eight634sixmlrkhrbslf</t>
  </si>
  <si>
    <t>hpeightwopgrqmblthree1fmfnvd</t>
  </si>
  <si>
    <t>2jbbf</t>
  </si>
  <si>
    <t>vdsbvmjseven4eight195vdkfc4</t>
  </si>
  <si>
    <t>five3xjzlrmxvqznine</t>
  </si>
  <si>
    <t>nine4vqxmzqxcvfhlm45</t>
  </si>
  <si>
    <t>rtwo1</t>
  </si>
  <si>
    <t>six8jddkprxvbh98hd</t>
  </si>
  <si>
    <t>five5sevenfourfour4</t>
  </si>
  <si>
    <t>seventhree4lnxcvdprp66hsjfive</t>
  </si>
  <si>
    <t>ninevrxxhgvkghmcs8gsvplvsfour</t>
  </si>
  <si>
    <t>6bkeight3fhkfqvvsbcsixljfive</t>
  </si>
  <si>
    <t>6sixktwo</t>
  </si>
  <si>
    <t>lmscbrnlzmbqpl75ptwo64eightwoxcm</t>
  </si>
  <si>
    <t>2sixfivetwoeightdpskxjtlrfive4</t>
  </si>
  <si>
    <t>87gfmklvnzfz4594qlksr5</t>
  </si>
  <si>
    <t>five3one65</t>
  </si>
  <si>
    <t>vxrnhpvrrdd7nqdjfqnhfglfive7qqtzhcrk</t>
  </si>
  <si>
    <t>7sixthree441pf16</t>
  </si>
  <si>
    <t>11hrfdvdkf</t>
  </si>
  <si>
    <t>vst7three2vtwojrkdkjltgdt5</t>
  </si>
  <si>
    <t>vqmtwo5</t>
  </si>
  <si>
    <t>nffpcvfpjleightfiveeightknmjfive2</t>
  </si>
  <si>
    <t>ddfhzdndxvhcgjrcmqq158</t>
  </si>
  <si>
    <t>kkeightwo14</t>
  </si>
  <si>
    <t>8onetwo</t>
  </si>
  <si>
    <t>sevenrslxphqpcpdnxhpzqdf1twoone9</t>
  </si>
  <si>
    <t>four8onelgqhkmxktf5six</t>
  </si>
  <si>
    <t>8ckshssfour73twoone</t>
  </si>
  <si>
    <t>threethree8onefourkkhvfive4five</t>
  </si>
  <si>
    <t>64xpzhxtsixseven59</t>
  </si>
  <si>
    <t>two8srjslxss</t>
  </si>
  <si>
    <t>sixsixninecpgjkfhzdqdjlc48seven</t>
  </si>
  <si>
    <t>lpjgghdtgk1sevenzpkmxzqxfourthreethree</t>
  </si>
  <si>
    <t>cvznpxfhj2jnlgmnbkdsix</t>
  </si>
  <si>
    <t>ninetwo1fournjqvsb</t>
  </si>
  <si>
    <t>sxhl3kc</t>
  </si>
  <si>
    <t>mtllnjrbscfkdhseveneightgjr4one</t>
  </si>
  <si>
    <t>qnineeighttwovjsnvs7five4svdmjt</t>
  </si>
  <si>
    <t>bcplhrpvmkxkjxlzl7zkbpdnoneninethreej</t>
  </si>
  <si>
    <t>1mbmfktgtwonine</t>
  </si>
  <si>
    <t>9threefkptqhhnine2six1fgxnvvfvplv</t>
  </si>
  <si>
    <t>8onefourtwoxl42shxq3</t>
  </si>
  <si>
    <t>38rlbhvlpeightfivelbcm3jfd</t>
  </si>
  <si>
    <t>97one1threexjfsljjz41</t>
  </si>
  <si>
    <t>kqmkvmh1three9three74</t>
  </si>
  <si>
    <t>3fivenineeightwod</t>
  </si>
  <si>
    <t>6sixkgnqqb6</t>
  </si>
  <si>
    <t>sevenjdn8csthpjxgnd83</t>
  </si>
  <si>
    <t>qhssrppqxlone649</t>
  </si>
  <si>
    <t>3gjpsncshmnhkdpzskmmfst3sixfive5</t>
  </si>
  <si>
    <t>fivejprgsxddzgcnrn6cpnxnj</t>
  </si>
  <si>
    <t>4three3ninedqknine</t>
  </si>
  <si>
    <t>61xfrcfseven6</t>
  </si>
  <si>
    <t>sfpqbxbdrhqkndfdpldvfive7gxmnthreetwofour</t>
  </si>
  <si>
    <t>lbvrzv2onec2six8three</t>
  </si>
  <si>
    <t>ninenine2grvzhgtgfourthree98</t>
  </si>
  <si>
    <t>5fzcbbxzfjjtwo6k</t>
  </si>
  <si>
    <t>xmxbtqvnxf665lplnhlgjlkzhkkbknjcxqvkpsp3</t>
  </si>
  <si>
    <t>fivefive26fivefour5</t>
  </si>
  <si>
    <t>5dbxqcbbkjonehseven</t>
  </si>
  <si>
    <t>1k</t>
  </si>
  <si>
    <t>8sixqmone9zthx6</t>
  </si>
  <si>
    <t>ldsmxpbkkx1rppscjfour3six</t>
  </si>
  <si>
    <t>fivethreethreekxzgqmrz8</t>
  </si>
  <si>
    <t>lxklrjjmqsix5snb7</t>
  </si>
  <si>
    <t>threethreetwothree6</t>
  </si>
  <si>
    <t>8three6</t>
  </si>
  <si>
    <t>fnine7jmmseven3</t>
  </si>
  <si>
    <t>rfhlkhhlx8sjqgclvlsctwo</t>
  </si>
  <si>
    <t>vrzpdfjs5fxldpnhvhmmxhleight</t>
  </si>
  <si>
    <t>9tmqznszjgrnlhnpxbc</t>
  </si>
  <si>
    <t>3sxfscfseventhree</t>
  </si>
  <si>
    <t>565vs2</t>
  </si>
  <si>
    <t>four86six6</t>
  </si>
  <si>
    <t>4vbcrh</t>
  </si>
  <si>
    <t>62jrjfrdcldbvjzhp</t>
  </si>
  <si>
    <t>onecsqpbrxpmqtrbbtxnrhkdlthree3s1six</t>
  </si>
  <si>
    <t>two798tqsjv</t>
  </si>
  <si>
    <t>znktgzzmtwo28</t>
  </si>
  <si>
    <t>8hllzrjqhvfone</t>
  </si>
  <si>
    <t>tgnlbtc2ninejmcsixfour</t>
  </si>
  <si>
    <t>fivek1five</t>
  </si>
  <si>
    <t>rklpvqfvtwo3</t>
  </si>
  <si>
    <t>lgdgchcpcl55hfdmdj</t>
  </si>
  <si>
    <t>onesix7onefive9</t>
  </si>
  <si>
    <t>jrnthree46seven</t>
  </si>
  <si>
    <t>qqptcnrxlllvccssrkkmkxnz8</t>
  </si>
  <si>
    <t>cmfour8threelthree</t>
  </si>
  <si>
    <t>xfgqc36oneightvlx</t>
  </si>
  <si>
    <t>xrvrchbdhftgpn22fgmnhbrscfqrqpgzjmgfive1</t>
  </si>
  <si>
    <t>stwotwofourfourthree2</t>
  </si>
  <si>
    <t>eightjcfqthcvcgpxxl6j</t>
  </si>
  <si>
    <t>cjvfdgmplfeight9</t>
  </si>
  <si>
    <t>591eightwoc</t>
  </si>
  <si>
    <t>jftninejfb11one1zqpnine</t>
  </si>
  <si>
    <t>threeqndgjdfive4fourhgcsbptb</t>
  </si>
  <si>
    <t>7pmxvqdhbhf8six</t>
  </si>
  <si>
    <t>67zhx64tlnjkvhvv5cblxd</t>
  </si>
  <si>
    <t>29zqfive3jkzmbj1</t>
  </si>
  <si>
    <t>smvlmnph1seven</t>
  </si>
  <si>
    <t>61four</t>
  </si>
  <si>
    <t>zjmgnbkoneczgsftnhtvfbtjvbjzpspcffrdkv8</t>
  </si>
  <si>
    <t>threesix4</t>
  </si>
  <si>
    <t>fhqm8</t>
  </si>
  <si>
    <t>ninefour1</t>
  </si>
  <si>
    <t>two422dqjqhvhbqkdqf4sixoneightgrd</t>
  </si>
  <si>
    <t>llnrdbhthree778dqzrcplfoureight</t>
  </si>
  <si>
    <t>eightjblmbgqhrj2onenineszr2two</t>
  </si>
  <si>
    <t>8cxbxqssfkzpponeppcqsx</t>
  </si>
  <si>
    <t>seventzlsxrskxqm8threecrclkpqjpmeight1</t>
  </si>
  <si>
    <t>nine1twonem</t>
  </si>
  <si>
    <t>6threeckmkktkvxjteight559ldn</t>
  </si>
  <si>
    <t>2zxhldmvpqdcddsxpnnvrvxmc99</t>
  </si>
  <si>
    <t>fourone4dzftfnccnvzjdrg49seven</t>
  </si>
  <si>
    <t>7eight44</t>
  </si>
  <si>
    <t>xmjqm8two47rpjfninethree</t>
  </si>
  <si>
    <t>7zhmjjhtrqjcmfprhsix5twobfive4</t>
  </si>
  <si>
    <t>rccsqlt8</t>
  </si>
  <si>
    <t>seven6three</t>
  </si>
  <si>
    <t>lrbp3five19zxb45</t>
  </si>
  <si>
    <t>8jlbtllzbtdgzbcfln929</t>
  </si>
  <si>
    <t>kdeightlfk9two2fhgshhbzhf</t>
  </si>
  <si>
    <t>dvxllmfourpzfpvch7</t>
  </si>
  <si>
    <t>four28</t>
  </si>
  <si>
    <t>3threefour4hxmfbmjdheight</t>
  </si>
  <si>
    <t>6twosphthbbqcltcgxm5ssvqndphrnine</t>
  </si>
  <si>
    <t>438rrxntninetwophsix</t>
  </si>
  <si>
    <t>eight3eightnine1sevenxsvfr</t>
  </si>
  <si>
    <t>4643kntqsvgqqtwo</t>
  </si>
  <si>
    <t>two8two</t>
  </si>
  <si>
    <t>7gbxkjonetncmeight52</t>
  </si>
  <si>
    <t>kg517</t>
  </si>
  <si>
    <t>onetwo933</t>
  </si>
  <si>
    <t>fbdmpjrjsscsfvfntwofive8tzbrbjsj</t>
  </si>
  <si>
    <t>7eightfive9nineninednsfhzvtonepccctxssbc</t>
  </si>
  <si>
    <t>93twofour2eight</t>
  </si>
  <si>
    <t>7bvzknzdmkjvrxkfngfnsd4foureight5</t>
  </si>
  <si>
    <t>onescsxpcfivelmqvfqxmc99vbshtgzjkjfour</t>
  </si>
  <si>
    <t>1hvdnine1</t>
  </si>
  <si>
    <t>542zhgcmvzcj3threefrvlcc</t>
  </si>
  <si>
    <t>sxfc95seven3</t>
  </si>
  <si>
    <t>nczqknxn4four7xj81r</t>
  </si>
  <si>
    <t>8threefive</t>
  </si>
  <si>
    <t>7zvhlf4</t>
  </si>
  <si>
    <t>drbxjhqp9gfgxxtkl4</t>
  </si>
  <si>
    <t>five2twotklsixfour</t>
  </si>
  <si>
    <t>9four9</t>
  </si>
  <si>
    <t>2jkeightthreekbqbkffpsztwonine</t>
  </si>
  <si>
    <t>3vtffqfkfh9onenine4rqxm7two</t>
  </si>
  <si>
    <t>4hlxllh7nrlxcpnrrcfivebkfkjdfjbksnine1</t>
  </si>
  <si>
    <t>drgsb3four</t>
  </si>
  <si>
    <t>fourhscfkzkjfcdlsjgjrbmlvvcfgcmxtsixjlhfrfmk8</t>
  </si>
  <si>
    <t>ncrkhfive1eight1</t>
  </si>
  <si>
    <t>8fz3zkhgleight9tqsgnbfoureight</t>
  </si>
  <si>
    <t>5six26twoone3two</t>
  </si>
  <si>
    <t>ptksmjfkl5twothree4fpshnrcfrmqxeight1</t>
  </si>
  <si>
    <t>jfkccclrrr49four6eighttwo5</t>
  </si>
  <si>
    <t>threefourgj7eight6</t>
  </si>
  <si>
    <t>73slt1one5</t>
  </si>
  <si>
    <t>six1zrlfk</t>
  </si>
  <si>
    <t>5six17</t>
  </si>
  <si>
    <t>qrsix7sixonexmclfz2</t>
  </si>
  <si>
    <t>3fivethreebplrfgklj</t>
  </si>
  <si>
    <t>xz9sixhlt4eightone</t>
  </si>
  <si>
    <t>gkknnbzkt6ffourvrjbfkqz8threesevenn</t>
  </si>
  <si>
    <t>2onenine9</t>
  </si>
  <si>
    <t>czsgh1five4qtxmtfksln</t>
  </si>
  <si>
    <t>eight6fourhpppr</t>
  </si>
  <si>
    <t>lpshxfqsddeightqrfgrdn1five6bnr</t>
  </si>
  <si>
    <t>5lmmlszndzfoureightqdbhlt7</t>
  </si>
  <si>
    <t>9eight5</t>
  </si>
  <si>
    <t>8sixrpctqfgf9dm95znhx</t>
  </si>
  <si>
    <t>1sixsix6qpmqmtwolh8</t>
  </si>
  <si>
    <t>six4threenine2four982</t>
  </si>
  <si>
    <t>8jbthree59nine</t>
  </si>
  <si>
    <t>q5</t>
  </si>
  <si>
    <t>9twosixone9fivehdsvpkttbkcjdbkone</t>
  </si>
  <si>
    <t>sixsix4cldngone3four</t>
  </si>
  <si>
    <t>9mvsggrgone9gjhfzdmvqbnqzlxgpckg</t>
  </si>
  <si>
    <t>gmtqnkdlfv8</t>
  </si>
  <si>
    <t>8seven7rxtzksl74four</t>
  </si>
  <si>
    <t>bmrtbjzqhbgzcjtwo74fourfourlvj</t>
  </si>
  <si>
    <t>twoone4five3twoljrznhdcggone</t>
  </si>
  <si>
    <t>42nine1eightseven</t>
  </si>
  <si>
    <t>45fiveoneseven6</t>
  </si>
  <si>
    <t>mxfoursixone8coned5</t>
  </si>
  <si>
    <t>sntmhcsix633seven</t>
  </si>
  <si>
    <t>eighttwolrcrl5four</t>
  </si>
  <si>
    <t>p22</t>
  </si>
  <si>
    <t>1vspmvx</t>
  </si>
  <si>
    <t>cpcsx9xgqlmblhshvnsix2hnczvdrrg</t>
  </si>
  <si>
    <t>grgtvsqdtslml4tlqrh</t>
  </si>
  <si>
    <t>hshgmv3</t>
  </si>
  <si>
    <t>fivethree63m3one</t>
  </si>
  <si>
    <t>95threecdfhqtmqb</t>
  </si>
  <si>
    <t>xjvd14dnfrjthqxvvq1xmqfhv7</t>
  </si>
  <si>
    <t>eightnzx48nkqhfssix</t>
  </si>
  <si>
    <t>8nzvck4hpfxbstf6fivesix</t>
  </si>
  <si>
    <t>4drxbsxgtskqtlnhgrrrz</t>
  </si>
  <si>
    <t>6foureightonezbpdbqflp5one88</t>
  </si>
  <si>
    <t>twofivefbhfourone4cpnrc79</t>
  </si>
  <si>
    <t>5trhksixfivesix2k7</t>
  </si>
  <si>
    <t>25three</t>
  </si>
  <si>
    <t>1phc9zhhn</t>
  </si>
  <si>
    <t>five8ptkczvqk87gkr8</t>
  </si>
  <si>
    <t>six61eightfourjjzrktr</t>
  </si>
  <si>
    <t>4gxrqrrvkshnpgnrjg2threekpcrfn</t>
  </si>
  <si>
    <t>7bclvsb1glbpss</t>
  </si>
  <si>
    <t>2eighthdbvxpz</t>
  </si>
  <si>
    <t>3drtsf2two</t>
  </si>
  <si>
    <t>ninenine8hqqmfvddgspzdsnine7</t>
  </si>
  <si>
    <t>xzrjqdlrp2threedrhjztbsvg4mmqvchlhlp3</t>
  </si>
  <si>
    <t>99threesixzpgxnseven5one</t>
  </si>
  <si>
    <t>2hvst</t>
  </si>
  <si>
    <t>twohvrvp164one</t>
  </si>
  <si>
    <t>1nine9seven1eight8</t>
  </si>
  <si>
    <t>dfkdzprs95</t>
  </si>
  <si>
    <t>zthree925fourf</t>
  </si>
  <si>
    <t>kssmqhkonetwozcjgvjgxzr3gfdcvgm</t>
  </si>
  <si>
    <t>bbsqsix6</t>
  </si>
  <si>
    <t>onefour9seven73</t>
  </si>
  <si>
    <t>onesevenx1ncpgtczseightssevenone</t>
  </si>
  <si>
    <t>419d43dzjlvn</t>
  </si>
  <si>
    <t>ninefourb6threezgqvmzklghgsj1</t>
  </si>
  <si>
    <t>7crdxpfkcmtqvbvkk3</t>
  </si>
  <si>
    <t>8rvp2p</t>
  </si>
  <si>
    <t>gnvrlsfjxtfssqz8two6dcfive</t>
  </si>
  <si>
    <t>jgtwoneoneseven7oneoneeight</t>
  </si>
  <si>
    <t>dfsccdclmffourpsqggngjzn3</t>
  </si>
  <si>
    <t>22brtxbtkkdfmkbmv</t>
  </si>
  <si>
    <t>sixxlpxqdtwo7</t>
  </si>
  <si>
    <t>six8mrvhptlfbmczlnfqrgbvz5d</t>
  </si>
  <si>
    <t>84fiveeightsix8</t>
  </si>
  <si>
    <t>nine5rzqxp99gmklplmxtveightwombf</t>
  </si>
  <si>
    <t>seventhree7</t>
  </si>
  <si>
    <t>mfklcxxbhpqsdt2one1</t>
  </si>
  <si>
    <t>two7seven2</t>
  </si>
  <si>
    <t>63sevenpmdzdrkzjkjzgnnseightjztlvzqhx55</t>
  </si>
  <si>
    <t>8twosmrgbzzgmjbnthree</t>
  </si>
  <si>
    <t>twosksrj4mk</t>
  </si>
  <si>
    <t>onethreeseven4eight</t>
  </si>
  <si>
    <t>2kjldqzszg7twolfivethree</t>
  </si>
  <si>
    <t>3qdnbnzglheightjtnlqqqt5</t>
  </si>
  <si>
    <t>6l4vddmkphgmb3vcbsbgclkzhmmtmfour</t>
  </si>
  <si>
    <t>sixvtzmppfssl35eightqc</t>
  </si>
  <si>
    <t>six924lt5</t>
  </si>
  <si>
    <t>5sixnmmeight7</t>
  </si>
  <si>
    <t>mkggvlrdhkjxcr9jcs2fhsptxhj3</t>
  </si>
  <si>
    <t>nineggh1</t>
  </si>
  <si>
    <t>qzzckckm3</t>
  </si>
  <si>
    <t>hxgjhxthreetwo3x4</t>
  </si>
  <si>
    <t>7qonejntfsvpcftwogxkvpvbj</t>
  </si>
  <si>
    <t>2twoqlg3</t>
  </si>
  <si>
    <t>1sixhvsclvhshbr</t>
  </si>
  <si>
    <t>seven8tffqvgs</t>
  </si>
  <si>
    <t>twobktthxfqqthree38</t>
  </si>
  <si>
    <t>lpm9six31seven</t>
  </si>
  <si>
    <t>75nrrfxrj</t>
  </si>
  <si>
    <t>8sixfour</t>
  </si>
  <si>
    <t>ccfbzbjjqlgkbqnxhgd2</t>
  </si>
  <si>
    <t>7eighttbrtddvbvrtmxjeight5nine1</t>
  </si>
  <si>
    <t>sixfourvbjv5six61two</t>
  </si>
  <si>
    <t>sixff4dskpsqsrcd7</t>
  </si>
  <si>
    <t>three5five8</t>
  </si>
  <si>
    <t>8sixthreethree6</t>
  </si>
  <si>
    <t>oneeight7cdjxfmfjbpbjlsevenjgthreexh</t>
  </si>
  <si>
    <t>ninetwo4xdxmxpmd86</t>
  </si>
  <si>
    <t>eight312</t>
  </si>
  <si>
    <t>pmvgbvn8seven</t>
  </si>
  <si>
    <t>djrftlbzvfxjjgrh37bmfkone</t>
  </si>
  <si>
    <t>ksf53onefourfive6</t>
  </si>
  <si>
    <t>7vzqrmklveightnine</t>
  </si>
  <si>
    <t>two55eight69</t>
  </si>
  <si>
    <t>kbjprbkcgpskbnthree6gznqk5fkttt</t>
  </si>
  <si>
    <t>22three37bvmsmjmx</t>
  </si>
  <si>
    <t>zpchdzmbjhzl1five26threesix</t>
  </si>
  <si>
    <t>2onetdppvzcbzfive29four35</t>
  </si>
  <si>
    <t>66one9clqlkbqpfdqkkxv</t>
  </si>
  <si>
    <t>lql5four</t>
  </si>
  <si>
    <t>two41sevenseventhreeone1seven</t>
  </si>
  <si>
    <t>fiverbkxdczfive6smlnbgn6sevensix</t>
  </si>
  <si>
    <t>lpveightwoeight9two4frfz54</t>
  </si>
  <si>
    <t>twohfkvxqrninesix1</t>
  </si>
  <si>
    <t>6twosix</t>
  </si>
  <si>
    <t>9ninefive47</t>
  </si>
  <si>
    <t>sixsixrjznqb33sevenhkl</t>
  </si>
  <si>
    <t>one5nineeight48zqkhjgqlcq</t>
  </si>
  <si>
    <t>foureight4seven83</t>
  </si>
  <si>
    <t>zzoneightvcnhxlmgjp4ctclzzztwo46six</t>
  </si>
  <si>
    <t>2gljzksrvdr21ms</t>
  </si>
  <si>
    <t>eight75twofive</t>
  </si>
  <si>
    <t>threexdsbjrf6</t>
  </si>
  <si>
    <t>lhvrfb3925six</t>
  </si>
  <si>
    <t>fgrlrvpnctkdblxvzone2tsxst43</t>
  </si>
  <si>
    <t>zpnbvs5foursevensevenjleight</t>
  </si>
  <si>
    <t>five89seven4seven</t>
  </si>
  <si>
    <t>5rnntxqsngssixonefb3fourdglmstvmft</t>
  </si>
  <si>
    <t>tmvldx3eight163</t>
  </si>
  <si>
    <t>hmnvbpr6516</t>
  </si>
  <si>
    <t>3jfqshjf</t>
  </si>
  <si>
    <t>9vgpgcflbbonejhmlncrrjvxdcshdflktr</t>
  </si>
  <si>
    <t>vgjmhqnvghc718sevencfdzknkhonesix</t>
  </si>
  <si>
    <t>dlzrjfklp3chqxjdpdrv</t>
  </si>
  <si>
    <t>eightseven4tcbdhrgssmpvxsxszxrmpzrt7</t>
  </si>
  <si>
    <t>five416sixp2</t>
  </si>
  <si>
    <t>2threefourj</t>
  </si>
  <si>
    <t>hmzoneightmvrksbxbjkvpslkv1tlxxkzsgdseven86four</t>
  </si>
  <si>
    <t>pzleightwo774five5</t>
  </si>
  <si>
    <t>dvsmtwokrzscgnvztznqh9</t>
  </si>
  <si>
    <t>6chqttwo</t>
  </si>
  <si>
    <t>67sn3dfdeight55</t>
  </si>
  <si>
    <t>4oneightqd</t>
  </si>
  <si>
    <t>jhlhcjnd6sixqptqlmrskfive1</t>
  </si>
  <si>
    <t>9mfxbvb138zxngghqs43</t>
  </si>
  <si>
    <t>2srctwohfplclone928j</t>
  </si>
  <si>
    <t>7eightsdsxsskkd8five82</t>
  </si>
  <si>
    <t>gccnsvpnfg1195nine</t>
  </si>
  <si>
    <t>8584threethreeskzkfpdhz7</t>
  </si>
  <si>
    <t>prhhdpfivenine5fsskx5eight7</t>
  </si>
  <si>
    <t>9nzhbn7mvczcqcfive7tslfive</t>
  </si>
  <si>
    <t>vqxseven5seven4332</t>
  </si>
  <si>
    <t>95sevenninefive</t>
  </si>
  <si>
    <t>eightzdnddmlrpbxnvxglqnqnr334hpjrl</t>
  </si>
  <si>
    <t>one6three</t>
  </si>
  <si>
    <t>13dhjftxnp5k</t>
  </si>
  <si>
    <t>92threeone3seven</t>
  </si>
  <si>
    <t>ncsfdmmft2eightmlfxxdbv</t>
  </si>
  <si>
    <t>four3ninethzh</t>
  </si>
  <si>
    <t>31five9ksssbdqzlfive</t>
  </si>
  <si>
    <t>twokghhrljdc72</t>
  </si>
  <si>
    <t>two6fourdktfpddftwoseven</t>
  </si>
  <si>
    <t>zgr3bdfqvnkdvpcntkrcfnhpnpdrtkzpthree</t>
  </si>
  <si>
    <t>9rnpxdtkbhjbjnf</t>
  </si>
  <si>
    <t>1247lqdnsgnp3xtdxnbxkrthfhsrm</t>
  </si>
  <si>
    <t>sevendcdbr38ninebljxshxdzqcknvld</t>
  </si>
  <si>
    <t>six3gpngxvdqlnrf9gjqjvzeight</t>
  </si>
  <si>
    <t>twogfxctgnb4sixqzdmhc2sevenbq</t>
  </si>
  <si>
    <t>sevenpjmrj2skcc5</t>
  </si>
  <si>
    <t>eightsix9threemxtx13zczqvtvsix</t>
  </si>
  <si>
    <t>1tmgrhxzfql9lbpgscnmlcghptbtmpfgct</t>
  </si>
  <si>
    <t>2foursdhmtqmfjlf77</t>
  </si>
  <si>
    <t>bmgttpr2eight177six9three</t>
  </si>
  <si>
    <t>1nmbnkszc</t>
  </si>
  <si>
    <t>three14six1lnlfpfmfhm9</t>
  </si>
  <si>
    <t>eight4four6five46nine</t>
  </si>
  <si>
    <t>26sevengdnoneeightfive</t>
  </si>
  <si>
    <t>vhz1fivejzjqnfgrpfbgfz11nlx</t>
  </si>
  <si>
    <t>4jnkzktpninejc</t>
  </si>
  <si>
    <t>ninefourone1five2four3</t>
  </si>
  <si>
    <t>cljtfplrgbv6fsrlfxqmxhtwo75two</t>
  </si>
  <si>
    <t>41htzjlzsdbg</t>
  </si>
  <si>
    <t>hfnvdnninezhhbsmxfour3ninesevenhdnflzlt</t>
  </si>
  <si>
    <t>8vlshckcch57</t>
  </si>
  <si>
    <t>28tsbvgmzd</t>
  </si>
  <si>
    <t>qccgcsqb5trsvmmdtninehbgsxqjftrvsix7</t>
  </si>
  <si>
    <t>3eightkfqlsone</t>
  </si>
  <si>
    <t>fgoneightsix4eighteight4one</t>
  </si>
  <si>
    <t>8csdgpcbfjbmsixmjztbrqdj5</t>
  </si>
  <si>
    <t>9two152</t>
  </si>
  <si>
    <t>onevseven1</t>
  </si>
  <si>
    <t>vfsjtpzttxdrfive6</t>
  </si>
  <si>
    <t>69mdbtdnqgxjmzt</t>
  </si>
  <si>
    <t>threemgzspvnvsjone7eightjxssg5</t>
  </si>
  <si>
    <t>threelfslcjhhgmfftmftfzsix3qs57</t>
  </si>
  <si>
    <t>onejhskmbxcqpkxjxh4threeeightseven</t>
  </si>
  <si>
    <t>hhvgnineeight8xrtvmqjnkccdptpvqxlrdkkgljmbnzx</t>
  </si>
  <si>
    <t>onezvj2threej5dlnrcbhfxlkkmkpx</t>
  </si>
  <si>
    <t>ninepmgbdcvpds3onefive2</t>
  </si>
  <si>
    <t>9tblnmmeight1xdmtwo</t>
  </si>
  <si>
    <t>cnczmrhjmmcsccnine54</t>
  </si>
  <si>
    <t>2fourggjjrxckgvsevencpkgqzzfnptwofivefive</t>
  </si>
  <si>
    <t>61threexnrhqbhxb9</t>
  </si>
  <si>
    <t>seven14</t>
  </si>
  <si>
    <t>32seven</t>
  </si>
  <si>
    <t>4cqtssgd3vdxbnllfb2</t>
  </si>
  <si>
    <t>smbqxbxgmeightthreeonedsfxfronec2nine</t>
  </si>
  <si>
    <t>3145fvqz2</t>
  </si>
  <si>
    <t>bgdgbptnr9dqmvvckb</t>
  </si>
  <si>
    <t>tpt2ndklfgxtthree</t>
  </si>
  <si>
    <t>four16vztcgtwo5xkjmp5</t>
  </si>
  <si>
    <t>59onelp</t>
  </si>
  <si>
    <t>ztwone9cnvbtpglsq78</t>
  </si>
  <si>
    <t>4rmmhxpqsknxhgqmlh9tfzfngqsnbqdmsgtcjsbntr</t>
  </si>
  <si>
    <t>4x6lcmrxhhkcscxgxtgpjz33seven</t>
  </si>
  <si>
    <t>cnzlsqbvk8sbbzphzkhmeightfive58</t>
  </si>
  <si>
    <t>twofour7</t>
  </si>
  <si>
    <t>jcsgmrgeightcpzbb8135</t>
  </si>
  <si>
    <t>4grxpsix7hgrrhtjvgq68zzbvsn</t>
  </si>
  <si>
    <t>qc6</t>
  </si>
  <si>
    <t>sgxdninevmmzqdkqmjxpksixfckbjjkgqtwoseven8</t>
  </si>
  <si>
    <t>6lhfcjc9</t>
  </si>
  <si>
    <t>zkpkjn18six51</t>
  </si>
  <si>
    <t>xtnhzzxceight6seventhree27</t>
  </si>
  <si>
    <t>qttwone3seven5</t>
  </si>
  <si>
    <t>threeone8ksgt9</t>
  </si>
  <si>
    <t>8fqkddzb</t>
  </si>
  <si>
    <t>nine3sixbprlvxpniner</t>
  </si>
  <si>
    <t>dmbvmrthreefcrqvmhp54neightcz3</t>
  </si>
  <si>
    <t>twosl6fdtwokrqrqtwo6eight</t>
  </si>
  <si>
    <t>8dkrshdpj8threer</t>
  </si>
  <si>
    <t>27snqfjdg</t>
  </si>
  <si>
    <t>nine7mdsonenine</t>
  </si>
  <si>
    <t>threefive2twotktc9</t>
  </si>
  <si>
    <t>1twoninesjgqjxphhnineeightthree7</t>
  </si>
  <si>
    <t>xxlcmbnctsszkjdhfzqbdr2szvkmscnrg</t>
  </si>
  <si>
    <t>tcmsnine6ct</t>
  </si>
  <si>
    <t>2tqmkfmc</t>
  </si>
  <si>
    <t>sevenpmceighteight1</t>
  </si>
  <si>
    <t>hnnthreefourknjznt5nine</t>
  </si>
  <si>
    <t>5fhjvttdmzdpkjdsgnpqxlxfninepgrsns</t>
  </si>
  <si>
    <t>psxzzdkspgmgnnhkzt6fsdmfour</t>
  </si>
  <si>
    <t>1lkb</t>
  </si>
  <si>
    <t>seventwo2dglxkrlvgthree</t>
  </si>
  <si>
    <t>seven27kzhnknqltvkbxrtvtwo</t>
  </si>
  <si>
    <t>7frmrdctninefive</t>
  </si>
  <si>
    <t>61twoninebbsbqsbhtxmxkffspd</t>
  </si>
  <si>
    <t>3nlzgzlntrk965nine8ljpj</t>
  </si>
  <si>
    <t>3pfxjjvcg42lzlkzfs</t>
  </si>
  <si>
    <t>7pkztnine54bq</t>
  </si>
  <si>
    <t>sixxbxvgsknjxsix4nine3</t>
  </si>
  <si>
    <t>fourvbch2cdrsrxzh9</t>
  </si>
  <si>
    <t>one1f4mtvslfczm</t>
  </si>
  <si>
    <t>456bkzhmxlmhfmkgxrmkbmvhhpmsfk8six</t>
  </si>
  <si>
    <t>one9rmbvtdp5oneeightfive8</t>
  </si>
  <si>
    <t>67zh4</t>
  </si>
  <si>
    <t>83hdqrsxfc2twoninekksg</t>
  </si>
  <si>
    <t>1gzmqcrtksixseven81three</t>
  </si>
  <si>
    <t>two6threefour2</t>
  </si>
  <si>
    <t>nine4rcmbhmhsttgqzfjdm</t>
  </si>
  <si>
    <t>jg63</t>
  </si>
  <si>
    <t>twofour3one1</t>
  </si>
  <si>
    <t>5eight1eightqdmgtszxvx26nine</t>
  </si>
  <si>
    <t>482three9seven</t>
  </si>
  <si>
    <t>cxdjmjsk1mgqsqkkbq97fourqflf</t>
  </si>
  <si>
    <t>bvfplgzj69pqfcpglsix6</t>
  </si>
  <si>
    <t>v3458fourcpqkn</t>
  </si>
  <si>
    <t>seven769sevenfive9</t>
  </si>
  <si>
    <t>dztdmlkjgonejjpxrsevennineninepkc3</t>
  </si>
  <si>
    <t>4ninehvgninethree</t>
  </si>
  <si>
    <t>tnvgjhzr6</t>
  </si>
  <si>
    <t>sevenfour5nineshrsknbbxxsgztrl</t>
  </si>
  <si>
    <t>four4flpgsixshxxtmnvxfivensznine3</t>
  </si>
  <si>
    <t>73cfxzzsfourzqghjqvkbf7six8qgcd</t>
  </si>
  <si>
    <t>fgqk133t</t>
  </si>
  <si>
    <t>vjbzpkvsxkoneoneeighteightfive1zrvgqbf</t>
  </si>
  <si>
    <t>9six6ntrmhtkgrj</t>
  </si>
  <si>
    <t>fournrrmxldk24mxhsevenfive</t>
  </si>
  <si>
    <t>8fiveninenine25ninenine</t>
  </si>
  <si>
    <t>seven1xb3vbzbqkjdvseightfive6qs</t>
  </si>
  <si>
    <t>five8dgqkhldbsfthree7</t>
  </si>
  <si>
    <t>six11three5zeight</t>
  </si>
  <si>
    <t>hgmqhchrdfivevmftjcgtl5</t>
  </si>
  <si>
    <t>oneonesix2bzfsqvkmjzbdq1</t>
  </si>
  <si>
    <t>fourx5threethree3mxhgtnine</t>
  </si>
  <si>
    <t>hzeightwozfcpkjvfour3three9b</t>
  </si>
  <si>
    <t>1oneseven</t>
  </si>
  <si>
    <t>hmdtcxld4fdgfgdbjlsevenzrkmnftsevenvsqc</t>
  </si>
  <si>
    <t>sevengzpnkfn1sevenjcbfxbg8six</t>
  </si>
  <si>
    <t>2sqjnbtskft5</t>
  </si>
  <si>
    <t>fknxnxg9944hvtxj</t>
  </si>
  <si>
    <t>nine3951</t>
  </si>
  <si>
    <t>94sixqslqtxleight</t>
  </si>
  <si>
    <t>1zpbxc3</t>
  </si>
  <si>
    <t>sixddscq1zxsvgbjnqjj6zknkfczj6fxcqmf</t>
  </si>
  <si>
    <t>threetfvhftlzjn72sevenljtwobhgvvsttg</t>
  </si>
  <si>
    <t>doneighttwo3vm</t>
  </si>
  <si>
    <t>llhzdtwovbxr2</t>
  </si>
  <si>
    <t>onemjkvtbsix39eight88</t>
  </si>
  <si>
    <t>lhzgpqmhm4ptmcxhseven4eightcrvnqzplrnb6</t>
  </si>
  <si>
    <t>3tqljjnx47sixsixmxqbflxjp1</t>
  </si>
  <si>
    <t>tkvdxbbsdpkdjl3gtnmjdxhrj5</t>
  </si>
  <si>
    <t>qgnnghvnkppvvnine8</t>
  </si>
  <si>
    <t>89sixeighthmhsvbsg</t>
  </si>
  <si>
    <t>67hqvxtmq</t>
  </si>
  <si>
    <t>fiveeighteight7cfmdmfhdld</t>
  </si>
  <si>
    <t>nnsxvrgpeightjvcfj3fjeight27</t>
  </si>
  <si>
    <t>8ninefourfourcjrbxone</t>
  </si>
  <si>
    <t>1bx482</t>
  </si>
  <si>
    <t>pponeight1seventllldzgdvgcdmr</t>
  </si>
  <si>
    <t>tworrjfkmntbvkpseven4jnrllr4</t>
  </si>
  <si>
    <t>ninesixsix9</t>
  </si>
  <si>
    <t>csv2ninesixtwo3</t>
  </si>
  <si>
    <t>9vzrvg9twokbjcnvcghthreeskfpgssbdxq</t>
  </si>
  <si>
    <t>foureight6133rszlz2zvxdx</t>
  </si>
  <si>
    <t>6jfklqcdrgm</t>
  </si>
  <si>
    <t>3sixhds1kgfvzknhthreefive</t>
  </si>
  <si>
    <t>fbgnjqhnghssthzshktxll7rqnhjqjb</t>
  </si>
  <si>
    <t>5xjkchhffgz2</t>
  </si>
  <si>
    <t>threexjkeight86</t>
  </si>
  <si>
    <t>three8eightztthtfvzdxthreethree</t>
  </si>
  <si>
    <t>gdxjvzlktltseight5</t>
  </si>
  <si>
    <t>twomxfqrxqkrjhs4</t>
  </si>
  <si>
    <t>fiveeightnine1ninekhrjbmqhmpjqxtqsjpzbbvnbbzmfour</t>
  </si>
  <si>
    <t>nxnrqtsplonefive6zrthree</t>
  </si>
  <si>
    <t>8fivejmr1lzbdmvdpdrhvsthpvone2</t>
  </si>
  <si>
    <t>2sdfs1threejjxvjxp</t>
  </si>
  <si>
    <t>jhkeightskq7</t>
  </si>
  <si>
    <t>1eightfive4</t>
  </si>
  <si>
    <t>fivefqpmq7twoeightkggxgvrbmbhjdzrmn</t>
  </si>
  <si>
    <t>5twozrcnf9fourtmxjtkmfiveone</t>
  </si>
  <si>
    <t>hghfivedpgntxbpndqm4</t>
  </si>
  <si>
    <t>twodzbplxm9xlgvnmfvxh7oneightzvm</t>
  </si>
  <si>
    <t>77eightsixxlvkzfive3</t>
  </si>
  <si>
    <t>qrgz7</t>
  </si>
  <si>
    <t>eightkdcvchgfourqtrtxtnzeighteightseven1</t>
  </si>
  <si>
    <t>69onefivetwoone6</t>
  </si>
  <si>
    <t>2onetwothree81qvsmzxpvmpbgsd</t>
  </si>
  <si>
    <t>263383seven3rrmskzfgcj</t>
  </si>
  <si>
    <t>threeeightthreesixnzgkggflxfour3</t>
  </si>
  <si>
    <t>ggk6two2sixeight</t>
  </si>
  <si>
    <t>eighteightseven8nine9six</t>
  </si>
  <si>
    <t>pzthreenine2nine</t>
  </si>
  <si>
    <t>5threefivecpxfjoneightjcn</t>
  </si>
  <si>
    <t>mdmhone4ninesix92two7</t>
  </si>
  <si>
    <t>nm2twoonerqvckjtxjlzvldq</t>
  </si>
  <si>
    <t>6fourzxgncsixninenine4ninethree</t>
  </si>
  <si>
    <t>xxflpfeight5nine13qsgrqvsz8</t>
  </si>
  <si>
    <t>1threeseven4mvfzm653</t>
  </si>
  <si>
    <t>eight23three7dkgdxkrk</t>
  </si>
  <si>
    <t>9lqvhv115threezmcnbplgfzjlqmgrpjn</t>
  </si>
  <si>
    <t>2pgphcxbglfive5vtldzlrrnx</t>
  </si>
  <si>
    <t>dshlq2zcqhzssbdseven5twothree</t>
  </si>
  <si>
    <t>eightpvqcqnsprhtvlh5</t>
  </si>
  <si>
    <t>789sixtwo3</t>
  </si>
  <si>
    <t>eighttmzkfzksd39sevensix8six</t>
  </si>
  <si>
    <t>bkk5two</t>
  </si>
  <si>
    <t>gkgqxksdpn78</t>
  </si>
  <si>
    <t>577gnmbvzf7</t>
  </si>
  <si>
    <t>rcfl6foureight4mszdbmkl8one</t>
  </si>
  <si>
    <t>17n</t>
  </si>
  <si>
    <t>fvnkgxqlpflmmnf8eightsix3twokgj</t>
  </si>
  <si>
    <t>lh84twosvptcklvt</t>
  </si>
  <si>
    <t>62one</t>
  </si>
  <si>
    <t>lmlbfcxpdqlmeight94nineknk</t>
  </si>
  <si>
    <t>threenine5three4qqhtfkg</t>
  </si>
  <si>
    <t>3nine8threetwoc5ninecxcc</t>
  </si>
  <si>
    <t>sgxrhdonefcpone1tsb</t>
  </si>
  <si>
    <t>oneqjkppzkpmzcgqv7nine</t>
  </si>
  <si>
    <t>lfngqdlhone4rhfsrgdldl5mrpvzr9</t>
  </si>
  <si>
    <t>vvvhfbz52eighttbbr</t>
  </si>
  <si>
    <t>9threethree</t>
  </si>
  <si>
    <t>cnntzjvnplnineeightzdmtsx6</t>
  </si>
  <si>
    <t>4ninefourdndsvnbthree</t>
  </si>
  <si>
    <t>3zbt3nine28</t>
  </si>
  <si>
    <t>1seventhreedfggtfvvsngszlsix3</t>
  </si>
  <si>
    <t>six13nine14</t>
  </si>
  <si>
    <t>9gjzdmdzssixone</t>
  </si>
  <si>
    <t>nnxbmrdmjdhrjnhktlprtbvknninefive3662</t>
  </si>
  <si>
    <t>6rrmxmfm479tcxmvk</t>
  </si>
  <si>
    <t>ninedfchdzxbmlrjkckkjpqqxchz58</t>
  </si>
  <si>
    <t>three22sixeightrbzmdlfztwo</t>
  </si>
  <si>
    <t>jqljmhxgmfxkgsevenone77ffour</t>
  </si>
  <si>
    <t>9xbphsix</t>
  </si>
  <si>
    <t>onetwo271sixninek</t>
  </si>
  <si>
    <t>sevenbdxtwofivexscbkflmkncvh7</t>
  </si>
  <si>
    <t>jxlqvscdjz7six62</t>
  </si>
  <si>
    <t>six4five</t>
  </si>
  <si>
    <t>eightsevensixone7eight</t>
  </si>
  <si>
    <t>five4five9</t>
  </si>
  <si>
    <t>btsjninegdrcbxdrgmmg23q</t>
  </si>
  <si>
    <t>67mqtphlkhtp</t>
  </si>
  <si>
    <t>3drdmqx77</t>
  </si>
  <si>
    <t>8twoninenine</t>
  </si>
  <si>
    <t>eightfcng16kzgtfzbdfxbltn113</t>
  </si>
  <si>
    <t>fc68</t>
  </si>
  <si>
    <t>3rkqrhlskj8one8</t>
  </si>
  <si>
    <t>eightqtkls21five99</t>
  </si>
  <si>
    <t>41clcg5qmfkdkq6snghpone</t>
  </si>
  <si>
    <t>pdmnvqhg8vjrvlld9ninexcglqpgm62</t>
  </si>
  <si>
    <t>7one4two2ninencplhmrztsqjgt</t>
  </si>
  <si>
    <t>6cvdc</t>
  </si>
  <si>
    <t>2sixone76eighthqrlmfxzk</t>
  </si>
  <si>
    <t>six512nrsstwoeight</t>
  </si>
  <si>
    <t>2fourfourqlctwo</t>
  </si>
  <si>
    <t>sixb23seven3eightcbmvk</t>
  </si>
  <si>
    <t>jxthree1bvtwombbmcdbsbf</t>
  </si>
  <si>
    <t>eightzdqnjbjzd9sevenflcqqflk</t>
  </si>
  <si>
    <t>four88sixtwotnmzrltlnineoneddrsxk</t>
  </si>
  <si>
    <t>9six5</t>
  </si>
  <si>
    <t>5ninegfhvsqblftwogmmfgddncqfmqjtqvbc6</t>
  </si>
  <si>
    <t>9svv5jlfbrvpntgpqkkg68</t>
  </si>
  <si>
    <t>khglrpxfqqfour4</t>
  </si>
  <si>
    <t>qkfour1sixfnpzxkdzr</t>
  </si>
  <si>
    <t>22onefivemhsxvhllnzr2</t>
  </si>
  <si>
    <t>1onehpdqbrklhg</t>
  </si>
  <si>
    <t>bs6sjsndrz2</t>
  </si>
  <si>
    <t>8five9</t>
  </si>
  <si>
    <t>ninetwo3five5xmpkzrnqzq5</t>
  </si>
  <si>
    <t>2797two2</t>
  </si>
  <si>
    <t>91tdmpxtrkfourq7fourcvtbmsk</t>
  </si>
  <si>
    <t>four82</t>
  </si>
  <si>
    <t>three3sjgxtp86eightwof</t>
  </si>
  <si>
    <t>sszzthsixvrdbglczld3</t>
  </si>
  <si>
    <t>four1fourfour5sqknhn</t>
  </si>
  <si>
    <t>vlhzqfbht8px7kznvtffourq</t>
  </si>
  <si>
    <t>jshqhczgr3</t>
  </si>
  <si>
    <t>4two1fvvxdfms</t>
  </si>
  <si>
    <t>seight3fghflv</t>
  </si>
  <si>
    <t>tgqdzsdzdthree787</t>
  </si>
  <si>
    <t>45nrdlxtqggcseveneight</t>
  </si>
  <si>
    <t>87tkbsmfvhl5five3zqx</t>
  </si>
  <si>
    <t>6rmpdxvrlszpjtqmhcd</t>
  </si>
  <si>
    <t>fourtwothree49346eightwohq</t>
  </si>
  <si>
    <t>9kkgdv</t>
  </si>
  <si>
    <t>ndoneightsevenfive8</t>
  </si>
  <si>
    <t>threeonecc63pvgxd7</t>
  </si>
  <si>
    <t>ctwone8zbxbf</t>
  </si>
  <si>
    <t>foursevenrpkshs75two8one</t>
  </si>
  <si>
    <t>2jsvxtrrkjxjzxmh</t>
  </si>
  <si>
    <t>nkf8three</t>
  </si>
  <si>
    <t>gzbplsixeight86lxpcrzxpbx7seven</t>
  </si>
  <si>
    <t>5pzpfs</t>
  </si>
  <si>
    <t>six12ssffeightfourfivefive</t>
  </si>
  <si>
    <t>one2four71</t>
  </si>
  <si>
    <t>5onebhrjgrrltbsix</t>
  </si>
  <si>
    <t>hclv99two89nsfdfour4</t>
  </si>
  <si>
    <t>8qk8fbflndsix9</t>
  </si>
  <si>
    <t>lmvcprone16</t>
  </si>
  <si>
    <t>rknqlczt15thqlpvk4pgllfmsix16</t>
  </si>
  <si>
    <t>seven8jgpq427sixtwo1eightwokb</t>
  </si>
  <si>
    <t>nine8xgghnfive</t>
  </si>
  <si>
    <t>nineeight7ninefourrtbtd</t>
  </si>
  <si>
    <t>threetwothbdmvtcrjgsm3fivehdqlxtxnkdstgs</t>
  </si>
  <si>
    <t>4sevenfourvrqfkhspbkqjcxjkjfniner</t>
  </si>
  <si>
    <t>5three69mzqfqrhrjdqhbpmscz</t>
  </si>
  <si>
    <t>478kj1</t>
  </si>
  <si>
    <t>5bhcrpjtvjsxpskmscxclpzxkzc8five</t>
  </si>
  <si>
    <t>sevenhlxgzntwo4knxtcqscdone1</t>
  </si>
  <si>
    <t>three5dmjg</t>
  </si>
  <si>
    <t>ssxtz342sevenfivefive7</t>
  </si>
  <si>
    <t>84two9vsqlbh5fivefour</t>
  </si>
  <si>
    <t>4fiveninetwo</t>
  </si>
  <si>
    <t>8cqz</t>
  </si>
  <si>
    <t>twoptxmcmnsbgrrndfdgtwo2ppglmzcfour</t>
  </si>
  <si>
    <t>hdqfnlzrscveight5plplhvbg</t>
  </si>
  <si>
    <t>sevenmgxjzjtwonine5</t>
  </si>
  <si>
    <t>2thfbhzjsdk</t>
  </si>
  <si>
    <t>jmzsvtqjxmgstbqctdv8qc</t>
  </si>
  <si>
    <t>gv8glpnsixninesxhzbmfqxkqfd8eightwonj</t>
  </si>
  <si>
    <t>88vsqztnhst</t>
  </si>
  <si>
    <t>sixgf2sssrzvqlsm9one26twonedzq</t>
  </si>
  <si>
    <t>4five611one</t>
  </si>
  <si>
    <t>sixdvbsctpqbqfive6</t>
  </si>
  <si>
    <t>one3c</t>
  </si>
  <si>
    <t>xcnkrcdxtfivefour3nine</t>
  </si>
  <si>
    <t>7srqvlkftzztpgrfive2threesix3gtzcnfdvs</t>
  </si>
  <si>
    <t>3hqsevenlzgbf</t>
  </si>
  <si>
    <t>cggclvfppfive1dgnnqgzqzsdhdpbg</t>
  </si>
  <si>
    <t>noneight9tktnzqnttwo9fivenine</t>
  </si>
  <si>
    <t>2nfourfourmmfltjvxzfivezfntcxfctqsdckcjl</t>
  </si>
  <si>
    <t>htzvlsixsix8twoone</t>
  </si>
  <si>
    <t>91xnrqfdqsbrvf6sixtfour</t>
  </si>
  <si>
    <t>hvtwonenzqnine9fourvtcdndzptfourx</t>
  </si>
  <si>
    <t>sixfiverp8fourbnfgnlkqld</t>
  </si>
  <si>
    <t>18nineonejhbvdbm22jgrbsgf</t>
  </si>
  <si>
    <t>2rcpqxgsix8fivebscvblxzcmbztrlsx</t>
  </si>
  <si>
    <t>9threetwoeightxbsrxpjns4zkpztwo</t>
  </si>
  <si>
    <t>six6sixfive</t>
  </si>
  <si>
    <t>zpqjsckrcztv5</t>
  </si>
  <si>
    <t>3nvsixdnmfqplqtqpq9</t>
  </si>
  <si>
    <t>onesixeightthree6nine74</t>
  </si>
  <si>
    <t>66sdh</t>
  </si>
  <si>
    <t>235lmnrgxztt2nctntsgfive57</t>
  </si>
  <si>
    <t>fivegnzfnbfpvnl72fournine</t>
  </si>
  <si>
    <t>3jrfive9srqvsxxfz</t>
  </si>
  <si>
    <t>vs4threeeighttwotrcpphdq</t>
  </si>
  <si>
    <t>zlfcpfptwoninescshbtcdv58sixrkxfour</t>
  </si>
  <si>
    <t>eightfour8</t>
  </si>
  <si>
    <t>4onesfkbnnfsevensix</t>
  </si>
  <si>
    <t>fourhjsbvjgqhrvtdvmrzrtsixpglhrlcrrkr2</t>
  </si>
  <si>
    <t>fourthreedczqpjskdsqnnhczhdc47</t>
  </si>
  <si>
    <t>3sevenfourtwobn</t>
  </si>
  <si>
    <t>3fivesix1</t>
  </si>
  <si>
    <t>4qbtlplbl25</t>
  </si>
  <si>
    <t>66grjtlgsbflfjbcdmdnnine6</t>
  </si>
  <si>
    <t>1rbszctwo7pkmvsixsevenoneightqc</t>
  </si>
  <si>
    <t>snpvmbppvtwofiveeight1rnmfkrsfbhs</t>
  </si>
  <si>
    <t>5frcvcsixmlhfcv</t>
  </si>
  <si>
    <t>2nbd</t>
  </si>
  <si>
    <t>557sevengrvxddpdgfzsqsqx6three</t>
  </si>
  <si>
    <t>five41lrlkdmhsbjq</t>
  </si>
  <si>
    <t>eight3vzzgspkgqh4eighteightstthdqm</t>
  </si>
  <si>
    <t>vqctjspmq9</t>
  </si>
  <si>
    <t>four12clqrgts</t>
  </si>
  <si>
    <t>45two8zv</t>
  </si>
  <si>
    <t>c4xklll3</t>
  </si>
  <si>
    <t>four3hhfivedtj</t>
  </si>
  <si>
    <t>six55two3</t>
  </si>
  <si>
    <t>gxdttwo256</t>
  </si>
  <si>
    <t>njthree45</t>
  </si>
  <si>
    <t>7threevl5174</t>
  </si>
  <si>
    <t>bkvcbfournine6seven</t>
  </si>
  <si>
    <t>four8jjg</t>
  </si>
  <si>
    <t>725rgkxrztbhjmsbxgvc2</t>
  </si>
  <si>
    <t>ninetjqd48</t>
  </si>
  <si>
    <t>xbpthl9x</t>
  </si>
  <si>
    <t>1sbf8seven</t>
  </si>
  <si>
    <t>qfsbld6five7four18</t>
  </si>
  <si>
    <t>9kvbcnlctngbthqlbqlbfhttmf51</t>
  </si>
  <si>
    <t>98eight3vfcxzbsvfour4one</t>
  </si>
  <si>
    <t>tlbpdxbglrcqppkcb6two6rbffxpzmnntpdr</t>
  </si>
  <si>
    <t>fivevgnzjkjcfeight7twozvseven</t>
  </si>
  <si>
    <t>vjmdjsrl8onetrnlgsclrfmpvkdblfourktwonet</t>
  </si>
  <si>
    <t>tvvkszfvnineeightninetwo9</t>
  </si>
  <si>
    <t>2twollqsbnconescjjj</t>
  </si>
  <si>
    <t>one23qz</t>
  </si>
  <si>
    <t>nine2vbglpdpvfhrqp8eight</t>
  </si>
  <si>
    <t>threeone7seven</t>
  </si>
  <si>
    <t>vxxone8onetbgplp3</t>
  </si>
  <si>
    <t>two1mlqrfour7</t>
  </si>
  <si>
    <t>ninezdkbvkbonetmzxgszqxdnttkgsgqd7eight</t>
  </si>
  <si>
    <t>vrfbzcfourfivenlgmvktszpthreepqkgfnjfc9rfmkxbv</t>
  </si>
  <si>
    <t>ninezhsfngmbc5fivers</t>
  </si>
  <si>
    <t>tzjxrncfnine1cglgmnmxhssevenbdmxfjtg</t>
  </si>
  <si>
    <t>sevenseventwo5five9seventhreeflvgdbstfr</t>
  </si>
  <si>
    <t>7rggpvgkmone</t>
  </si>
  <si>
    <t>1veight</t>
  </si>
  <si>
    <t>41vk7two5</t>
  </si>
  <si>
    <t>7onetwoone6</t>
  </si>
  <si>
    <t>kvm25nine</t>
  </si>
  <si>
    <t>onekzcjprtxbncpqchpxpvtttvgmqfour3pxpcmfourtwo</t>
  </si>
  <si>
    <t>chrrlnddfivefive5</t>
  </si>
  <si>
    <t>ttvnlchqz8hrxhmgqrfour9rmkkdlr14</t>
  </si>
  <si>
    <t>5jcmdfnldlq</t>
  </si>
  <si>
    <t>6431khcknnine7</t>
  </si>
  <si>
    <t>onegtmzngkqgfggfmhxshnzltdbkvmkjjvnfpkclhxntvngvlnqd3</t>
  </si>
  <si>
    <t>q4fzzrpt</t>
  </si>
  <si>
    <t>cllbnine5</t>
  </si>
  <si>
    <t>six18ddmk22six</t>
  </si>
  <si>
    <t>2knsdjp2nphnonesevenfive</t>
  </si>
  <si>
    <t>vqjkllm1threemfrnlvrmjzzsnhmxsxtwosgxjgjcqrtwo</t>
  </si>
  <si>
    <t>six4onefhpxkpnqfivekbxhmxtbx</t>
  </si>
  <si>
    <t>djsptzspn3eighthb9nthreelhpzd</t>
  </si>
  <si>
    <t>twofdvrmxrcmfive27zdcssbvcsthree</t>
  </si>
  <si>
    <t>5eight5ptfgcnthree1zjvkk3l</t>
  </si>
  <si>
    <t>3one8two</t>
  </si>
  <si>
    <t>bsdphtbdfour1twosevensevensix92</t>
  </si>
  <si>
    <t>four7six4smppkbtwo4</t>
  </si>
  <si>
    <t>87dpqjbbtwo78662</t>
  </si>
  <si>
    <t>1ninefour8four32</t>
  </si>
  <si>
    <t>232spbt1jfzfourthree</t>
  </si>
  <si>
    <t>3cxxkqldtwosevenninetwomcdvls7</t>
  </si>
  <si>
    <t>5seven7pgnkdjgckfive</t>
  </si>
  <si>
    <t>rvmfpjs2threespszkcvfklpdhtmbnseven2seventjrhx</t>
  </si>
  <si>
    <t>eightfive3twonbxs5</t>
  </si>
  <si>
    <t>3frglvrm32</t>
  </si>
  <si>
    <t>19778gmtrsjkcrdqlptpjzg</t>
  </si>
  <si>
    <t>zpvskbdztrone5eight3sixnmcpdshrgblddrht</t>
  </si>
  <si>
    <t>7seven2tdnblk782eight</t>
  </si>
  <si>
    <t>mjjldone2cqmlmmzxbt</t>
  </si>
  <si>
    <t>hfponeightoneplk66threezzklrkrmvronekhqsrnvm</t>
  </si>
  <si>
    <t>lghjkgdssfour423sevensix</t>
  </si>
  <si>
    <t>sevenfmqtwo1onecmrhrzhl</t>
  </si>
  <si>
    <t>dmpf2fivethxhpss27jn</t>
  </si>
  <si>
    <t>2lnpfrdfour6x</t>
  </si>
  <si>
    <t>onetpztmmfr2</t>
  </si>
  <si>
    <t>66qlzhrrlchcxznsjrfxqxkone</t>
  </si>
  <si>
    <t>9fivenlzrgm</t>
  </si>
  <si>
    <t>mstbglvtxnzlnhjrltwo238bsfourczkvctl</t>
  </si>
  <si>
    <t>zkz6dcdsfgssl8b</t>
  </si>
  <si>
    <t>cgnqsdeighteightfourhnpkdvggdsixfour3</t>
  </si>
  <si>
    <t>96xschgpnlktsix4eight537</t>
  </si>
  <si>
    <t>31c</t>
  </si>
  <si>
    <t>4smrxzzpvqmrxhmltcmgq8zrxftd38</t>
  </si>
  <si>
    <t>onemncsrqlklxdx9ngpbxhxpk7</t>
  </si>
  <si>
    <t>gzr2sevenhjsczr5twoqsmhj</t>
  </si>
  <si>
    <t>nkfh4eight9gzpkvvxjsqfjbt</t>
  </si>
  <si>
    <t>two2nine</t>
  </si>
  <si>
    <t>cxxqmzfnm3mbsmltpkpfour6fourfrjjcztt5</t>
  </si>
  <si>
    <t>lxnqtpzldptcvnlcggonehndzmx7863</t>
  </si>
  <si>
    <t>3fmgl36lbcvrrczdfqdss</t>
  </si>
  <si>
    <t>fourfour4xjxgmnctwothree</t>
  </si>
  <si>
    <t>nineseveneightgrdvffkntwo948</t>
  </si>
  <si>
    <t>fouronenine8</t>
  </si>
  <si>
    <t>8xfktsxszhn53</t>
  </si>
  <si>
    <t>6onedgffr57</t>
  </si>
  <si>
    <t>krmvzbhctztlpfour9fcmdscctdhsf535</t>
  </si>
  <si>
    <t>fbjgdrzxv1four573vljtseven</t>
  </si>
  <si>
    <t>8three9ngrjrhh</t>
  </si>
  <si>
    <t>1gqfoneninegzpbjtbd74</t>
  </si>
  <si>
    <t>6vkf</t>
  </si>
  <si>
    <t>9eightzmfsbxqttg1one</t>
  </si>
  <si>
    <t>56k9ninerqprllq</t>
  </si>
  <si>
    <t>jnhlpkbxvm6three6seventwonegp</t>
  </si>
  <si>
    <t>j929</t>
  </si>
  <si>
    <t>sevensixnxgbtfksix5fbdvgkbd77</t>
  </si>
  <si>
    <t>39sevencpdcbnshpcsevenhggbcthree1znldhfngnk</t>
  </si>
  <si>
    <t>618fourtzfrql</t>
  </si>
  <si>
    <t>kldcjxktwo5fivetwoninehsbmrgtn</t>
  </si>
  <si>
    <t>msvjzqteightthree3</t>
  </si>
  <si>
    <t>2xtvr581xsbctkfftjprmb</t>
  </si>
  <si>
    <t>seven13dvstp848dsbllng</t>
  </si>
  <si>
    <t>sevencqhmth7tdshrtrphx9</t>
  </si>
  <si>
    <t>three2eight8six6</t>
  </si>
  <si>
    <t>fourprlhnl7vczqdtl8bjmncrrfpzk</t>
  </si>
  <si>
    <t>5four1one5</t>
  </si>
  <si>
    <t>seventhreethknine5</t>
  </si>
  <si>
    <t>two6vqgpzvmhlhfourklvxvhmnlqnmrhknstwo</t>
  </si>
  <si>
    <t>4bvxhmfz2bktbfltj</t>
  </si>
  <si>
    <t>nk9</t>
  </si>
  <si>
    <t>xjb713vmxzcfxl3ninegkjrcq</t>
  </si>
  <si>
    <t>rrmplxeight1znine</t>
  </si>
  <si>
    <t>zsjgngpfourfoureighttwo1</t>
  </si>
  <si>
    <t>99twojqzlggpseven</t>
  </si>
  <si>
    <t>eightfivetwo7</t>
  </si>
  <si>
    <t>8ninevlkxsptd2ninenine</t>
  </si>
  <si>
    <t>4hrzzjxp26sixpxjxphmkpc8</t>
  </si>
  <si>
    <t>vlqsf4ntssmfrz</t>
  </si>
  <si>
    <t>eight93tflqhb9two76six</t>
  </si>
  <si>
    <t>ttxfgqtrfournine9pqqgd</t>
  </si>
  <si>
    <t>7274mmjgcssvrsix</t>
  </si>
  <si>
    <t>1threesix5dmkdtjsmptthreeqgfgsix</t>
  </si>
  <si>
    <t>msrtbbschxmvcm2ctprdlnkdzthree</t>
  </si>
  <si>
    <t>dztlvgn3two</t>
  </si>
  <si>
    <t>h7crsblhtp</t>
  </si>
  <si>
    <t>seven5eight7qrgxlninethreetwobbsjdbxcvt</t>
  </si>
  <si>
    <t>2hfbeight</t>
  </si>
  <si>
    <t>eightrdlfourtwo3vzrlsbcjndnineone</t>
  </si>
  <si>
    <t>ljxbtvhztkkb4three94fiveeight</t>
  </si>
  <si>
    <t>3fourkbpmpctthreetwovzhgq</t>
  </si>
  <si>
    <t>6xznbcgdmng</t>
  </si>
  <si>
    <t>3jl5zlkbjpeight1tvmrqdlk</t>
  </si>
  <si>
    <t>23sjvtghccsevenninesixzlhgzqtkhb</t>
  </si>
  <si>
    <t>xptf34eightp4cdqcv</t>
  </si>
  <si>
    <t>gfneighthvf3nine</t>
  </si>
  <si>
    <t>threeeightthreenineninethreetwoone5</t>
  </si>
  <si>
    <t>9nine22qdfzgbdsd7two</t>
  </si>
  <si>
    <t>gfourtwotbxddnxzc2</t>
  </si>
  <si>
    <t>four84gxllvp76four</t>
  </si>
  <si>
    <t>t86</t>
  </si>
  <si>
    <t>nheightwofive525two</t>
  </si>
  <si>
    <t>hh115</t>
  </si>
  <si>
    <t>lqvxpsxthreethreefive34three</t>
  </si>
  <si>
    <t>sgvqhjqdvtzfnine6bgjcbn2tqrvgfmdtdbh</t>
  </si>
  <si>
    <t>nine2seventwop</t>
  </si>
  <si>
    <t>7hllxxndzggvsrsh9zrktwoone2rxqczzbqpx</t>
  </si>
  <si>
    <t>s2one574</t>
  </si>
  <si>
    <t>9fourseventzqfseven</t>
  </si>
  <si>
    <t>62six1jdqcnqm4sixjsjvnx</t>
  </si>
  <si>
    <t>five6fpktwo1l3</t>
  </si>
  <si>
    <t>five1d2</t>
  </si>
  <si>
    <t>fbnoneightknthree6</t>
  </si>
  <si>
    <t>4fbtxqsix6dxpjclhtlk</t>
  </si>
  <si>
    <t>8vggprkfjrpqz8hhlvffmfiveone8</t>
  </si>
  <si>
    <t>rz29eightfghseven</t>
  </si>
  <si>
    <t>two9four98cgmntgcncsmppz</t>
  </si>
  <si>
    <t>bmrvhsz4twotwo</t>
  </si>
  <si>
    <t>1oneeightthreeeightfourtwo</t>
  </si>
  <si>
    <t>fivethreefvz9rzvzdqxqbmtxcnqc</t>
  </si>
  <si>
    <t>3oneqvseight56lkxjk</t>
  </si>
  <si>
    <t>6l99six</t>
  </si>
  <si>
    <t>dsevenninefour48kjs</t>
  </si>
  <si>
    <t>1sixxvrsevenone7</t>
  </si>
  <si>
    <t>lpmdghtcdj3nine28g77glk</t>
  </si>
  <si>
    <t>tnkhrdone1hhtfzhnz</t>
  </si>
  <si>
    <t>4cpzzht</t>
  </si>
  <si>
    <t>foursixlmtmvrptqonejmssjldcnz8one</t>
  </si>
  <si>
    <t>1bnd5slzddmkmvthreep4three</t>
  </si>
  <si>
    <t>7jlrm</t>
  </si>
  <si>
    <t>seventhree3</t>
  </si>
  <si>
    <t>vmjsix8sevenktbrxnftfour</t>
  </si>
  <si>
    <t>gmczxbkcgsixseven6six</t>
  </si>
  <si>
    <t>9oneone2hhnj8</t>
  </si>
  <si>
    <t>bbpeightjbtp4qfpks2four</t>
  </si>
  <si>
    <t>twoeight3</t>
  </si>
  <si>
    <t>7mqnzkddm3hrqvhdvzgvgbnfcjtfour</t>
  </si>
  <si>
    <t>4onesixgkcsix</t>
  </si>
  <si>
    <t>chmkonenine1btgnldh</t>
  </si>
  <si>
    <t>dpxzrthkjzdfkgpkdfvxveight5</t>
  </si>
  <si>
    <t>hxlfiveeight6</t>
  </si>
  <si>
    <t>3xlkg23fivethreesixeightksmc</t>
  </si>
  <si>
    <t>nfourrjdqx4four6</t>
  </si>
  <si>
    <t>ptzrcdzthreer3phpkqlftwo24</t>
  </si>
  <si>
    <t>five7sevenjpjmmppfive</t>
  </si>
  <si>
    <t>11sevenfivezcglsdkhqffivethreeseven5</t>
  </si>
  <si>
    <t>4eight5mjlkzrgnmlnmxntqmtlxmqlkjccttcpmgznfouroneightk</t>
  </si>
  <si>
    <t>1oneightx</t>
  </si>
  <si>
    <t>25fivevhtpblpfthreefour2xrzsix</t>
  </si>
  <si>
    <t>eightfour41four8fiveone3</t>
  </si>
  <si>
    <t>pxmrbcqt22vfvzvvp4seven3</t>
  </si>
  <si>
    <t>3zqbqnnonesxtgz9eightonepqnld</t>
  </si>
  <si>
    <t>d2six5dmlqczzrtp79brzzq</t>
  </si>
  <si>
    <t>nine48</t>
  </si>
  <si>
    <t>ninevbjkjcd11qhtvb</t>
  </si>
  <si>
    <t>six4nine1four2three5</t>
  </si>
  <si>
    <t>lcnvnxgzssonethree5mnvlsevenclrcpxbjbzvhlj9</t>
  </si>
  <si>
    <t>8onethree6n1</t>
  </si>
  <si>
    <t>98ddgtwov6nzvjzsscd</t>
  </si>
  <si>
    <t>bklvmzjrqgfqx7</t>
  </si>
  <si>
    <t>5eight95ninetwo8</t>
  </si>
  <si>
    <t>qcrgbmzlztvtzrsjsixmvps2</t>
  </si>
  <si>
    <t>jsnmkd9seveneight</t>
  </si>
  <si>
    <t>mkdzj28twohhmkctnsix</t>
  </si>
  <si>
    <t>kb38sixttdhv9three</t>
  </si>
  <si>
    <t>8eightninetwo</t>
  </si>
  <si>
    <t>twoppvc7</t>
  </si>
  <si>
    <t>sixfour5sj6cdfjsskfb</t>
  </si>
  <si>
    <t>242p28mxh8zrkvzp</t>
  </si>
  <si>
    <t>sixnine5kqqrhxms</t>
  </si>
  <si>
    <t>21sixfivepmspvnbscjc</t>
  </si>
  <si>
    <t>threetjgcjpvflndq98</t>
  </si>
  <si>
    <t>sgonefivefive8</t>
  </si>
  <si>
    <t>nine5sevenfouronedsqpkgpthbeight3hrfdmcql</t>
  </si>
  <si>
    <t>1sixkhqpcv5</t>
  </si>
  <si>
    <t>bsnnone3</t>
  </si>
  <si>
    <t>46sevenbnfsgnjldbtjnsjlmhvjrp8sevenx</t>
  </si>
  <si>
    <t>twotwosevenonelzlpnmkdqq2rqthff</t>
  </si>
  <si>
    <t>sixfournbzqfhff6jdlfhpt974</t>
  </si>
  <si>
    <t>5sixnvs2trqprv</t>
  </si>
  <si>
    <t>nine8ninefourninelgcxntninektmhgjqrpd1</t>
  </si>
  <si>
    <t>hsjmpqkpkqzjnmgbz2nine6four</t>
  </si>
  <si>
    <t>6two7jzfivethree25four</t>
  </si>
  <si>
    <t>twobxtwosixfbhj5prfntlmfour</t>
  </si>
  <si>
    <t>4lfsevenxsvvlmbzcnprsix</t>
  </si>
  <si>
    <t>45lxtrdvsgfzzcmzjz7ninenvcvc</t>
  </si>
  <si>
    <t>qfzvfthree9</t>
  </si>
  <si>
    <t>sevenlxfzcsevenseven4</t>
  </si>
  <si>
    <t>sjpqvfmx9twonep</t>
  </si>
  <si>
    <t>qsljtpgdprjbkgzcnv5seveneightseven</t>
  </si>
  <si>
    <t>zmhdkvltbxv3qftmt143</t>
  </si>
  <si>
    <t>5sevennh68</t>
  </si>
  <si>
    <t>sevenfour6rg</t>
  </si>
  <si>
    <t>1sixonesixfournbbz9hfeight</t>
  </si>
  <si>
    <t>sevensevenfour265one</t>
  </si>
  <si>
    <t>88sixtwo</t>
  </si>
  <si>
    <t>one5rcczjeightknjeight</t>
  </si>
  <si>
    <t>qgftwohszlmfgjnn7</t>
  </si>
  <si>
    <t>xbtcpx3htlseven</t>
  </si>
  <si>
    <t>7tnmvjdj4zlltljq8pdlnfghnd</t>
  </si>
  <si>
    <t>jcpcgznmmnine4ninenine</t>
  </si>
  <si>
    <t>zvdsbmlvn5four555</t>
  </si>
  <si>
    <t>threejpnbcbttggm9onefour4vtjhdfjsnz</t>
  </si>
  <si>
    <t>7x7</t>
  </si>
  <si>
    <t>veightone1</t>
  </si>
  <si>
    <t>eightjlkckhqjfonesix94twoeightvggdqxgcn</t>
  </si>
  <si>
    <t>2two2fdzkxgfour9sjtfourvxklldpvjm</t>
  </si>
  <si>
    <t>849ndjngjhs65hgvdbcxps</t>
  </si>
  <si>
    <t>fiveeightsevenseventfqzdxnhxkxgmnqmdjmxmdc35</t>
  </si>
  <si>
    <t>4sevenqnhvszlfour</t>
  </si>
  <si>
    <t>seightwozbjkfsgk5three1tcpbshgfzeightfive</t>
  </si>
  <si>
    <t>fourgxmqgpgbtwo4</t>
  </si>
  <si>
    <t>4nine9</t>
  </si>
  <si>
    <t>twokfvsvfgdtmtwom2xlkjseven</t>
  </si>
  <si>
    <t>9one43ninedrtznff</t>
  </si>
  <si>
    <t>zlfive98rfpmnsevennljlhbxhcn</t>
  </si>
  <si>
    <t>lmfgxfdsevenchrkbhxlrrssbcqqf7fivectglcvrsrg8</t>
  </si>
  <si>
    <t>6twofive3two</t>
  </si>
  <si>
    <t>mchm6</t>
  </si>
  <si>
    <t>mbvtbcjvv33rqfsllshb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</si>
</sst>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rgb="FFCCCCCC"/>
      <name val="&quot;Source Code Pr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F0F23"/>
        <bgColor rgb="FF0F0F2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IFERROR(__xludf.DUMMYFUNCTION("iferror(REGEXREPLACE(A1,""\D+"", """"),A1)"),"468114")</f>
        <v>468114</v>
      </c>
      <c r="C1" s="2">
        <f t="shared" ref="C1:C1000" si="1">value(concat(left(B1,1),right(B1,1)))</f>
        <v>44</v>
      </c>
      <c r="D1" s="2">
        <f>SUM(C1:C1000)</f>
        <v>53194</v>
      </c>
    </row>
    <row r="2">
      <c r="A2" s="1" t="s">
        <v>1</v>
      </c>
      <c r="B2" s="2" t="str">
        <f>IFERROR(__xludf.DUMMYFUNCTION("iferror(REGEXREPLACE(A2,""\D+"", """"),A2)"),"1")</f>
        <v>1</v>
      </c>
      <c r="C2" s="2">
        <f t="shared" si="1"/>
        <v>11</v>
      </c>
    </row>
    <row r="3">
      <c r="A3" s="1" t="s">
        <v>2</v>
      </c>
      <c r="B3" s="2" t="str">
        <f>IFERROR(__xludf.DUMMYFUNCTION("iferror(REGEXREPLACE(A3,""\D+"", """"),A3)"),"6")</f>
        <v>6</v>
      </c>
      <c r="C3" s="2">
        <f t="shared" si="1"/>
        <v>66</v>
      </c>
    </row>
    <row r="4">
      <c r="A4" s="1" t="s">
        <v>3</v>
      </c>
      <c r="B4" s="2" t="str">
        <f>IFERROR(__xludf.DUMMYFUNCTION("iferror(REGEXREPLACE(A4,""\D+"", """"),A4)"),"76969")</f>
        <v>76969</v>
      </c>
      <c r="C4" s="2">
        <f t="shared" si="1"/>
        <v>79</v>
      </c>
    </row>
    <row r="5">
      <c r="A5" s="3" t="s">
        <v>4</v>
      </c>
      <c r="B5" s="2" t="str">
        <f>IFERROR(__xludf.DUMMYFUNCTION("iferror(REGEXREPLACE(A5,""\D+"", """"),A5)"),"82")</f>
        <v>82</v>
      </c>
      <c r="C5" s="2">
        <f t="shared" si="1"/>
        <v>82</v>
      </c>
    </row>
    <row r="6">
      <c r="A6" s="3" t="s">
        <v>5</v>
      </c>
      <c r="B6" s="2" t="str">
        <f>IFERROR(__xludf.DUMMYFUNCTION("iferror(REGEXREPLACE(A6,""\D+"", """"),A6)"),"7958")</f>
        <v>7958</v>
      </c>
      <c r="C6" s="2">
        <f t="shared" si="1"/>
        <v>78</v>
      </c>
    </row>
    <row r="7">
      <c r="A7" s="3" t="s">
        <v>6</v>
      </c>
      <c r="B7" s="2" t="str">
        <f>IFERROR(__xludf.DUMMYFUNCTION("iferror(REGEXREPLACE(A7,""\D+"", """"),A7)"),"9935")</f>
        <v>9935</v>
      </c>
      <c r="C7" s="2">
        <f t="shared" si="1"/>
        <v>95</v>
      </c>
    </row>
    <row r="8">
      <c r="A8" s="3" t="s">
        <v>7</v>
      </c>
      <c r="B8" s="2" t="str">
        <f>IFERROR(__xludf.DUMMYFUNCTION("iferror(REGEXREPLACE(A8,""\D+"", """"),A8)"),"533")</f>
        <v>533</v>
      </c>
      <c r="C8" s="2">
        <f t="shared" si="1"/>
        <v>53</v>
      </c>
    </row>
    <row r="9">
      <c r="A9" s="3" t="s">
        <v>8</v>
      </c>
      <c r="B9" s="2" t="str">
        <f>IFERROR(__xludf.DUMMYFUNCTION("iferror(REGEXREPLACE(A9,""\D+"", """"),A9)"),"863")</f>
        <v>863</v>
      </c>
      <c r="C9" s="2">
        <f t="shared" si="1"/>
        <v>83</v>
      </c>
    </row>
    <row r="10">
      <c r="A10" s="3" t="s">
        <v>9</v>
      </c>
      <c r="B10" s="2" t="str">
        <f>IFERROR(__xludf.DUMMYFUNCTION("iferror(REGEXREPLACE(A10,""\D+"", """"),A10)"),"28")</f>
        <v>28</v>
      </c>
      <c r="C10" s="2">
        <f t="shared" si="1"/>
        <v>28</v>
      </c>
    </row>
    <row r="11">
      <c r="A11" s="3" t="s">
        <v>10</v>
      </c>
      <c r="B11" s="2" t="str">
        <f>IFERROR(__xludf.DUMMYFUNCTION("iferror(REGEXREPLACE(A11,""\D+"", """"),A11)"),"49")</f>
        <v>49</v>
      </c>
      <c r="C11" s="2">
        <f t="shared" si="1"/>
        <v>49</v>
      </c>
    </row>
    <row r="12">
      <c r="A12" s="3" t="s">
        <v>11</v>
      </c>
      <c r="B12" s="2" t="str">
        <f>IFERROR(__xludf.DUMMYFUNCTION("iferror(REGEXREPLACE(A12,""\D+"", """"),A12)"),"3")</f>
        <v>3</v>
      </c>
      <c r="C12" s="2">
        <f t="shared" si="1"/>
        <v>33</v>
      </c>
    </row>
    <row r="13">
      <c r="A13" s="3" t="s">
        <v>12</v>
      </c>
      <c r="B13" s="2" t="str">
        <f>IFERROR(__xludf.DUMMYFUNCTION("iferror(REGEXREPLACE(A13,""\D+"", """"),A13)"),"6572")</f>
        <v>6572</v>
      </c>
      <c r="C13" s="2">
        <f t="shared" si="1"/>
        <v>62</v>
      </c>
    </row>
    <row r="14">
      <c r="A14" s="3" t="s">
        <v>13</v>
      </c>
      <c r="B14" s="2" t="str">
        <f>IFERROR(__xludf.DUMMYFUNCTION("iferror(REGEXREPLACE(A14,""\D+"", """"),A14)"),"3")</f>
        <v>3</v>
      </c>
      <c r="C14" s="2">
        <f t="shared" si="1"/>
        <v>33</v>
      </c>
    </row>
    <row r="15">
      <c r="A15" s="3" t="s">
        <v>14</v>
      </c>
      <c r="B15" s="2" t="str">
        <f>IFERROR(__xludf.DUMMYFUNCTION("iferror(REGEXREPLACE(A15,""\D+"", """"),A15)"),"327")</f>
        <v>327</v>
      </c>
      <c r="C15" s="2">
        <f t="shared" si="1"/>
        <v>37</v>
      </c>
    </row>
    <row r="16">
      <c r="A16" s="3" t="s">
        <v>15</v>
      </c>
      <c r="B16" s="2" t="str">
        <f>IFERROR(__xludf.DUMMYFUNCTION("iferror(REGEXREPLACE(A16,""\D+"", """"),A16)"),"67")</f>
        <v>67</v>
      </c>
      <c r="C16" s="2">
        <f t="shared" si="1"/>
        <v>67</v>
      </c>
    </row>
    <row r="17">
      <c r="A17" s="3" t="s">
        <v>16</v>
      </c>
      <c r="B17" s="2" t="str">
        <f>IFERROR(__xludf.DUMMYFUNCTION("iferror(REGEXREPLACE(A17,""\D+"", """"),A17)"),"2")</f>
        <v>2</v>
      </c>
      <c r="C17" s="2">
        <f t="shared" si="1"/>
        <v>22</v>
      </c>
    </row>
    <row r="18">
      <c r="A18" s="3" t="s">
        <v>17</v>
      </c>
      <c r="B18" s="2" t="str">
        <f>IFERROR(__xludf.DUMMYFUNCTION("iferror(REGEXREPLACE(A18,""\D+"", """"),A18)"),"4")</f>
        <v>4</v>
      </c>
      <c r="C18" s="2">
        <f t="shared" si="1"/>
        <v>44</v>
      </c>
    </row>
    <row r="19">
      <c r="A19" s="3" t="s">
        <v>18</v>
      </c>
      <c r="B19" s="2" t="str">
        <f>IFERROR(__xludf.DUMMYFUNCTION("iferror(REGEXREPLACE(A19,""\D+"", """"),A19)"),"1")</f>
        <v>1</v>
      </c>
      <c r="C19" s="2">
        <f t="shared" si="1"/>
        <v>11</v>
      </c>
    </row>
    <row r="20">
      <c r="A20" s="3" t="s">
        <v>19</v>
      </c>
      <c r="B20" s="2" t="str">
        <f>IFERROR(__xludf.DUMMYFUNCTION("iferror(REGEXREPLACE(A20,""\D+"", """"),A20)"),"1")</f>
        <v>1</v>
      </c>
      <c r="C20" s="2">
        <f t="shared" si="1"/>
        <v>11</v>
      </c>
    </row>
    <row r="21">
      <c r="A21" s="3" t="s">
        <v>20</v>
      </c>
      <c r="B21" s="2" t="str">
        <f>IFERROR(__xludf.DUMMYFUNCTION("iferror(REGEXREPLACE(A21,""\D+"", """"),A21)"),"3917")</f>
        <v>3917</v>
      </c>
      <c r="C21" s="2">
        <f t="shared" si="1"/>
        <v>37</v>
      </c>
    </row>
    <row r="22">
      <c r="A22" s="3" t="s">
        <v>21</v>
      </c>
      <c r="B22" s="2" t="str">
        <f>IFERROR(__xludf.DUMMYFUNCTION("iferror(REGEXREPLACE(A22,""\D+"", """"),A22)"),"96")</f>
        <v>96</v>
      </c>
      <c r="C22" s="2">
        <f t="shared" si="1"/>
        <v>96</v>
      </c>
    </row>
    <row r="23">
      <c r="A23" s="3" t="s">
        <v>22</v>
      </c>
      <c r="B23" s="2" t="str">
        <f>IFERROR(__xludf.DUMMYFUNCTION("iferror(REGEXREPLACE(A23,""\D+"", """"),A23)"),"846")</f>
        <v>846</v>
      </c>
      <c r="C23" s="2">
        <f t="shared" si="1"/>
        <v>86</v>
      </c>
    </row>
    <row r="24">
      <c r="A24" s="3" t="s">
        <v>23</v>
      </c>
      <c r="B24" s="2" t="str">
        <f>IFERROR(__xludf.DUMMYFUNCTION("iferror(REGEXREPLACE(A24,""\D+"", """"),A24)"),"511")</f>
        <v>511</v>
      </c>
      <c r="C24" s="2">
        <f t="shared" si="1"/>
        <v>51</v>
      </c>
    </row>
    <row r="25">
      <c r="A25" s="3" t="s">
        <v>24</v>
      </c>
      <c r="B25" s="2" t="str">
        <f>IFERROR(__xludf.DUMMYFUNCTION("iferror(REGEXREPLACE(A25,""\D+"", """"),A25)"),"765")</f>
        <v>765</v>
      </c>
      <c r="C25" s="2">
        <f t="shared" si="1"/>
        <v>75</v>
      </c>
    </row>
    <row r="26">
      <c r="A26" s="3" t="s">
        <v>25</v>
      </c>
      <c r="B26" s="2" t="str">
        <f>IFERROR(__xludf.DUMMYFUNCTION("iferror(REGEXREPLACE(A26,""\D+"", """"),A26)"),"41")</f>
        <v>41</v>
      </c>
      <c r="C26" s="2">
        <f t="shared" si="1"/>
        <v>41</v>
      </c>
    </row>
    <row r="27">
      <c r="A27" s="3" t="s">
        <v>26</v>
      </c>
      <c r="B27" s="2" t="str">
        <f>IFERROR(__xludf.DUMMYFUNCTION("iferror(REGEXREPLACE(A27,""\D+"", """"),A27)"),"6")</f>
        <v>6</v>
      </c>
      <c r="C27" s="2">
        <f t="shared" si="1"/>
        <v>66</v>
      </c>
    </row>
    <row r="28">
      <c r="A28" s="3" t="s">
        <v>27</v>
      </c>
      <c r="B28" s="2" t="str">
        <f>IFERROR(__xludf.DUMMYFUNCTION("iferror(REGEXREPLACE(A28,""\D+"", """"),A28)"),"15")</f>
        <v>15</v>
      </c>
      <c r="C28" s="2">
        <f t="shared" si="1"/>
        <v>15</v>
      </c>
    </row>
    <row r="29">
      <c r="A29" s="3" t="s">
        <v>28</v>
      </c>
      <c r="B29" s="2" t="str">
        <f>IFERROR(__xludf.DUMMYFUNCTION("iferror(REGEXREPLACE(A29,""\D+"", """"),A29)"),"8")</f>
        <v>8</v>
      </c>
      <c r="C29" s="2">
        <f t="shared" si="1"/>
        <v>88</v>
      </c>
    </row>
    <row r="30">
      <c r="A30" s="3" t="s">
        <v>29</v>
      </c>
      <c r="B30" s="2" t="str">
        <f>IFERROR(__xludf.DUMMYFUNCTION("iferror(REGEXREPLACE(A30,""\D+"", """"),A30)"),"678")</f>
        <v>678</v>
      </c>
      <c r="C30" s="2">
        <f t="shared" si="1"/>
        <v>68</v>
      </c>
    </row>
    <row r="31">
      <c r="A31" s="3" t="s">
        <v>30</v>
      </c>
      <c r="B31" s="2" t="str">
        <f>IFERROR(__xludf.DUMMYFUNCTION("iferror(REGEXREPLACE(A31,""\D+"", """"),A31)"),"47")</f>
        <v>47</v>
      </c>
      <c r="C31" s="2">
        <f t="shared" si="1"/>
        <v>47</v>
      </c>
    </row>
    <row r="32">
      <c r="A32" s="3" t="s">
        <v>31</v>
      </c>
      <c r="B32" s="2" t="str">
        <f>IFERROR(__xludf.DUMMYFUNCTION("iferror(REGEXREPLACE(A32,""\D+"", """"),A32)"),"77")</f>
        <v>77</v>
      </c>
      <c r="C32" s="2">
        <f t="shared" si="1"/>
        <v>77</v>
      </c>
    </row>
    <row r="33">
      <c r="A33" s="3" t="s">
        <v>32</v>
      </c>
      <c r="B33" s="2" t="str">
        <f>IFERROR(__xludf.DUMMYFUNCTION("iferror(REGEXREPLACE(A33,""\D+"", """"),A33)"),"9")</f>
        <v>9</v>
      </c>
      <c r="C33" s="2">
        <f t="shared" si="1"/>
        <v>99</v>
      </c>
    </row>
    <row r="34">
      <c r="A34" s="3" t="s">
        <v>33</v>
      </c>
      <c r="B34" s="2" t="str">
        <f>IFERROR(__xludf.DUMMYFUNCTION("iferror(REGEXREPLACE(A34,""\D+"", """"),A34)"),"29")</f>
        <v>29</v>
      </c>
      <c r="C34" s="2">
        <f t="shared" si="1"/>
        <v>29</v>
      </c>
    </row>
    <row r="35">
      <c r="A35" s="3" t="s">
        <v>34</v>
      </c>
      <c r="B35" s="2" t="str">
        <f>IFERROR(__xludf.DUMMYFUNCTION("iferror(REGEXREPLACE(A35,""\D+"", """"),A35)"),"6")</f>
        <v>6</v>
      </c>
      <c r="C35" s="2">
        <f t="shared" si="1"/>
        <v>66</v>
      </c>
    </row>
    <row r="36">
      <c r="A36" s="3" t="s">
        <v>35</v>
      </c>
      <c r="B36" s="2" t="str">
        <f>IFERROR(__xludf.DUMMYFUNCTION("iferror(REGEXREPLACE(A36,""\D+"", """"),A36)"),"6")</f>
        <v>6</v>
      </c>
      <c r="C36" s="2">
        <f t="shared" si="1"/>
        <v>66</v>
      </c>
    </row>
    <row r="37">
      <c r="A37" s="3" t="s">
        <v>36</v>
      </c>
      <c r="B37" s="2" t="str">
        <f>IFERROR(__xludf.DUMMYFUNCTION("iferror(REGEXREPLACE(A37,""\D+"", """"),A37)"),"6")</f>
        <v>6</v>
      </c>
      <c r="C37" s="2">
        <f t="shared" si="1"/>
        <v>66</v>
      </c>
    </row>
    <row r="38">
      <c r="A38" s="3" t="s">
        <v>37</v>
      </c>
      <c r="B38" s="2" t="str">
        <f>IFERROR(__xludf.DUMMYFUNCTION("iferror(REGEXREPLACE(A38,""\D+"", """"),A38)"),"877")</f>
        <v>877</v>
      </c>
      <c r="C38" s="2">
        <f t="shared" si="1"/>
        <v>87</v>
      </c>
    </row>
    <row r="39">
      <c r="A39" s="3" t="s">
        <v>38</v>
      </c>
      <c r="B39" s="2" t="str">
        <f>IFERROR(__xludf.DUMMYFUNCTION("iferror(REGEXREPLACE(A39,""\D+"", """"),A39)"),"16")</f>
        <v>16</v>
      </c>
      <c r="C39" s="2">
        <f t="shared" si="1"/>
        <v>16</v>
      </c>
    </row>
    <row r="40">
      <c r="A40" s="3" t="s">
        <v>39</v>
      </c>
      <c r="B40" s="2" t="str">
        <f>IFERROR(__xludf.DUMMYFUNCTION("iferror(REGEXREPLACE(A40,""\D+"", """"),A40)"),"99")</f>
        <v>99</v>
      </c>
      <c r="C40" s="2">
        <f t="shared" si="1"/>
        <v>99</v>
      </c>
    </row>
    <row r="41">
      <c r="A41" s="3" t="s">
        <v>40</v>
      </c>
      <c r="B41" s="2" t="str">
        <f>IFERROR(__xludf.DUMMYFUNCTION("iferror(REGEXREPLACE(A41,""\D+"", """"),A41)"),"8")</f>
        <v>8</v>
      </c>
      <c r="C41" s="2">
        <f t="shared" si="1"/>
        <v>88</v>
      </c>
    </row>
    <row r="42">
      <c r="A42" s="3" t="s">
        <v>41</v>
      </c>
      <c r="B42" s="2" t="str">
        <f>IFERROR(__xludf.DUMMYFUNCTION("iferror(REGEXREPLACE(A42,""\D+"", """"),A42)"),"1241")</f>
        <v>1241</v>
      </c>
      <c r="C42" s="2">
        <f t="shared" si="1"/>
        <v>11</v>
      </c>
    </row>
    <row r="43">
      <c r="A43" s="3" t="s">
        <v>42</v>
      </c>
      <c r="B43" s="2" t="str">
        <f>IFERROR(__xludf.DUMMYFUNCTION("iferror(REGEXREPLACE(A43,""\D+"", """"),A43)"),"72")</f>
        <v>72</v>
      </c>
      <c r="C43" s="2">
        <f t="shared" si="1"/>
        <v>72</v>
      </c>
    </row>
    <row r="44">
      <c r="A44" s="3" t="s">
        <v>43</v>
      </c>
      <c r="B44" s="2" t="str">
        <f>IFERROR(__xludf.DUMMYFUNCTION("iferror(REGEXREPLACE(A44,""\D+"", """"),A44)"),"52")</f>
        <v>52</v>
      </c>
      <c r="C44" s="2">
        <f t="shared" si="1"/>
        <v>52</v>
      </c>
    </row>
    <row r="45">
      <c r="A45" s="3" t="s">
        <v>44</v>
      </c>
      <c r="B45" s="2" t="str">
        <f>IFERROR(__xludf.DUMMYFUNCTION("iferror(REGEXREPLACE(A45,""\D+"", """"),A45)"),"4757")</f>
        <v>4757</v>
      </c>
      <c r="C45" s="2">
        <f t="shared" si="1"/>
        <v>47</v>
      </c>
    </row>
    <row r="46">
      <c r="A46" s="3" t="s">
        <v>45</v>
      </c>
      <c r="B46" s="2" t="str">
        <f>IFERROR(__xludf.DUMMYFUNCTION("iferror(REGEXREPLACE(A46,""\D+"", """"),A46)"),"2634")</f>
        <v>2634</v>
      </c>
      <c r="C46" s="2">
        <f t="shared" si="1"/>
        <v>24</v>
      </c>
    </row>
    <row r="47">
      <c r="A47" s="3" t="s">
        <v>46</v>
      </c>
      <c r="B47" s="2" t="str">
        <f>IFERROR(__xludf.DUMMYFUNCTION("iferror(REGEXREPLACE(A47,""\D+"", """"),A47)"),"1")</f>
        <v>1</v>
      </c>
      <c r="C47" s="2">
        <f t="shared" si="1"/>
        <v>11</v>
      </c>
    </row>
    <row r="48">
      <c r="A48" s="3" t="s">
        <v>47</v>
      </c>
      <c r="B48" s="2" t="str">
        <f>IFERROR(__xludf.DUMMYFUNCTION("iferror(REGEXREPLACE(A48,""\D+"", """"),A48)"),"2")</f>
        <v>2</v>
      </c>
      <c r="C48" s="2">
        <f t="shared" si="1"/>
        <v>22</v>
      </c>
    </row>
    <row r="49">
      <c r="A49" s="3" t="s">
        <v>48</v>
      </c>
      <c r="B49" s="2" t="str">
        <f>IFERROR(__xludf.DUMMYFUNCTION("iferror(REGEXREPLACE(A49,""\D+"", """"),A49)"),"41954")</f>
        <v>41954</v>
      </c>
      <c r="C49" s="2">
        <f t="shared" si="1"/>
        <v>44</v>
      </c>
    </row>
    <row r="50">
      <c r="A50" s="3" t="s">
        <v>49</v>
      </c>
      <c r="B50" s="2" t="str">
        <f>IFERROR(__xludf.DUMMYFUNCTION("iferror(REGEXREPLACE(A50,""\D+"", """"),A50)"),"3")</f>
        <v>3</v>
      </c>
      <c r="C50" s="2">
        <f t="shared" si="1"/>
        <v>33</v>
      </c>
    </row>
    <row r="51">
      <c r="A51" s="3" t="s">
        <v>50</v>
      </c>
      <c r="B51" s="2" t="str">
        <f>IFERROR(__xludf.DUMMYFUNCTION("iferror(REGEXREPLACE(A51,""\D+"", """"),A51)"),"445")</f>
        <v>445</v>
      </c>
      <c r="C51" s="2">
        <f t="shared" si="1"/>
        <v>45</v>
      </c>
    </row>
    <row r="52">
      <c r="A52" s="3" t="s">
        <v>51</v>
      </c>
      <c r="B52" s="2" t="str">
        <f>IFERROR(__xludf.DUMMYFUNCTION("iferror(REGEXREPLACE(A52,""\D+"", """"),A52)"),"1")</f>
        <v>1</v>
      </c>
      <c r="C52" s="2">
        <f t="shared" si="1"/>
        <v>11</v>
      </c>
    </row>
    <row r="53">
      <c r="A53" s="3" t="s">
        <v>52</v>
      </c>
      <c r="B53" s="2" t="str">
        <f>IFERROR(__xludf.DUMMYFUNCTION("iferror(REGEXREPLACE(A53,""\D+"", """"),A53)"),"898")</f>
        <v>898</v>
      </c>
      <c r="C53" s="2">
        <f t="shared" si="1"/>
        <v>88</v>
      </c>
    </row>
    <row r="54">
      <c r="A54" s="3" t="s">
        <v>53</v>
      </c>
      <c r="B54" s="2" t="str">
        <f>IFERROR(__xludf.DUMMYFUNCTION("iferror(REGEXREPLACE(A54,""\D+"", """"),A54)"),"54")</f>
        <v>54</v>
      </c>
      <c r="C54" s="2">
        <f t="shared" si="1"/>
        <v>54</v>
      </c>
    </row>
    <row r="55">
      <c r="A55" s="3" t="s">
        <v>54</v>
      </c>
      <c r="B55" s="2" t="str">
        <f>IFERROR(__xludf.DUMMYFUNCTION("iferror(REGEXREPLACE(A55,""\D+"", """"),A55)"),"466")</f>
        <v>466</v>
      </c>
      <c r="C55" s="2">
        <f t="shared" si="1"/>
        <v>46</v>
      </c>
    </row>
    <row r="56">
      <c r="A56" s="3" t="s">
        <v>55</v>
      </c>
      <c r="B56" s="2" t="str">
        <f>IFERROR(__xludf.DUMMYFUNCTION("iferror(REGEXREPLACE(A56,""\D+"", """"),A56)"),"8")</f>
        <v>8</v>
      </c>
      <c r="C56" s="2">
        <f t="shared" si="1"/>
        <v>88</v>
      </c>
    </row>
    <row r="57">
      <c r="A57" s="3" t="s">
        <v>56</v>
      </c>
      <c r="B57" s="2" t="str">
        <f>IFERROR(__xludf.DUMMYFUNCTION("iferror(REGEXREPLACE(A57,""\D+"", """"),A57)"),"63")</f>
        <v>63</v>
      </c>
      <c r="C57" s="2">
        <f t="shared" si="1"/>
        <v>63</v>
      </c>
    </row>
    <row r="58">
      <c r="A58" s="3" t="s">
        <v>57</v>
      </c>
      <c r="B58" s="2" t="str">
        <f>IFERROR(__xludf.DUMMYFUNCTION("iferror(REGEXREPLACE(A58,""\D+"", """"),A58)"),"6")</f>
        <v>6</v>
      </c>
      <c r="C58" s="2">
        <f t="shared" si="1"/>
        <v>66</v>
      </c>
    </row>
    <row r="59">
      <c r="A59" s="3" t="s">
        <v>58</v>
      </c>
      <c r="B59" s="2" t="str">
        <f>IFERROR(__xludf.DUMMYFUNCTION("iferror(REGEXREPLACE(A59,""\D+"", """"),A59)"),"7564")</f>
        <v>7564</v>
      </c>
      <c r="C59" s="2">
        <f t="shared" si="1"/>
        <v>74</v>
      </c>
    </row>
    <row r="60">
      <c r="A60" s="3" t="s">
        <v>59</v>
      </c>
      <c r="B60" s="2" t="str">
        <f>IFERROR(__xludf.DUMMYFUNCTION("iferror(REGEXREPLACE(A60,""\D+"", """"),A60)"),"24")</f>
        <v>24</v>
      </c>
      <c r="C60" s="2">
        <f t="shared" si="1"/>
        <v>24</v>
      </c>
    </row>
    <row r="61">
      <c r="A61" s="3" t="s">
        <v>60</v>
      </c>
      <c r="B61" s="2" t="str">
        <f>IFERROR(__xludf.DUMMYFUNCTION("iferror(REGEXREPLACE(A61,""\D+"", """"),A61)"),"8745945")</f>
        <v>8745945</v>
      </c>
      <c r="C61" s="2">
        <f t="shared" si="1"/>
        <v>85</v>
      </c>
    </row>
    <row r="62">
      <c r="A62" s="3" t="s">
        <v>61</v>
      </c>
      <c r="B62" s="2" t="str">
        <f>IFERROR(__xludf.DUMMYFUNCTION("iferror(REGEXREPLACE(A62,""\D+"", """"),A62)"),"365")</f>
        <v>365</v>
      </c>
      <c r="C62" s="2">
        <f t="shared" si="1"/>
        <v>35</v>
      </c>
    </row>
    <row r="63">
      <c r="A63" s="3" t="s">
        <v>62</v>
      </c>
      <c r="B63" s="2" t="str">
        <f>IFERROR(__xludf.DUMMYFUNCTION("iferror(REGEXREPLACE(A63,""\D+"", """"),A63)"),"77")</f>
        <v>77</v>
      </c>
      <c r="C63" s="2">
        <f t="shared" si="1"/>
        <v>77</v>
      </c>
    </row>
    <row r="64">
      <c r="A64" s="3" t="s">
        <v>63</v>
      </c>
      <c r="B64" s="2" t="str">
        <f>IFERROR(__xludf.DUMMYFUNCTION("iferror(REGEXREPLACE(A64,""\D+"", """"),A64)"),"744116")</f>
        <v>744116</v>
      </c>
      <c r="C64" s="2">
        <f t="shared" si="1"/>
        <v>76</v>
      </c>
    </row>
    <row r="65">
      <c r="A65" s="3" t="s">
        <v>64</v>
      </c>
      <c r="B65" s="2" t="str">
        <f>IFERROR(__xludf.DUMMYFUNCTION("iferror(REGEXREPLACE(A65,""\D+"", """"),A65)"),"11")</f>
        <v>11</v>
      </c>
      <c r="C65" s="2">
        <f t="shared" si="1"/>
        <v>11</v>
      </c>
    </row>
    <row r="66">
      <c r="A66" s="3" t="s">
        <v>65</v>
      </c>
      <c r="B66" s="2" t="str">
        <f>IFERROR(__xludf.DUMMYFUNCTION("iferror(REGEXREPLACE(A66,""\D+"", """"),A66)"),"725")</f>
        <v>725</v>
      </c>
      <c r="C66" s="2">
        <f t="shared" si="1"/>
        <v>75</v>
      </c>
    </row>
    <row r="67">
      <c r="A67" s="3" t="s">
        <v>66</v>
      </c>
      <c r="B67" s="2" t="str">
        <f>IFERROR(__xludf.DUMMYFUNCTION("iferror(REGEXREPLACE(A67,""\D+"", """"),A67)"),"5")</f>
        <v>5</v>
      </c>
      <c r="C67" s="2">
        <f t="shared" si="1"/>
        <v>55</v>
      </c>
    </row>
    <row r="68">
      <c r="A68" s="3" t="s">
        <v>67</v>
      </c>
      <c r="B68" s="2" t="str">
        <f>IFERROR(__xludf.DUMMYFUNCTION("iferror(REGEXREPLACE(A68,""\D+"", """"),A68)"),"2")</f>
        <v>2</v>
      </c>
      <c r="C68" s="2">
        <f t="shared" si="1"/>
        <v>22</v>
      </c>
    </row>
    <row r="69">
      <c r="A69" s="3" t="s">
        <v>68</v>
      </c>
      <c r="B69" s="2" t="str">
        <f>IFERROR(__xludf.DUMMYFUNCTION("iferror(REGEXREPLACE(A69,""\D+"", """"),A69)"),"158")</f>
        <v>158</v>
      </c>
      <c r="C69" s="2">
        <f t="shared" si="1"/>
        <v>18</v>
      </c>
    </row>
    <row r="70">
      <c r="A70" s="3" t="s">
        <v>69</v>
      </c>
      <c r="B70" s="2" t="str">
        <f>IFERROR(__xludf.DUMMYFUNCTION("iferror(REGEXREPLACE(A70,""\D+"", """"),A70)"),"14")</f>
        <v>14</v>
      </c>
      <c r="C70" s="2">
        <f t="shared" si="1"/>
        <v>14</v>
      </c>
    </row>
    <row r="71">
      <c r="A71" s="3" t="s">
        <v>70</v>
      </c>
      <c r="B71" s="2" t="str">
        <f>IFERROR(__xludf.DUMMYFUNCTION("iferror(REGEXREPLACE(A71,""\D+"", """"),A71)"),"8")</f>
        <v>8</v>
      </c>
      <c r="C71" s="2">
        <f t="shared" si="1"/>
        <v>88</v>
      </c>
    </row>
    <row r="72">
      <c r="A72" s="3" t="s">
        <v>71</v>
      </c>
      <c r="B72" s="2" t="str">
        <f>IFERROR(__xludf.DUMMYFUNCTION("iferror(REGEXREPLACE(A72,""\D+"", """"),A72)"),"19")</f>
        <v>19</v>
      </c>
      <c r="C72" s="2">
        <f t="shared" si="1"/>
        <v>19</v>
      </c>
    </row>
    <row r="73">
      <c r="A73" s="3" t="s">
        <v>72</v>
      </c>
      <c r="B73" s="2" t="str">
        <f>IFERROR(__xludf.DUMMYFUNCTION("iferror(REGEXREPLACE(A73,""\D+"", """"),A73)"),"85")</f>
        <v>85</v>
      </c>
      <c r="C73" s="2">
        <f t="shared" si="1"/>
        <v>85</v>
      </c>
    </row>
    <row r="74">
      <c r="A74" s="3" t="s">
        <v>73</v>
      </c>
      <c r="B74" s="2" t="str">
        <f>IFERROR(__xludf.DUMMYFUNCTION("iferror(REGEXREPLACE(A74,""\D+"", """"),A74)"),"873")</f>
        <v>873</v>
      </c>
      <c r="C74" s="2">
        <f t="shared" si="1"/>
        <v>83</v>
      </c>
    </row>
    <row r="75">
      <c r="A75" s="3" t="s">
        <v>74</v>
      </c>
      <c r="B75" s="2" t="str">
        <f>IFERROR(__xludf.DUMMYFUNCTION("iferror(REGEXREPLACE(A75,""\D+"", """"),A75)"),"84")</f>
        <v>84</v>
      </c>
      <c r="C75" s="2">
        <f t="shared" si="1"/>
        <v>84</v>
      </c>
    </row>
    <row r="76">
      <c r="A76" s="3" t="s">
        <v>75</v>
      </c>
      <c r="B76" s="2" t="str">
        <f>IFERROR(__xludf.DUMMYFUNCTION("iferror(REGEXREPLACE(A76,""\D+"", """"),A76)"),"6459")</f>
        <v>6459</v>
      </c>
      <c r="C76" s="2">
        <f t="shared" si="1"/>
        <v>69</v>
      </c>
    </row>
    <row r="77">
      <c r="A77" s="3" t="s">
        <v>76</v>
      </c>
      <c r="B77" s="2" t="str">
        <f>IFERROR(__xludf.DUMMYFUNCTION("iferror(REGEXREPLACE(A77,""\D+"", """"),A77)"),"8")</f>
        <v>8</v>
      </c>
      <c r="C77" s="2">
        <f t="shared" si="1"/>
        <v>88</v>
      </c>
    </row>
    <row r="78">
      <c r="A78" s="3" t="s">
        <v>77</v>
      </c>
      <c r="B78" s="2" t="str">
        <f>IFERROR(__xludf.DUMMYFUNCTION("iferror(REGEXREPLACE(A78,""\D+"", """"),A78)"),"48")</f>
        <v>48</v>
      </c>
      <c r="C78" s="2">
        <f t="shared" si="1"/>
        <v>48</v>
      </c>
    </row>
    <row r="79">
      <c r="A79" s="3" t="s">
        <v>78</v>
      </c>
      <c r="B79" s="2" t="str">
        <f>IFERROR(__xludf.DUMMYFUNCTION("iferror(REGEXREPLACE(A79,""\D+"", """"),A79)"),"1")</f>
        <v>1</v>
      </c>
      <c r="C79" s="2">
        <f t="shared" si="1"/>
        <v>11</v>
      </c>
    </row>
    <row r="80">
      <c r="A80" s="3" t="s">
        <v>79</v>
      </c>
      <c r="B80" s="2" t="str">
        <f>IFERROR(__xludf.DUMMYFUNCTION("iferror(REGEXREPLACE(A80,""\D+"", """"),A80)"),"2")</f>
        <v>2</v>
      </c>
      <c r="C80" s="2">
        <f t="shared" si="1"/>
        <v>22</v>
      </c>
    </row>
    <row r="81">
      <c r="A81" s="3" t="s">
        <v>80</v>
      </c>
      <c r="B81" s="2" t="str">
        <f>IFERROR(__xludf.DUMMYFUNCTION("iferror(REGEXREPLACE(A81,""\D+"", """"),A81)"),"1")</f>
        <v>1</v>
      </c>
      <c r="C81" s="2">
        <f t="shared" si="1"/>
        <v>11</v>
      </c>
    </row>
    <row r="82">
      <c r="A82" s="3" t="s">
        <v>81</v>
      </c>
      <c r="B82" s="2" t="str">
        <f>IFERROR(__xludf.DUMMYFUNCTION("iferror(REGEXREPLACE(A82,""\D+"", """"),A82)"),"3")</f>
        <v>3</v>
      </c>
      <c r="C82" s="2">
        <f t="shared" si="1"/>
        <v>33</v>
      </c>
    </row>
    <row r="83">
      <c r="A83" s="3" t="s">
        <v>82</v>
      </c>
      <c r="B83" s="2" t="str">
        <f>IFERROR(__xludf.DUMMYFUNCTION("iferror(REGEXREPLACE(A83,""\D+"", """"),A83)"),"4")</f>
        <v>4</v>
      </c>
      <c r="C83" s="2">
        <f t="shared" si="1"/>
        <v>44</v>
      </c>
    </row>
    <row r="84">
      <c r="A84" s="3" t="s">
        <v>83</v>
      </c>
      <c r="B84" s="2" t="str">
        <f>IFERROR(__xludf.DUMMYFUNCTION("iferror(REGEXREPLACE(A84,""\D+"", """"),A84)"),"74")</f>
        <v>74</v>
      </c>
      <c r="C84" s="2">
        <f t="shared" si="1"/>
        <v>74</v>
      </c>
    </row>
    <row r="85">
      <c r="A85" s="3" t="s">
        <v>84</v>
      </c>
      <c r="B85" s="2" t="str">
        <f>IFERROR(__xludf.DUMMYFUNCTION("iferror(REGEXREPLACE(A85,""\D+"", """"),A85)"),"7")</f>
        <v>7</v>
      </c>
      <c r="C85" s="2">
        <f t="shared" si="1"/>
        <v>77</v>
      </c>
    </row>
    <row r="86">
      <c r="A86" s="3" t="s">
        <v>85</v>
      </c>
      <c r="B86" s="2" t="str">
        <f>IFERROR(__xludf.DUMMYFUNCTION("iferror(REGEXREPLACE(A86,""\D+"", """"),A86)"),"1")</f>
        <v>1</v>
      </c>
      <c r="C86" s="2">
        <f t="shared" si="1"/>
        <v>11</v>
      </c>
    </row>
    <row r="87">
      <c r="A87" s="3" t="s">
        <v>86</v>
      </c>
      <c r="B87" s="2" t="str">
        <f>IFERROR(__xludf.DUMMYFUNCTION("iferror(REGEXREPLACE(A87,""\D+"", """"),A87)"),"921")</f>
        <v>921</v>
      </c>
      <c r="C87" s="2">
        <f t="shared" si="1"/>
        <v>91</v>
      </c>
    </row>
    <row r="88">
      <c r="A88" s="3" t="s">
        <v>87</v>
      </c>
      <c r="B88" s="2" t="str">
        <f>IFERROR(__xludf.DUMMYFUNCTION("iferror(REGEXREPLACE(A88,""\D+"", """"),A88)"),"8423")</f>
        <v>8423</v>
      </c>
      <c r="C88" s="2">
        <f t="shared" si="1"/>
        <v>83</v>
      </c>
    </row>
    <row r="89">
      <c r="A89" s="3" t="s">
        <v>88</v>
      </c>
      <c r="B89" s="2" t="str">
        <f>IFERROR(__xludf.DUMMYFUNCTION("iferror(REGEXREPLACE(A89,""\D+"", """"),A89)"),"383")</f>
        <v>383</v>
      </c>
      <c r="C89" s="2">
        <f t="shared" si="1"/>
        <v>33</v>
      </c>
    </row>
    <row r="90">
      <c r="A90" s="3" t="s">
        <v>89</v>
      </c>
      <c r="B90" s="2" t="str">
        <f>IFERROR(__xludf.DUMMYFUNCTION("iferror(REGEXREPLACE(A90,""\D+"", """"),A90)"),"97141")</f>
        <v>97141</v>
      </c>
      <c r="C90" s="2">
        <f t="shared" si="1"/>
        <v>91</v>
      </c>
    </row>
    <row r="91">
      <c r="A91" s="3" t="s">
        <v>90</v>
      </c>
      <c r="B91" s="2" t="str">
        <f>IFERROR(__xludf.DUMMYFUNCTION("iferror(REGEXREPLACE(A91,""\D+"", """"),A91)"),"1974")</f>
        <v>1974</v>
      </c>
      <c r="C91" s="2">
        <f t="shared" si="1"/>
        <v>14</v>
      </c>
    </row>
    <row r="92">
      <c r="A92" s="3" t="s">
        <v>91</v>
      </c>
      <c r="B92" s="2" t="str">
        <f>IFERROR(__xludf.DUMMYFUNCTION("iferror(REGEXREPLACE(A92,""\D+"", """"),A92)"),"3")</f>
        <v>3</v>
      </c>
      <c r="C92" s="2">
        <f t="shared" si="1"/>
        <v>33</v>
      </c>
    </row>
    <row r="93">
      <c r="A93" s="3" t="s">
        <v>92</v>
      </c>
      <c r="B93" s="2" t="str">
        <f>IFERROR(__xludf.DUMMYFUNCTION("iferror(REGEXREPLACE(A93,""\D+"", """"),A93)"),"66")</f>
        <v>66</v>
      </c>
      <c r="C93" s="2">
        <f t="shared" si="1"/>
        <v>66</v>
      </c>
    </row>
    <row r="94">
      <c r="A94" s="3" t="s">
        <v>93</v>
      </c>
      <c r="B94" s="2" t="str">
        <f>IFERROR(__xludf.DUMMYFUNCTION("iferror(REGEXREPLACE(A94,""\D+"", """"),A94)"),"883")</f>
        <v>883</v>
      </c>
      <c r="C94" s="2">
        <f t="shared" si="1"/>
        <v>83</v>
      </c>
    </row>
    <row r="95">
      <c r="A95" s="3" t="s">
        <v>94</v>
      </c>
      <c r="B95" s="2" t="str">
        <f>IFERROR(__xludf.DUMMYFUNCTION("iferror(REGEXREPLACE(A95,""\D+"", """"),A95)"),"649")</f>
        <v>649</v>
      </c>
      <c r="C95" s="2">
        <f t="shared" si="1"/>
        <v>69</v>
      </c>
    </row>
    <row r="96">
      <c r="A96" s="3" t="s">
        <v>95</v>
      </c>
      <c r="B96" s="2" t="str">
        <f>IFERROR(__xludf.DUMMYFUNCTION("iferror(REGEXREPLACE(A96,""\D+"", """"),A96)"),"335")</f>
        <v>335</v>
      </c>
      <c r="C96" s="2">
        <f t="shared" si="1"/>
        <v>35</v>
      </c>
    </row>
    <row r="97">
      <c r="A97" s="3" t="s">
        <v>96</v>
      </c>
      <c r="B97" s="2" t="str">
        <f>IFERROR(__xludf.DUMMYFUNCTION("iferror(REGEXREPLACE(A97,""\D+"", """"),A97)"),"6")</f>
        <v>6</v>
      </c>
      <c r="C97" s="2">
        <f t="shared" si="1"/>
        <v>66</v>
      </c>
    </row>
    <row r="98">
      <c r="A98" s="3" t="s">
        <v>97</v>
      </c>
      <c r="B98" s="2" t="str">
        <f>IFERROR(__xludf.DUMMYFUNCTION("iferror(REGEXREPLACE(A98,""\D+"", """"),A98)"),"43")</f>
        <v>43</v>
      </c>
      <c r="C98" s="2">
        <f t="shared" si="1"/>
        <v>43</v>
      </c>
    </row>
    <row r="99">
      <c r="A99" s="3" t="s">
        <v>98</v>
      </c>
      <c r="B99" s="2" t="str">
        <f>IFERROR(__xludf.DUMMYFUNCTION("iferror(REGEXREPLACE(A99,""\D+"", """"),A99)"),"616")</f>
        <v>616</v>
      </c>
      <c r="C99" s="2">
        <f t="shared" si="1"/>
        <v>66</v>
      </c>
    </row>
    <row r="100">
      <c r="A100" s="3" t="s">
        <v>99</v>
      </c>
      <c r="B100" s="2" t="str">
        <f>IFERROR(__xludf.DUMMYFUNCTION("iferror(REGEXREPLACE(A100,""\D+"", """"),A100)"),"7")</f>
        <v>7</v>
      </c>
      <c r="C100" s="2">
        <f t="shared" si="1"/>
        <v>77</v>
      </c>
    </row>
    <row r="101">
      <c r="A101" s="3" t="s">
        <v>100</v>
      </c>
      <c r="B101" s="2" t="str">
        <f>IFERROR(__xludf.DUMMYFUNCTION("iferror(REGEXREPLACE(A101,""\D+"", """"),A101)"),"228")</f>
        <v>228</v>
      </c>
      <c r="C101" s="2">
        <f t="shared" si="1"/>
        <v>28</v>
      </c>
    </row>
    <row r="102">
      <c r="A102" s="3" t="s">
        <v>101</v>
      </c>
      <c r="B102" s="2" t="str">
        <f>IFERROR(__xludf.DUMMYFUNCTION("iferror(REGEXREPLACE(A102,""\D+"", """"),A102)"),"298")</f>
        <v>298</v>
      </c>
      <c r="C102" s="2">
        <f t="shared" si="1"/>
        <v>28</v>
      </c>
    </row>
    <row r="103">
      <c r="A103" s="3">
        <v>1579416.0</v>
      </c>
      <c r="B103" s="2">
        <f>IFERROR(__xludf.DUMMYFUNCTION("iferror(REGEXREPLACE(A103,""\D+"", """"),A103)"),1579416.0)</f>
        <v>1579416</v>
      </c>
      <c r="C103" s="2">
        <f t="shared" si="1"/>
        <v>16</v>
      </c>
    </row>
    <row r="104">
      <c r="A104" s="3" t="s">
        <v>102</v>
      </c>
      <c r="B104" s="2" t="str">
        <f>IFERROR(__xludf.DUMMYFUNCTION("iferror(REGEXREPLACE(A104,""\D+"", """"),A104)"),"56")</f>
        <v>56</v>
      </c>
      <c r="C104" s="2">
        <f t="shared" si="1"/>
        <v>56</v>
      </c>
    </row>
    <row r="105">
      <c r="A105" s="3" t="s">
        <v>103</v>
      </c>
      <c r="B105" s="2" t="str">
        <f>IFERROR(__xludf.DUMMYFUNCTION("iferror(REGEXREPLACE(A105,""\D+"", """"),A105)"),"6653")</f>
        <v>6653</v>
      </c>
      <c r="C105" s="2">
        <f t="shared" si="1"/>
        <v>63</v>
      </c>
    </row>
    <row r="106">
      <c r="A106" s="3" t="s">
        <v>104</v>
      </c>
      <c r="B106" s="2" t="str">
        <f>IFERROR(__xludf.DUMMYFUNCTION("iferror(REGEXREPLACE(A106,""\D+"", """"),A106)"),"265")</f>
        <v>265</v>
      </c>
      <c r="C106" s="2">
        <f t="shared" si="1"/>
        <v>25</v>
      </c>
    </row>
    <row r="107">
      <c r="A107" s="3" t="s">
        <v>105</v>
      </c>
      <c r="B107" s="2" t="str">
        <f>IFERROR(__xludf.DUMMYFUNCTION("iferror(REGEXREPLACE(A107,""\D+"", """"),A107)"),"5")</f>
        <v>5</v>
      </c>
      <c r="C107" s="2">
        <f t="shared" si="1"/>
        <v>55</v>
      </c>
    </row>
    <row r="108">
      <c r="A108" s="3" t="s">
        <v>106</v>
      </c>
      <c r="B108" s="2" t="str">
        <f>IFERROR(__xludf.DUMMYFUNCTION("iferror(REGEXREPLACE(A108,""\D+"", """"),A108)"),"1")</f>
        <v>1</v>
      </c>
      <c r="C108" s="2">
        <f t="shared" si="1"/>
        <v>11</v>
      </c>
    </row>
    <row r="109">
      <c r="A109" s="3" t="s">
        <v>107</v>
      </c>
      <c r="B109" s="2" t="str">
        <f>IFERROR(__xludf.DUMMYFUNCTION("iferror(REGEXREPLACE(A109,""\D+"", """"),A109)"),"896")</f>
        <v>896</v>
      </c>
      <c r="C109" s="2">
        <f t="shared" si="1"/>
        <v>86</v>
      </c>
    </row>
    <row r="110">
      <c r="A110" s="3" t="s">
        <v>108</v>
      </c>
      <c r="B110" s="2" t="str">
        <f>IFERROR(__xludf.DUMMYFUNCTION("iferror(REGEXREPLACE(A110,""\D+"", """"),A110)"),"13")</f>
        <v>13</v>
      </c>
      <c r="C110" s="2">
        <f t="shared" si="1"/>
        <v>13</v>
      </c>
    </row>
    <row r="111">
      <c r="A111" s="3" t="s">
        <v>109</v>
      </c>
      <c r="B111" s="2" t="str">
        <f>IFERROR(__xludf.DUMMYFUNCTION("iferror(REGEXREPLACE(A111,""\D+"", """"),A111)"),"8")</f>
        <v>8</v>
      </c>
      <c r="C111" s="2">
        <f t="shared" si="1"/>
        <v>88</v>
      </c>
    </row>
    <row r="112">
      <c r="A112" s="3" t="s">
        <v>110</v>
      </c>
      <c r="B112" s="2" t="str">
        <f>IFERROR(__xludf.DUMMYFUNCTION("iferror(REGEXREPLACE(A112,""\D+"", """"),A112)"),"57")</f>
        <v>57</v>
      </c>
      <c r="C112" s="2">
        <f t="shared" si="1"/>
        <v>57</v>
      </c>
    </row>
    <row r="113">
      <c r="A113" s="3" t="s">
        <v>111</v>
      </c>
      <c r="B113" s="2" t="str">
        <f>IFERROR(__xludf.DUMMYFUNCTION("iferror(REGEXREPLACE(A113,""\D+"", """"),A113)"),"6")</f>
        <v>6</v>
      </c>
      <c r="C113" s="2">
        <f t="shared" si="1"/>
        <v>66</v>
      </c>
    </row>
    <row r="114">
      <c r="A114" s="3" t="s">
        <v>112</v>
      </c>
      <c r="B114" s="2" t="str">
        <f>IFERROR(__xludf.DUMMYFUNCTION("iferror(REGEXREPLACE(A114,""\D+"", """"),A114)"),"86")</f>
        <v>86</v>
      </c>
      <c r="C114" s="2">
        <f t="shared" si="1"/>
        <v>86</v>
      </c>
    </row>
    <row r="115">
      <c r="A115" s="3" t="s">
        <v>113</v>
      </c>
      <c r="B115" s="2" t="str">
        <f>IFERROR(__xludf.DUMMYFUNCTION("iferror(REGEXREPLACE(A115,""\D+"", """"),A115)"),"73")</f>
        <v>73</v>
      </c>
      <c r="C115" s="2">
        <f t="shared" si="1"/>
        <v>73</v>
      </c>
    </row>
    <row r="116">
      <c r="A116" s="3" t="s">
        <v>114</v>
      </c>
      <c r="B116" s="2" t="str">
        <f>IFERROR(__xludf.DUMMYFUNCTION("iferror(REGEXREPLACE(A116,""\D+"", """"),A116)"),"8")</f>
        <v>8</v>
      </c>
      <c r="C116" s="2">
        <f t="shared" si="1"/>
        <v>88</v>
      </c>
    </row>
    <row r="117">
      <c r="A117" s="3" t="s">
        <v>115</v>
      </c>
      <c r="B117" s="2" t="str">
        <f>IFERROR(__xludf.DUMMYFUNCTION("iferror(REGEXREPLACE(A117,""\D+"", """"),A117)"),"5")</f>
        <v>5</v>
      </c>
      <c r="C117" s="2">
        <f t="shared" si="1"/>
        <v>55</v>
      </c>
    </row>
    <row r="118">
      <c r="A118" s="3" t="s">
        <v>116</v>
      </c>
      <c r="B118" s="2" t="str">
        <f>IFERROR(__xludf.DUMMYFUNCTION("iferror(REGEXREPLACE(A118,""\D+"", """"),A118)"),"9")</f>
        <v>9</v>
      </c>
      <c r="C118" s="2">
        <f t="shared" si="1"/>
        <v>99</v>
      </c>
    </row>
    <row r="119">
      <c r="A119" s="3" t="s">
        <v>117</v>
      </c>
      <c r="B119" s="2" t="str">
        <f>IFERROR(__xludf.DUMMYFUNCTION("iferror(REGEXREPLACE(A119,""\D+"", """"),A119)"),"3")</f>
        <v>3</v>
      </c>
      <c r="C119" s="2">
        <f t="shared" si="1"/>
        <v>33</v>
      </c>
    </row>
    <row r="120">
      <c r="A120" s="3" t="s">
        <v>118</v>
      </c>
      <c r="B120" s="2" t="str">
        <f>IFERROR(__xludf.DUMMYFUNCTION("iferror(REGEXREPLACE(A120,""\D+"", """"),A120)"),"5652")</f>
        <v>5652</v>
      </c>
      <c r="C120" s="2">
        <f t="shared" si="1"/>
        <v>52</v>
      </c>
    </row>
    <row r="121">
      <c r="A121" s="3" t="s">
        <v>119</v>
      </c>
      <c r="B121" s="2" t="str">
        <f>IFERROR(__xludf.DUMMYFUNCTION("iferror(REGEXREPLACE(A121,""\D+"", """"),A121)"),"866")</f>
        <v>866</v>
      </c>
      <c r="C121" s="2">
        <f t="shared" si="1"/>
        <v>86</v>
      </c>
    </row>
    <row r="122">
      <c r="A122" s="3">
        <v>16.0</v>
      </c>
      <c r="B122" s="2">
        <f>IFERROR(__xludf.DUMMYFUNCTION("iferror(REGEXREPLACE(A122,""\D+"", """"),A122)"),16.0)</f>
        <v>16</v>
      </c>
      <c r="C122" s="2">
        <f t="shared" si="1"/>
        <v>16</v>
      </c>
    </row>
    <row r="123">
      <c r="A123" s="3" t="s">
        <v>120</v>
      </c>
      <c r="B123" s="2" t="str">
        <f>IFERROR(__xludf.DUMMYFUNCTION("iferror(REGEXREPLACE(A123,""\D+"", """"),A123)"),"4")</f>
        <v>4</v>
      </c>
      <c r="C123" s="2">
        <f t="shared" si="1"/>
        <v>44</v>
      </c>
    </row>
    <row r="124">
      <c r="A124" s="3" t="s">
        <v>121</v>
      </c>
      <c r="B124" s="2" t="str">
        <f>IFERROR(__xludf.DUMMYFUNCTION("iferror(REGEXREPLACE(A124,""\D+"", """"),A124)"),"62")</f>
        <v>62</v>
      </c>
      <c r="C124" s="2">
        <f t="shared" si="1"/>
        <v>62</v>
      </c>
    </row>
    <row r="125">
      <c r="A125" s="3" t="s">
        <v>122</v>
      </c>
      <c r="B125" s="2" t="str">
        <f>IFERROR(__xludf.DUMMYFUNCTION("iferror(REGEXREPLACE(A125,""\D+"", """"),A125)"),"31")</f>
        <v>31</v>
      </c>
      <c r="C125" s="2">
        <f t="shared" si="1"/>
        <v>31</v>
      </c>
    </row>
    <row r="126">
      <c r="A126" s="3" t="s">
        <v>123</v>
      </c>
      <c r="B126" s="2" t="str">
        <f>IFERROR(__xludf.DUMMYFUNCTION("iferror(REGEXREPLACE(A126,""\D+"", """"),A126)"),"798")</f>
        <v>798</v>
      </c>
      <c r="C126" s="2">
        <f t="shared" si="1"/>
        <v>78</v>
      </c>
    </row>
    <row r="127">
      <c r="A127" s="3" t="s">
        <v>124</v>
      </c>
      <c r="B127" s="2" t="str">
        <f>IFERROR(__xludf.DUMMYFUNCTION("iferror(REGEXREPLACE(A127,""\D+"", """"),A127)"),"28")</f>
        <v>28</v>
      </c>
      <c r="C127" s="2">
        <f t="shared" si="1"/>
        <v>28</v>
      </c>
    </row>
    <row r="128">
      <c r="A128" s="3" t="s">
        <v>125</v>
      </c>
      <c r="B128" s="2" t="str">
        <f>IFERROR(__xludf.DUMMYFUNCTION("iferror(REGEXREPLACE(A128,""\D+"", """"),A128)"),"8")</f>
        <v>8</v>
      </c>
      <c r="C128" s="2">
        <f t="shared" si="1"/>
        <v>88</v>
      </c>
    </row>
    <row r="129">
      <c r="A129" s="3" t="s">
        <v>126</v>
      </c>
      <c r="B129" s="2" t="str">
        <f>IFERROR(__xludf.DUMMYFUNCTION("iferror(REGEXREPLACE(A129,""\D+"", """"),A129)"),"2")</f>
        <v>2</v>
      </c>
      <c r="C129" s="2">
        <f t="shared" si="1"/>
        <v>22</v>
      </c>
    </row>
    <row r="130">
      <c r="A130" s="3" t="s">
        <v>127</v>
      </c>
      <c r="B130" s="2" t="str">
        <f>IFERROR(__xludf.DUMMYFUNCTION("iferror(REGEXREPLACE(A130,""\D+"", """"),A130)"),"1")</f>
        <v>1</v>
      </c>
      <c r="C130" s="2">
        <f t="shared" si="1"/>
        <v>11</v>
      </c>
    </row>
    <row r="131">
      <c r="A131" s="3" t="s">
        <v>128</v>
      </c>
      <c r="B131" s="2" t="str">
        <f>IFERROR(__xludf.DUMMYFUNCTION("iferror(REGEXREPLACE(A131,""\D+"", """"),A131)"),"3")</f>
        <v>3</v>
      </c>
      <c r="C131" s="2">
        <f t="shared" si="1"/>
        <v>33</v>
      </c>
    </row>
    <row r="132">
      <c r="A132" s="3" t="s">
        <v>129</v>
      </c>
      <c r="B132" s="2" t="str">
        <f>IFERROR(__xludf.DUMMYFUNCTION("iferror(REGEXREPLACE(A132,""\D+"", """"),A132)"),"55")</f>
        <v>55</v>
      </c>
      <c r="C132" s="2">
        <f t="shared" si="1"/>
        <v>55</v>
      </c>
    </row>
    <row r="133">
      <c r="A133" s="3" t="s">
        <v>130</v>
      </c>
      <c r="B133" s="2" t="str">
        <f>IFERROR(__xludf.DUMMYFUNCTION("iferror(REGEXREPLACE(A133,""\D+"", """"),A133)"),"79")</f>
        <v>79</v>
      </c>
      <c r="C133" s="2">
        <f t="shared" si="1"/>
        <v>79</v>
      </c>
    </row>
    <row r="134">
      <c r="A134" s="3" t="s">
        <v>131</v>
      </c>
      <c r="B134" s="2" t="str">
        <f>IFERROR(__xludf.DUMMYFUNCTION("iferror(REGEXREPLACE(A134,""\D+"", """"),A134)"),"46")</f>
        <v>46</v>
      </c>
      <c r="C134" s="2">
        <f t="shared" si="1"/>
        <v>46</v>
      </c>
    </row>
    <row r="135">
      <c r="A135" s="3" t="s">
        <v>132</v>
      </c>
      <c r="B135" s="2" t="str">
        <f>IFERROR(__xludf.DUMMYFUNCTION("iferror(REGEXREPLACE(A135,""\D+"", """"),A135)"),"8")</f>
        <v>8</v>
      </c>
      <c r="C135" s="2">
        <f t="shared" si="1"/>
        <v>88</v>
      </c>
    </row>
    <row r="136">
      <c r="A136" s="3" t="s">
        <v>133</v>
      </c>
      <c r="B136" s="2" t="str">
        <f>IFERROR(__xludf.DUMMYFUNCTION("iferror(REGEXREPLACE(A136,""\D+"", """"),A136)"),"8")</f>
        <v>8</v>
      </c>
      <c r="C136" s="2">
        <f t="shared" si="1"/>
        <v>88</v>
      </c>
    </row>
    <row r="137">
      <c r="A137" s="3" t="s">
        <v>134</v>
      </c>
      <c r="B137" s="2" t="str">
        <f>IFERROR(__xludf.DUMMYFUNCTION("iferror(REGEXREPLACE(A137,""\D+"", """"),A137)"),"36")</f>
        <v>36</v>
      </c>
      <c r="C137" s="2">
        <f t="shared" si="1"/>
        <v>36</v>
      </c>
    </row>
    <row r="138">
      <c r="A138" s="3" t="s">
        <v>135</v>
      </c>
      <c r="B138" s="2" t="str">
        <f>IFERROR(__xludf.DUMMYFUNCTION("iferror(REGEXREPLACE(A138,""\D+"", """"),A138)"),"221")</f>
        <v>221</v>
      </c>
      <c r="C138" s="2">
        <f t="shared" si="1"/>
        <v>21</v>
      </c>
    </row>
    <row r="139">
      <c r="A139" s="3" t="s">
        <v>136</v>
      </c>
      <c r="B139" s="2" t="str">
        <f>IFERROR(__xludf.DUMMYFUNCTION("iferror(REGEXREPLACE(A139,""\D+"", """"),A139)"),"2")</f>
        <v>2</v>
      </c>
      <c r="C139" s="2">
        <f t="shared" si="1"/>
        <v>22</v>
      </c>
    </row>
    <row r="140">
      <c r="A140" s="3" t="s">
        <v>137</v>
      </c>
      <c r="B140" s="2" t="str">
        <f>IFERROR(__xludf.DUMMYFUNCTION("iferror(REGEXREPLACE(A140,""\D+"", """"),A140)"),"6")</f>
        <v>6</v>
      </c>
      <c r="C140" s="2">
        <f t="shared" si="1"/>
        <v>66</v>
      </c>
    </row>
    <row r="141">
      <c r="A141" s="3" t="s">
        <v>138</v>
      </c>
      <c r="B141" s="2" t="str">
        <f>IFERROR(__xludf.DUMMYFUNCTION("iferror(REGEXREPLACE(A141,""\D+"", """"),A141)"),"9")</f>
        <v>9</v>
      </c>
      <c r="C141" s="2">
        <f t="shared" si="1"/>
        <v>99</v>
      </c>
    </row>
    <row r="142">
      <c r="A142" s="3" t="s">
        <v>139</v>
      </c>
      <c r="B142" s="2" t="str">
        <f>IFERROR(__xludf.DUMMYFUNCTION("iferror(REGEXREPLACE(A142,""\D+"", """"),A142)"),"591")</f>
        <v>591</v>
      </c>
      <c r="C142" s="2">
        <f t="shared" si="1"/>
        <v>51</v>
      </c>
    </row>
    <row r="143">
      <c r="A143" s="3" t="s">
        <v>140</v>
      </c>
      <c r="B143" s="2" t="str">
        <f>IFERROR(__xludf.DUMMYFUNCTION("iferror(REGEXREPLACE(A143,""\D+"", """"),A143)"),"111")</f>
        <v>111</v>
      </c>
      <c r="C143" s="2">
        <f t="shared" si="1"/>
        <v>11</v>
      </c>
    </row>
    <row r="144">
      <c r="A144" s="3" t="s">
        <v>141</v>
      </c>
      <c r="B144" s="2" t="str">
        <f>IFERROR(__xludf.DUMMYFUNCTION("iferror(REGEXREPLACE(A144,""\D+"", """"),A144)"),"4")</f>
        <v>4</v>
      </c>
      <c r="C144" s="2">
        <f t="shared" si="1"/>
        <v>44</v>
      </c>
    </row>
    <row r="145">
      <c r="A145" s="3" t="s">
        <v>142</v>
      </c>
      <c r="B145" s="2" t="str">
        <f>IFERROR(__xludf.DUMMYFUNCTION("iferror(REGEXREPLACE(A145,""\D+"", """"),A145)"),"78")</f>
        <v>78</v>
      </c>
      <c r="C145" s="2">
        <f t="shared" si="1"/>
        <v>78</v>
      </c>
    </row>
    <row r="146">
      <c r="A146" s="3" t="s">
        <v>143</v>
      </c>
      <c r="B146" s="2" t="str">
        <f>IFERROR(__xludf.DUMMYFUNCTION("iferror(REGEXREPLACE(A146,""\D+"", """"),A146)"),"67645")</f>
        <v>67645</v>
      </c>
      <c r="C146" s="2">
        <f t="shared" si="1"/>
        <v>65</v>
      </c>
    </row>
    <row r="147">
      <c r="A147" s="3" t="s">
        <v>144</v>
      </c>
      <c r="B147" s="2" t="str">
        <f>IFERROR(__xludf.DUMMYFUNCTION("iferror(REGEXREPLACE(A147,""\D+"", """"),A147)"),"2931")</f>
        <v>2931</v>
      </c>
      <c r="C147" s="2">
        <f t="shared" si="1"/>
        <v>21</v>
      </c>
    </row>
    <row r="148">
      <c r="A148" s="3" t="s">
        <v>145</v>
      </c>
      <c r="B148" s="2" t="str">
        <f>IFERROR(__xludf.DUMMYFUNCTION("iferror(REGEXREPLACE(A148,""\D+"", """"),A148)"),"1")</f>
        <v>1</v>
      </c>
      <c r="C148" s="2">
        <f t="shared" si="1"/>
        <v>11</v>
      </c>
    </row>
    <row r="149">
      <c r="A149" s="3" t="s">
        <v>146</v>
      </c>
      <c r="B149" s="2" t="str">
        <f>IFERROR(__xludf.DUMMYFUNCTION("iferror(REGEXREPLACE(A149,""\D+"", """"),A149)"),"61")</f>
        <v>61</v>
      </c>
      <c r="C149" s="2">
        <f t="shared" si="1"/>
        <v>61</v>
      </c>
    </row>
    <row r="150">
      <c r="A150" s="3" t="s">
        <v>147</v>
      </c>
      <c r="B150" s="2" t="str">
        <f>IFERROR(__xludf.DUMMYFUNCTION("iferror(REGEXREPLACE(A150,""\D+"", """"),A150)"),"8")</f>
        <v>8</v>
      </c>
      <c r="C150" s="2">
        <f t="shared" si="1"/>
        <v>88</v>
      </c>
    </row>
    <row r="151">
      <c r="A151" s="3" t="s">
        <v>148</v>
      </c>
      <c r="B151" s="2" t="str">
        <f>IFERROR(__xludf.DUMMYFUNCTION("iferror(REGEXREPLACE(A151,""\D+"", """"),A151)"),"4")</f>
        <v>4</v>
      </c>
      <c r="C151" s="2">
        <f t="shared" si="1"/>
        <v>44</v>
      </c>
    </row>
    <row r="152">
      <c r="A152" s="3" t="s">
        <v>149</v>
      </c>
      <c r="B152" s="2" t="str">
        <f>IFERROR(__xludf.DUMMYFUNCTION("iferror(REGEXREPLACE(A152,""\D+"", """"),A152)"),"8")</f>
        <v>8</v>
      </c>
      <c r="C152" s="2">
        <f t="shared" si="1"/>
        <v>88</v>
      </c>
    </row>
    <row r="153">
      <c r="A153" s="3" t="s">
        <v>150</v>
      </c>
      <c r="B153" s="2" t="str">
        <f>IFERROR(__xludf.DUMMYFUNCTION("iferror(REGEXREPLACE(A153,""\D+"", """"),A153)"),"1")</f>
        <v>1</v>
      </c>
      <c r="C153" s="2">
        <f t="shared" si="1"/>
        <v>11</v>
      </c>
    </row>
    <row r="154">
      <c r="A154" s="3" t="s">
        <v>151</v>
      </c>
      <c r="B154" s="2" t="str">
        <f>IFERROR(__xludf.DUMMYFUNCTION("iferror(REGEXREPLACE(A154,""\D+"", """"),A154)"),"4224")</f>
        <v>4224</v>
      </c>
      <c r="C154" s="2">
        <f t="shared" si="1"/>
        <v>44</v>
      </c>
    </row>
    <row r="155">
      <c r="A155" s="3" t="s">
        <v>152</v>
      </c>
      <c r="B155" s="2" t="str">
        <f>IFERROR(__xludf.DUMMYFUNCTION("iferror(REGEXREPLACE(A155,""\D+"", """"),A155)"),"778")</f>
        <v>778</v>
      </c>
      <c r="C155" s="2">
        <f t="shared" si="1"/>
        <v>78</v>
      </c>
    </row>
    <row r="156">
      <c r="A156" s="3" t="s">
        <v>153</v>
      </c>
      <c r="B156" s="2" t="str">
        <f>IFERROR(__xludf.DUMMYFUNCTION("iferror(REGEXREPLACE(A156,""\D+"", """"),A156)"),"22")</f>
        <v>22</v>
      </c>
      <c r="C156" s="2">
        <f t="shared" si="1"/>
        <v>22</v>
      </c>
    </row>
    <row r="157">
      <c r="A157" s="3" t="s">
        <v>154</v>
      </c>
      <c r="B157" s="2" t="str">
        <f>IFERROR(__xludf.DUMMYFUNCTION("iferror(REGEXREPLACE(A157,""\D+"", """"),A157)"),"8")</f>
        <v>8</v>
      </c>
      <c r="C157" s="2">
        <f t="shared" si="1"/>
        <v>88</v>
      </c>
    </row>
    <row r="158">
      <c r="A158" s="3" t="s">
        <v>155</v>
      </c>
      <c r="B158" s="2" t="str">
        <f>IFERROR(__xludf.DUMMYFUNCTION("iferror(REGEXREPLACE(A158,""\D+"", """"),A158)"),"81")</f>
        <v>81</v>
      </c>
      <c r="C158" s="2">
        <f t="shared" si="1"/>
        <v>81</v>
      </c>
    </row>
    <row r="159">
      <c r="A159" s="3" t="s">
        <v>156</v>
      </c>
      <c r="B159" s="2" t="str">
        <f>IFERROR(__xludf.DUMMYFUNCTION("iferror(REGEXREPLACE(A159,""\D+"", """"),A159)"),"1")</f>
        <v>1</v>
      </c>
      <c r="C159" s="2">
        <f t="shared" si="1"/>
        <v>11</v>
      </c>
    </row>
    <row r="160">
      <c r="A160" s="3" t="s">
        <v>157</v>
      </c>
      <c r="B160" s="2" t="str">
        <f>IFERROR(__xludf.DUMMYFUNCTION("iferror(REGEXREPLACE(A160,""\D+"", """"),A160)"),"6559")</f>
        <v>6559</v>
      </c>
      <c r="C160" s="2">
        <f t="shared" si="1"/>
        <v>69</v>
      </c>
    </row>
    <row r="161">
      <c r="A161" s="3" t="s">
        <v>158</v>
      </c>
      <c r="B161" s="2" t="str">
        <f>IFERROR(__xludf.DUMMYFUNCTION("iferror(REGEXREPLACE(A161,""\D+"", """"),A161)"),"299")</f>
        <v>299</v>
      </c>
      <c r="C161" s="2">
        <f t="shared" si="1"/>
        <v>29</v>
      </c>
    </row>
    <row r="162">
      <c r="A162" s="3" t="s">
        <v>159</v>
      </c>
      <c r="B162" s="2" t="str">
        <f>IFERROR(__xludf.DUMMYFUNCTION("iferror(REGEXREPLACE(A162,""\D+"", """"),A162)"),"449")</f>
        <v>449</v>
      </c>
      <c r="C162" s="2">
        <f t="shared" si="1"/>
        <v>49</v>
      </c>
    </row>
    <row r="163">
      <c r="A163" s="3" t="s">
        <v>160</v>
      </c>
      <c r="B163" s="2" t="str">
        <f>IFERROR(__xludf.DUMMYFUNCTION("iferror(REGEXREPLACE(A163,""\D+"", """"),A163)"),"744")</f>
        <v>744</v>
      </c>
      <c r="C163" s="2">
        <f t="shared" si="1"/>
        <v>74</v>
      </c>
    </row>
    <row r="164">
      <c r="A164" s="3" t="s">
        <v>161</v>
      </c>
      <c r="B164" s="2" t="str">
        <f>IFERROR(__xludf.DUMMYFUNCTION("iferror(REGEXREPLACE(A164,""\D+"", """"),A164)"),"847")</f>
        <v>847</v>
      </c>
      <c r="C164" s="2">
        <f t="shared" si="1"/>
        <v>87</v>
      </c>
    </row>
    <row r="165">
      <c r="A165" s="3" t="s">
        <v>162</v>
      </c>
      <c r="B165" s="2" t="str">
        <f>IFERROR(__xludf.DUMMYFUNCTION("iferror(REGEXREPLACE(A165,""\D+"", """"),A165)"),"754")</f>
        <v>754</v>
      </c>
      <c r="C165" s="2">
        <f t="shared" si="1"/>
        <v>74</v>
      </c>
    </row>
    <row r="166">
      <c r="A166" s="3" t="s">
        <v>163</v>
      </c>
      <c r="B166" s="2" t="str">
        <f>IFERROR(__xludf.DUMMYFUNCTION("iferror(REGEXREPLACE(A166,""\D+"", """"),A166)"),"8")</f>
        <v>8</v>
      </c>
      <c r="C166" s="2">
        <f t="shared" si="1"/>
        <v>88</v>
      </c>
    </row>
    <row r="167">
      <c r="A167" s="3" t="s">
        <v>164</v>
      </c>
      <c r="B167" s="2" t="str">
        <f>IFERROR(__xludf.DUMMYFUNCTION("iferror(REGEXREPLACE(A167,""\D+"", """"),A167)"),"6")</f>
        <v>6</v>
      </c>
      <c r="C167" s="2">
        <f t="shared" si="1"/>
        <v>66</v>
      </c>
    </row>
    <row r="168">
      <c r="A168" s="3" t="s">
        <v>165</v>
      </c>
      <c r="B168" s="2" t="str">
        <f>IFERROR(__xludf.DUMMYFUNCTION("iferror(REGEXREPLACE(A168,""\D+"", """"),A168)"),"31945")</f>
        <v>31945</v>
      </c>
      <c r="C168" s="2">
        <f t="shared" si="1"/>
        <v>35</v>
      </c>
    </row>
    <row r="169">
      <c r="A169" s="3" t="s">
        <v>166</v>
      </c>
      <c r="B169" s="2" t="str">
        <f>IFERROR(__xludf.DUMMYFUNCTION("iferror(REGEXREPLACE(A169,""\D+"", """"),A169)"),"8929")</f>
        <v>8929</v>
      </c>
      <c r="C169" s="2">
        <f t="shared" si="1"/>
        <v>89</v>
      </c>
    </row>
    <row r="170">
      <c r="A170" s="3" t="s">
        <v>167</v>
      </c>
      <c r="B170" s="2" t="str">
        <f>IFERROR(__xludf.DUMMYFUNCTION("iferror(REGEXREPLACE(A170,""\D+"", """"),A170)"),"92")</f>
        <v>92</v>
      </c>
      <c r="C170" s="2">
        <f t="shared" si="1"/>
        <v>92</v>
      </c>
    </row>
    <row r="171">
      <c r="A171" s="3" t="s">
        <v>168</v>
      </c>
      <c r="B171" s="2" t="str">
        <f>IFERROR(__xludf.DUMMYFUNCTION("iferror(REGEXREPLACE(A171,""\D+"", """"),A171)"),"7")</f>
        <v>7</v>
      </c>
      <c r="C171" s="2">
        <f t="shared" si="1"/>
        <v>77</v>
      </c>
    </row>
    <row r="172">
      <c r="A172" s="3" t="s">
        <v>169</v>
      </c>
      <c r="B172" s="2" t="str">
        <f>IFERROR(__xludf.DUMMYFUNCTION("iferror(REGEXREPLACE(A172,""\D+"", """"),A172)"),"28")</f>
        <v>28</v>
      </c>
      <c r="C172" s="2">
        <f t="shared" si="1"/>
        <v>28</v>
      </c>
    </row>
    <row r="173">
      <c r="A173" s="3" t="s">
        <v>170</v>
      </c>
      <c r="B173" s="2" t="str">
        <f>IFERROR(__xludf.DUMMYFUNCTION("iferror(REGEXREPLACE(A173,""\D+"", """"),A173)"),"34")</f>
        <v>34</v>
      </c>
      <c r="C173" s="2">
        <f t="shared" si="1"/>
        <v>34</v>
      </c>
    </row>
    <row r="174">
      <c r="A174" s="3" t="s">
        <v>171</v>
      </c>
      <c r="B174" s="2" t="str">
        <f>IFERROR(__xludf.DUMMYFUNCTION("iferror(REGEXREPLACE(A174,""\D+"", """"),A174)"),"65")</f>
        <v>65</v>
      </c>
      <c r="C174" s="2">
        <f t="shared" si="1"/>
        <v>65</v>
      </c>
    </row>
    <row r="175">
      <c r="A175" s="3" t="s">
        <v>172</v>
      </c>
      <c r="B175" s="2" t="str">
        <f>IFERROR(__xludf.DUMMYFUNCTION("iferror(REGEXREPLACE(A175,""\D+"", """"),A175)"),"438")</f>
        <v>438</v>
      </c>
      <c r="C175" s="2">
        <f t="shared" si="1"/>
        <v>48</v>
      </c>
    </row>
    <row r="176">
      <c r="A176" s="3" t="s">
        <v>173</v>
      </c>
      <c r="B176" s="2" t="str">
        <f>IFERROR(__xludf.DUMMYFUNCTION("iferror(REGEXREPLACE(A176,""\D+"", """"),A176)"),"31")</f>
        <v>31</v>
      </c>
      <c r="C176" s="2">
        <f t="shared" si="1"/>
        <v>31</v>
      </c>
    </row>
    <row r="177">
      <c r="A177" s="3" t="s">
        <v>174</v>
      </c>
      <c r="B177" s="2" t="str">
        <f>IFERROR(__xludf.DUMMYFUNCTION("iferror(REGEXREPLACE(A177,""\D+"", """"),A177)"),"4643")</f>
        <v>4643</v>
      </c>
      <c r="C177" s="2">
        <f t="shared" si="1"/>
        <v>43</v>
      </c>
    </row>
    <row r="178">
      <c r="A178" s="3" t="s">
        <v>175</v>
      </c>
      <c r="B178" s="2" t="str">
        <f>IFERROR(__xludf.DUMMYFUNCTION("iferror(REGEXREPLACE(A178,""\D+"", """"),A178)"),"8")</f>
        <v>8</v>
      </c>
      <c r="C178" s="2">
        <f t="shared" si="1"/>
        <v>88</v>
      </c>
    </row>
    <row r="179">
      <c r="A179" s="3" t="s">
        <v>176</v>
      </c>
      <c r="B179" s="2" t="str">
        <f>IFERROR(__xludf.DUMMYFUNCTION("iferror(REGEXREPLACE(A179,""\D+"", """"),A179)"),"752")</f>
        <v>752</v>
      </c>
      <c r="C179" s="2">
        <f t="shared" si="1"/>
        <v>72</v>
      </c>
    </row>
    <row r="180">
      <c r="A180" s="3" t="s">
        <v>177</v>
      </c>
      <c r="B180" s="2" t="str">
        <f>IFERROR(__xludf.DUMMYFUNCTION("iferror(REGEXREPLACE(A180,""\D+"", """"),A180)"),"517")</f>
        <v>517</v>
      </c>
      <c r="C180" s="2">
        <f t="shared" si="1"/>
        <v>57</v>
      </c>
    </row>
    <row r="181">
      <c r="A181" s="3" t="s">
        <v>178</v>
      </c>
      <c r="B181" s="2" t="str">
        <f>IFERROR(__xludf.DUMMYFUNCTION("iferror(REGEXREPLACE(A181,""\D+"", """"),A181)"),"933")</f>
        <v>933</v>
      </c>
      <c r="C181" s="2">
        <f t="shared" si="1"/>
        <v>93</v>
      </c>
    </row>
    <row r="182">
      <c r="A182" s="3" t="s">
        <v>179</v>
      </c>
      <c r="B182" s="2" t="str">
        <f>IFERROR(__xludf.DUMMYFUNCTION("iferror(REGEXREPLACE(A182,""\D+"", """"),A182)"),"8")</f>
        <v>8</v>
      </c>
      <c r="C182" s="2">
        <f t="shared" si="1"/>
        <v>88</v>
      </c>
    </row>
    <row r="183">
      <c r="A183" s="3" t="s">
        <v>180</v>
      </c>
      <c r="B183" s="2" t="str">
        <f>IFERROR(__xludf.DUMMYFUNCTION("iferror(REGEXREPLACE(A183,""\D+"", """"),A183)"),"79")</f>
        <v>79</v>
      </c>
      <c r="C183" s="2">
        <f t="shared" si="1"/>
        <v>79</v>
      </c>
    </row>
    <row r="184">
      <c r="A184" s="3" t="s">
        <v>181</v>
      </c>
      <c r="B184" s="2" t="str">
        <f>IFERROR(__xludf.DUMMYFUNCTION("iferror(REGEXREPLACE(A184,""\D+"", """"),A184)"),"932")</f>
        <v>932</v>
      </c>
      <c r="C184" s="2">
        <f t="shared" si="1"/>
        <v>92</v>
      </c>
    </row>
    <row r="185">
      <c r="A185" s="3" t="s">
        <v>182</v>
      </c>
      <c r="B185" s="2" t="str">
        <f>IFERROR(__xludf.DUMMYFUNCTION("iferror(REGEXREPLACE(A185,""\D+"", """"),A185)"),"745")</f>
        <v>745</v>
      </c>
      <c r="C185" s="2">
        <f t="shared" si="1"/>
        <v>75</v>
      </c>
    </row>
    <row r="186">
      <c r="A186" s="3" t="s">
        <v>183</v>
      </c>
      <c r="B186" s="2" t="str">
        <f>IFERROR(__xludf.DUMMYFUNCTION("iferror(REGEXREPLACE(A186,""\D+"", """"),A186)"),"99")</f>
        <v>99</v>
      </c>
      <c r="C186" s="2">
        <f t="shared" si="1"/>
        <v>99</v>
      </c>
    </row>
    <row r="187">
      <c r="A187" s="3" t="s">
        <v>184</v>
      </c>
      <c r="B187" s="2" t="str">
        <f>IFERROR(__xludf.DUMMYFUNCTION("iferror(REGEXREPLACE(A187,""\D+"", """"),A187)"),"11")</f>
        <v>11</v>
      </c>
      <c r="C187" s="2">
        <f t="shared" si="1"/>
        <v>11</v>
      </c>
    </row>
    <row r="188">
      <c r="A188" s="3" t="s">
        <v>185</v>
      </c>
      <c r="B188" s="2" t="str">
        <f>IFERROR(__xludf.DUMMYFUNCTION("iferror(REGEXREPLACE(A188,""\D+"", """"),A188)"),"5423")</f>
        <v>5423</v>
      </c>
      <c r="C188" s="2">
        <f t="shared" si="1"/>
        <v>53</v>
      </c>
    </row>
    <row r="189">
      <c r="A189" s="3" t="s">
        <v>186</v>
      </c>
      <c r="B189" s="2" t="str">
        <f>IFERROR(__xludf.DUMMYFUNCTION("iferror(REGEXREPLACE(A189,""\D+"", """"),A189)"),"953")</f>
        <v>953</v>
      </c>
      <c r="C189" s="2">
        <f t="shared" si="1"/>
        <v>93</v>
      </c>
    </row>
    <row r="190">
      <c r="A190" s="3" t="s">
        <v>187</v>
      </c>
      <c r="B190" s="2" t="str">
        <f>IFERROR(__xludf.DUMMYFUNCTION("iferror(REGEXREPLACE(A190,""\D+"", """"),A190)"),"4781")</f>
        <v>4781</v>
      </c>
      <c r="C190" s="2">
        <f t="shared" si="1"/>
        <v>41</v>
      </c>
    </row>
    <row r="191">
      <c r="A191" s="3" t="s">
        <v>188</v>
      </c>
      <c r="B191" s="2" t="str">
        <f>IFERROR(__xludf.DUMMYFUNCTION("iferror(REGEXREPLACE(A191,""\D+"", """"),A191)"),"8")</f>
        <v>8</v>
      </c>
      <c r="C191" s="2">
        <f t="shared" si="1"/>
        <v>88</v>
      </c>
    </row>
    <row r="192">
      <c r="A192" s="3" t="s">
        <v>189</v>
      </c>
      <c r="B192" s="2" t="str">
        <f>IFERROR(__xludf.DUMMYFUNCTION("iferror(REGEXREPLACE(A192,""\D+"", """"),A192)"),"74")</f>
        <v>74</v>
      </c>
      <c r="C192" s="2">
        <f t="shared" si="1"/>
        <v>74</v>
      </c>
    </row>
    <row r="193">
      <c r="A193" s="3" t="s">
        <v>190</v>
      </c>
      <c r="B193" s="2" t="str">
        <f>IFERROR(__xludf.DUMMYFUNCTION("iferror(REGEXREPLACE(A193,""\D+"", """"),A193)"),"94")</f>
        <v>94</v>
      </c>
      <c r="C193" s="2">
        <f t="shared" si="1"/>
        <v>94</v>
      </c>
    </row>
    <row r="194">
      <c r="A194" s="3" t="s">
        <v>191</v>
      </c>
      <c r="B194" s="2" t="str">
        <f>IFERROR(__xludf.DUMMYFUNCTION("iferror(REGEXREPLACE(A194,""\D+"", """"),A194)"),"2")</f>
        <v>2</v>
      </c>
      <c r="C194" s="2">
        <f t="shared" si="1"/>
        <v>22</v>
      </c>
    </row>
    <row r="195">
      <c r="A195" s="3" t="s">
        <v>192</v>
      </c>
      <c r="B195" s="2" t="str">
        <f>IFERROR(__xludf.DUMMYFUNCTION("iferror(REGEXREPLACE(A195,""\D+"", """"),A195)"),"99")</f>
        <v>99</v>
      </c>
      <c r="C195" s="2">
        <f t="shared" si="1"/>
        <v>99</v>
      </c>
    </row>
    <row r="196">
      <c r="A196" s="3" t="s">
        <v>193</v>
      </c>
      <c r="B196" s="2" t="str">
        <f>IFERROR(__xludf.DUMMYFUNCTION("iferror(REGEXREPLACE(A196,""\D+"", """"),A196)"),"2")</f>
        <v>2</v>
      </c>
      <c r="C196" s="2">
        <f t="shared" si="1"/>
        <v>22</v>
      </c>
    </row>
    <row r="197">
      <c r="A197" s="3" t="s">
        <v>194</v>
      </c>
      <c r="B197" s="2" t="str">
        <f>IFERROR(__xludf.DUMMYFUNCTION("iferror(REGEXREPLACE(A197,""\D+"", """"),A197)"),"3947")</f>
        <v>3947</v>
      </c>
      <c r="C197" s="2">
        <f t="shared" si="1"/>
        <v>37</v>
      </c>
    </row>
    <row r="198">
      <c r="A198" s="3" t="s">
        <v>195</v>
      </c>
      <c r="B198" s="2" t="str">
        <f>IFERROR(__xludf.DUMMYFUNCTION("iferror(REGEXREPLACE(A198,""\D+"", """"),A198)"),"471")</f>
        <v>471</v>
      </c>
      <c r="C198" s="2">
        <f t="shared" si="1"/>
        <v>41</v>
      </c>
    </row>
    <row r="199">
      <c r="A199" s="3" t="s">
        <v>196</v>
      </c>
      <c r="B199" s="2" t="str">
        <f>IFERROR(__xludf.DUMMYFUNCTION("iferror(REGEXREPLACE(A199,""\D+"", """"),A199)"),"3")</f>
        <v>3</v>
      </c>
      <c r="C199" s="2">
        <f t="shared" si="1"/>
        <v>33</v>
      </c>
    </row>
    <row r="200">
      <c r="A200" s="3" t="s">
        <v>197</v>
      </c>
      <c r="B200" s="2" t="str">
        <f>IFERROR(__xludf.DUMMYFUNCTION("iferror(REGEXREPLACE(A200,""\D+"", """"),A200)"),"8")</f>
        <v>8</v>
      </c>
      <c r="C200" s="2">
        <f t="shared" si="1"/>
        <v>88</v>
      </c>
    </row>
    <row r="201">
      <c r="A201" s="3" t="s">
        <v>198</v>
      </c>
      <c r="B201" s="2" t="str">
        <f>IFERROR(__xludf.DUMMYFUNCTION("iferror(REGEXREPLACE(A201,""\D+"", """"),A201)"),"11")</f>
        <v>11</v>
      </c>
      <c r="C201" s="2">
        <f t="shared" si="1"/>
        <v>11</v>
      </c>
    </row>
    <row r="202">
      <c r="A202" s="3" t="s">
        <v>199</v>
      </c>
      <c r="B202" s="2" t="str">
        <f>IFERROR(__xludf.DUMMYFUNCTION("iferror(REGEXREPLACE(A202,""\D+"", """"),A202)"),"839")</f>
        <v>839</v>
      </c>
      <c r="C202" s="2">
        <f t="shared" si="1"/>
        <v>89</v>
      </c>
    </row>
    <row r="203">
      <c r="A203" s="3" t="s">
        <v>200</v>
      </c>
      <c r="B203" s="2" t="str">
        <f>IFERROR(__xludf.DUMMYFUNCTION("iferror(REGEXREPLACE(A203,""\D+"", """"),A203)"),"5263")</f>
        <v>5263</v>
      </c>
      <c r="C203" s="2">
        <f t="shared" si="1"/>
        <v>53</v>
      </c>
    </row>
    <row r="204">
      <c r="A204" s="3" t="s">
        <v>201</v>
      </c>
      <c r="B204" s="2" t="str">
        <f>IFERROR(__xludf.DUMMYFUNCTION("iferror(REGEXREPLACE(A204,""\D+"", """"),A204)"),"541")</f>
        <v>541</v>
      </c>
      <c r="C204" s="2">
        <f t="shared" si="1"/>
        <v>51</v>
      </c>
    </row>
    <row r="205">
      <c r="A205" s="3" t="s">
        <v>202</v>
      </c>
      <c r="B205" s="2" t="str">
        <f>IFERROR(__xludf.DUMMYFUNCTION("iferror(REGEXREPLACE(A205,""\D+"", """"),A205)"),"4965")</f>
        <v>4965</v>
      </c>
      <c r="C205" s="2">
        <f t="shared" si="1"/>
        <v>45</v>
      </c>
    </row>
    <row r="206">
      <c r="A206" s="3" t="s">
        <v>203</v>
      </c>
      <c r="B206" s="2" t="str">
        <f>IFERROR(__xludf.DUMMYFUNCTION("iferror(REGEXREPLACE(A206,""\D+"", """"),A206)"),"76")</f>
        <v>76</v>
      </c>
      <c r="C206" s="2">
        <f t="shared" si="1"/>
        <v>76</v>
      </c>
    </row>
    <row r="207">
      <c r="A207" s="3" t="s">
        <v>204</v>
      </c>
      <c r="B207" s="2" t="str">
        <f>IFERROR(__xludf.DUMMYFUNCTION("iferror(REGEXREPLACE(A207,""\D+"", """"),A207)"),"7315")</f>
        <v>7315</v>
      </c>
      <c r="C207" s="2">
        <f t="shared" si="1"/>
        <v>75</v>
      </c>
    </row>
    <row r="208">
      <c r="A208" s="3" t="s">
        <v>205</v>
      </c>
      <c r="B208" s="2" t="str">
        <f>IFERROR(__xludf.DUMMYFUNCTION("iferror(REGEXREPLACE(A208,""\D+"", """"),A208)"),"1")</f>
        <v>1</v>
      </c>
      <c r="C208" s="2">
        <f t="shared" si="1"/>
        <v>11</v>
      </c>
    </row>
    <row r="209">
      <c r="A209" s="3" t="s">
        <v>206</v>
      </c>
      <c r="B209" s="2" t="str">
        <f>IFERROR(__xludf.DUMMYFUNCTION("iferror(REGEXREPLACE(A209,""\D+"", """"),A209)"),"517")</f>
        <v>517</v>
      </c>
      <c r="C209" s="2">
        <f t="shared" si="1"/>
        <v>57</v>
      </c>
    </row>
    <row r="210">
      <c r="A210" s="3" t="s">
        <v>207</v>
      </c>
      <c r="B210" s="2" t="str">
        <f>IFERROR(__xludf.DUMMYFUNCTION("iferror(REGEXREPLACE(A210,""\D+"", """"),A210)"),"72")</f>
        <v>72</v>
      </c>
      <c r="C210" s="2">
        <f t="shared" si="1"/>
        <v>72</v>
      </c>
    </row>
    <row r="211">
      <c r="A211" s="3" t="s">
        <v>208</v>
      </c>
      <c r="B211" s="2" t="str">
        <f>IFERROR(__xludf.DUMMYFUNCTION("iferror(REGEXREPLACE(A211,""\D+"", """"),A211)"),"3")</f>
        <v>3</v>
      </c>
      <c r="C211" s="2">
        <f t="shared" si="1"/>
        <v>33</v>
      </c>
    </row>
    <row r="212">
      <c r="A212" s="3" t="s">
        <v>209</v>
      </c>
      <c r="B212" s="2" t="str">
        <f>IFERROR(__xludf.DUMMYFUNCTION("iferror(REGEXREPLACE(A212,""\D+"", """"),A212)"),"94")</f>
        <v>94</v>
      </c>
      <c r="C212" s="2">
        <f t="shared" si="1"/>
        <v>94</v>
      </c>
    </row>
    <row r="213">
      <c r="A213" s="3" t="s">
        <v>210</v>
      </c>
      <c r="B213" s="2" t="str">
        <f>IFERROR(__xludf.DUMMYFUNCTION("iferror(REGEXREPLACE(A213,""\D+"", """"),A213)"),"68")</f>
        <v>68</v>
      </c>
      <c r="C213" s="2">
        <f t="shared" si="1"/>
        <v>68</v>
      </c>
    </row>
    <row r="214">
      <c r="A214" s="3" t="s">
        <v>211</v>
      </c>
      <c r="B214" s="2" t="str">
        <f>IFERROR(__xludf.DUMMYFUNCTION("iferror(REGEXREPLACE(A214,""\D+"", """"),A214)"),"29")</f>
        <v>29</v>
      </c>
      <c r="C214" s="2">
        <f t="shared" si="1"/>
        <v>29</v>
      </c>
    </row>
    <row r="215">
      <c r="A215" s="3" t="s">
        <v>212</v>
      </c>
      <c r="B215" s="2" t="str">
        <f>IFERROR(__xludf.DUMMYFUNCTION("iferror(REGEXREPLACE(A215,""\D+"", """"),A215)"),"14")</f>
        <v>14</v>
      </c>
      <c r="C215" s="2">
        <f t="shared" si="1"/>
        <v>14</v>
      </c>
    </row>
    <row r="216">
      <c r="A216" s="3" t="s">
        <v>213</v>
      </c>
      <c r="B216" s="2" t="str">
        <f>IFERROR(__xludf.DUMMYFUNCTION("iferror(REGEXREPLACE(A216,""\D+"", """"),A216)"),"6")</f>
        <v>6</v>
      </c>
      <c r="C216" s="2">
        <f t="shared" si="1"/>
        <v>66</v>
      </c>
    </row>
    <row r="217">
      <c r="A217" s="3" t="s">
        <v>214</v>
      </c>
      <c r="B217" s="2" t="str">
        <f>IFERROR(__xludf.DUMMYFUNCTION("iferror(REGEXREPLACE(A217,""\D+"", """"),A217)"),"16")</f>
        <v>16</v>
      </c>
      <c r="C217" s="2">
        <f t="shared" si="1"/>
        <v>16</v>
      </c>
    </row>
    <row r="218">
      <c r="A218" s="3" t="s">
        <v>215</v>
      </c>
      <c r="B218" s="2" t="str">
        <f>IFERROR(__xludf.DUMMYFUNCTION("iferror(REGEXREPLACE(A218,""\D+"", """"),A218)"),"57")</f>
        <v>57</v>
      </c>
      <c r="C218" s="2">
        <f t="shared" si="1"/>
        <v>57</v>
      </c>
    </row>
    <row r="219">
      <c r="A219" s="3" t="s">
        <v>216</v>
      </c>
      <c r="B219" s="2" t="str">
        <f>IFERROR(__xludf.DUMMYFUNCTION("iferror(REGEXREPLACE(A219,""\D+"", """"),A219)"),"95")</f>
        <v>95</v>
      </c>
      <c r="C219" s="2">
        <f t="shared" si="1"/>
        <v>95</v>
      </c>
    </row>
    <row r="220">
      <c r="A220" s="3" t="s">
        <v>217</v>
      </c>
      <c r="B220" s="2" t="str">
        <f>IFERROR(__xludf.DUMMYFUNCTION("iferror(REGEXREPLACE(A220,""\D+"", """"),A220)"),"8995")</f>
        <v>8995</v>
      </c>
      <c r="C220" s="2">
        <f t="shared" si="1"/>
        <v>85</v>
      </c>
    </row>
    <row r="221">
      <c r="A221" s="3" t="s">
        <v>218</v>
      </c>
      <c r="B221" s="2" t="str">
        <f>IFERROR(__xludf.DUMMYFUNCTION("iferror(REGEXREPLACE(A221,""\D+"", """"),A221)"),"168")</f>
        <v>168</v>
      </c>
      <c r="C221" s="2">
        <f t="shared" si="1"/>
        <v>18</v>
      </c>
    </row>
    <row r="222">
      <c r="A222" s="3" t="s">
        <v>219</v>
      </c>
      <c r="B222" s="2" t="str">
        <f>IFERROR(__xludf.DUMMYFUNCTION("iferror(REGEXREPLACE(A222,""\D+"", """"),A222)"),"42982")</f>
        <v>42982</v>
      </c>
      <c r="C222" s="2">
        <f t="shared" si="1"/>
        <v>42</v>
      </c>
    </row>
    <row r="223">
      <c r="A223" s="3" t="s">
        <v>220</v>
      </c>
      <c r="B223" s="2" t="str">
        <f>IFERROR(__xludf.DUMMYFUNCTION("iferror(REGEXREPLACE(A223,""\D+"", """"),A223)"),"859")</f>
        <v>859</v>
      </c>
      <c r="C223" s="2">
        <f t="shared" si="1"/>
        <v>89</v>
      </c>
    </row>
    <row r="224">
      <c r="A224" s="3" t="s">
        <v>221</v>
      </c>
      <c r="B224" s="2" t="str">
        <f>IFERROR(__xludf.DUMMYFUNCTION("iferror(REGEXREPLACE(A224,""\D+"", """"),A224)"),"5")</f>
        <v>5</v>
      </c>
      <c r="C224" s="2">
        <f t="shared" si="1"/>
        <v>55</v>
      </c>
    </row>
    <row r="225">
      <c r="A225" s="3" t="s">
        <v>222</v>
      </c>
      <c r="B225" s="2" t="str">
        <f>IFERROR(__xludf.DUMMYFUNCTION("iferror(REGEXREPLACE(A225,""\D+"", """"),A225)"),"99")</f>
        <v>99</v>
      </c>
      <c r="C225" s="2">
        <f t="shared" si="1"/>
        <v>99</v>
      </c>
    </row>
    <row r="226">
      <c r="A226" s="3" t="s">
        <v>223</v>
      </c>
      <c r="B226" s="2" t="str">
        <f>IFERROR(__xludf.DUMMYFUNCTION("iferror(REGEXREPLACE(A226,""\D+"", """"),A226)"),"43")</f>
        <v>43</v>
      </c>
      <c r="C226" s="2">
        <f t="shared" si="1"/>
        <v>43</v>
      </c>
    </row>
    <row r="227">
      <c r="A227" s="3" t="s">
        <v>224</v>
      </c>
      <c r="B227" s="2" t="str">
        <f>IFERROR(__xludf.DUMMYFUNCTION("iferror(REGEXREPLACE(A227,""\D+"", """"),A227)"),"99")</f>
        <v>99</v>
      </c>
      <c r="C227" s="2">
        <f t="shared" si="1"/>
        <v>99</v>
      </c>
    </row>
    <row r="228">
      <c r="A228" s="3" t="s">
        <v>225</v>
      </c>
      <c r="B228" s="2" t="str">
        <f>IFERROR(__xludf.DUMMYFUNCTION("iferror(REGEXREPLACE(A228,""\D+"", """"),A228)"),"8")</f>
        <v>8</v>
      </c>
      <c r="C228" s="2">
        <f t="shared" si="1"/>
        <v>88</v>
      </c>
    </row>
    <row r="229">
      <c r="A229" s="3" t="s">
        <v>226</v>
      </c>
      <c r="B229" s="2" t="str">
        <f>IFERROR(__xludf.DUMMYFUNCTION("iferror(REGEXREPLACE(A229,""\D+"", """"),A229)"),"8774")</f>
        <v>8774</v>
      </c>
      <c r="C229" s="2">
        <f t="shared" si="1"/>
        <v>84</v>
      </c>
    </row>
    <row r="230">
      <c r="A230" s="3" t="s">
        <v>227</v>
      </c>
      <c r="B230" s="2" t="str">
        <f>IFERROR(__xludf.DUMMYFUNCTION("iferror(REGEXREPLACE(A230,""\D+"", """"),A230)"),"74")</f>
        <v>74</v>
      </c>
      <c r="C230" s="2">
        <f t="shared" si="1"/>
        <v>74</v>
      </c>
    </row>
    <row r="231">
      <c r="A231" s="3" t="s">
        <v>228</v>
      </c>
      <c r="B231" s="2" t="str">
        <f>IFERROR(__xludf.DUMMYFUNCTION("iferror(REGEXREPLACE(A231,""\D+"", """"),A231)"),"43")</f>
        <v>43</v>
      </c>
      <c r="C231" s="2">
        <f t="shared" si="1"/>
        <v>43</v>
      </c>
    </row>
    <row r="232">
      <c r="A232" s="3" t="s">
        <v>229</v>
      </c>
      <c r="B232" s="2" t="str">
        <f>IFERROR(__xludf.DUMMYFUNCTION("iferror(REGEXREPLACE(A232,""\D+"", """"),A232)"),"421")</f>
        <v>421</v>
      </c>
      <c r="C232" s="2">
        <f t="shared" si="1"/>
        <v>41</v>
      </c>
    </row>
    <row r="233">
      <c r="A233" s="3" t="s">
        <v>230</v>
      </c>
      <c r="B233" s="2" t="str">
        <f>IFERROR(__xludf.DUMMYFUNCTION("iferror(REGEXREPLACE(A233,""\D+"", """"),A233)"),"456")</f>
        <v>456</v>
      </c>
      <c r="C233" s="2">
        <f t="shared" si="1"/>
        <v>46</v>
      </c>
    </row>
    <row r="234">
      <c r="A234" s="3" t="s">
        <v>231</v>
      </c>
      <c r="B234" s="2" t="str">
        <f>IFERROR(__xludf.DUMMYFUNCTION("iferror(REGEXREPLACE(A234,""\D+"", """"),A234)"),"85")</f>
        <v>85</v>
      </c>
      <c r="C234" s="2">
        <f t="shared" si="1"/>
        <v>85</v>
      </c>
    </row>
    <row r="235">
      <c r="A235" s="3" t="s">
        <v>232</v>
      </c>
      <c r="B235" s="2" t="str">
        <f>IFERROR(__xludf.DUMMYFUNCTION("iferror(REGEXREPLACE(A235,""\D+"", """"),A235)"),"633")</f>
        <v>633</v>
      </c>
      <c r="C235" s="2">
        <f t="shared" si="1"/>
        <v>63</v>
      </c>
    </row>
    <row r="236">
      <c r="A236" s="3" t="s">
        <v>233</v>
      </c>
      <c r="B236" s="2" t="str">
        <f>IFERROR(__xludf.DUMMYFUNCTION("iferror(REGEXREPLACE(A236,""\D+"", """"),A236)"),"5")</f>
        <v>5</v>
      </c>
      <c r="C236" s="2">
        <f t="shared" si="1"/>
        <v>55</v>
      </c>
    </row>
    <row r="237">
      <c r="A237" s="3" t="s">
        <v>234</v>
      </c>
      <c r="B237" s="2" t="str">
        <f>IFERROR(__xludf.DUMMYFUNCTION("iferror(REGEXREPLACE(A237,""\D+"", """"),A237)"),"22")</f>
        <v>22</v>
      </c>
      <c r="C237" s="2">
        <f t="shared" si="1"/>
        <v>22</v>
      </c>
    </row>
    <row r="238">
      <c r="A238" s="3" t="s">
        <v>235</v>
      </c>
      <c r="B238" s="2" t="str">
        <f>IFERROR(__xludf.DUMMYFUNCTION("iferror(REGEXREPLACE(A238,""\D+"", """"),A238)"),"1")</f>
        <v>1</v>
      </c>
      <c r="C238" s="2">
        <f t="shared" si="1"/>
        <v>11</v>
      </c>
    </row>
    <row r="239">
      <c r="A239" s="3" t="s">
        <v>236</v>
      </c>
      <c r="B239" s="2" t="str">
        <f>IFERROR(__xludf.DUMMYFUNCTION("iferror(REGEXREPLACE(A239,""\D+"", """"),A239)"),"92")</f>
        <v>92</v>
      </c>
      <c r="C239" s="2">
        <f t="shared" si="1"/>
        <v>92</v>
      </c>
    </row>
    <row r="240">
      <c r="A240" s="3" t="s">
        <v>237</v>
      </c>
      <c r="B240" s="2" t="str">
        <f>IFERROR(__xludf.DUMMYFUNCTION("iferror(REGEXREPLACE(A240,""\D+"", """"),A240)"),"4")</f>
        <v>4</v>
      </c>
      <c r="C240" s="2">
        <f t="shared" si="1"/>
        <v>44</v>
      </c>
    </row>
    <row r="241">
      <c r="A241" s="3" t="s">
        <v>238</v>
      </c>
      <c r="B241" s="2" t="str">
        <f>IFERROR(__xludf.DUMMYFUNCTION("iferror(REGEXREPLACE(A241,""\D+"", """"),A241)"),"3")</f>
        <v>3</v>
      </c>
      <c r="C241" s="2">
        <f t="shared" si="1"/>
        <v>33</v>
      </c>
    </row>
    <row r="242">
      <c r="A242" s="3" t="s">
        <v>239</v>
      </c>
      <c r="B242" s="2" t="str">
        <f>IFERROR(__xludf.DUMMYFUNCTION("iferror(REGEXREPLACE(A242,""\D+"", """"),A242)"),"633")</f>
        <v>633</v>
      </c>
      <c r="C242" s="2">
        <f t="shared" si="1"/>
        <v>63</v>
      </c>
    </row>
    <row r="243">
      <c r="A243" s="3" t="s">
        <v>240</v>
      </c>
      <c r="B243" s="2" t="str">
        <f>IFERROR(__xludf.DUMMYFUNCTION("iferror(REGEXREPLACE(A243,""\D+"", """"),A243)"),"95")</f>
        <v>95</v>
      </c>
      <c r="C243" s="2">
        <f t="shared" si="1"/>
        <v>95</v>
      </c>
    </row>
    <row r="244">
      <c r="A244" s="3" t="s">
        <v>241</v>
      </c>
      <c r="B244" s="2" t="str">
        <f>IFERROR(__xludf.DUMMYFUNCTION("iferror(REGEXREPLACE(A244,""\D+"", """"),A244)"),"1417")</f>
        <v>1417</v>
      </c>
      <c r="C244" s="2">
        <f t="shared" si="1"/>
        <v>17</v>
      </c>
    </row>
    <row r="245">
      <c r="A245" s="3" t="s">
        <v>242</v>
      </c>
      <c r="B245" s="2" t="str">
        <f>IFERROR(__xludf.DUMMYFUNCTION("iferror(REGEXREPLACE(A245,""\D+"", """"),A245)"),"48")</f>
        <v>48</v>
      </c>
      <c r="C245" s="2">
        <f t="shared" si="1"/>
        <v>48</v>
      </c>
    </row>
    <row r="246">
      <c r="A246" s="3" t="s">
        <v>243</v>
      </c>
      <c r="B246" s="2" t="str">
        <f>IFERROR(__xludf.DUMMYFUNCTION("iferror(REGEXREPLACE(A246,""\D+"", """"),A246)"),"846")</f>
        <v>846</v>
      </c>
      <c r="C246" s="2">
        <f t="shared" si="1"/>
        <v>86</v>
      </c>
    </row>
    <row r="247">
      <c r="A247" s="3" t="s">
        <v>244</v>
      </c>
      <c r="B247" s="2" t="str">
        <f>IFERROR(__xludf.DUMMYFUNCTION("iferror(REGEXREPLACE(A247,""\D+"", """"),A247)"),"4")</f>
        <v>4</v>
      </c>
      <c r="C247" s="2">
        <f t="shared" si="1"/>
        <v>44</v>
      </c>
    </row>
    <row r="248">
      <c r="A248" s="3" t="s">
        <v>245</v>
      </c>
      <c r="B248" s="2" t="str">
        <f>IFERROR(__xludf.DUMMYFUNCTION("iferror(REGEXREPLACE(A248,""\D+"", """"),A248)"),"6588")</f>
        <v>6588</v>
      </c>
      <c r="C248" s="2">
        <f t="shared" si="1"/>
        <v>68</v>
      </c>
    </row>
    <row r="249">
      <c r="A249" s="3" t="s">
        <v>246</v>
      </c>
      <c r="B249" s="2" t="str">
        <f>IFERROR(__xludf.DUMMYFUNCTION("iferror(REGEXREPLACE(A249,""\D+"", """"),A249)"),"479")</f>
        <v>479</v>
      </c>
      <c r="C249" s="2">
        <f t="shared" si="1"/>
        <v>49</v>
      </c>
    </row>
    <row r="250">
      <c r="A250" s="3" t="s">
        <v>247</v>
      </c>
      <c r="B250" s="2" t="str">
        <f>IFERROR(__xludf.DUMMYFUNCTION("iferror(REGEXREPLACE(A250,""\D+"", """"),A250)"),"527")</f>
        <v>527</v>
      </c>
      <c r="C250" s="2">
        <f t="shared" si="1"/>
        <v>57</v>
      </c>
    </row>
    <row r="251">
      <c r="A251" s="3" t="s">
        <v>248</v>
      </c>
      <c r="B251" s="2" t="str">
        <f>IFERROR(__xludf.DUMMYFUNCTION("iferror(REGEXREPLACE(A251,""\D+"", """"),A251)"),"25")</f>
        <v>25</v>
      </c>
      <c r="C251" s="2">
        <f t="shared" si="1"/>
        <v>25</v>
      </c>
    </row>
    <row r="252">
      <c r="A252" s="3" t="s">
        <v>249</v>
      </c>
      <c r="B252" s="2" t="str">
        <f>IFERROR(__xludf.DUMMYFUNCTION("iferror(REGEXREPLACE(A252,""\D+"", """"),A252)"),"19")</f>
        <v>19</v>
      </c>
      <c r="C252" s="2">
        <f t="shared" si="1"/>
        <v>19</v>
      </c>
    </row>
    <row r="253">
      <c r="A253" s="3" t="s">
        <v>250</v>
      </c>
      <c r="B253" s="2" t="str">
        <f>IFERROR(__xludf.DUMMYFUNCTION("iferror(REGEXREPLACE(A253,""\D+"", """"),A253)"),"8878")</f>
        <v>8878</v>
      </c>
      <c r="C253" s="2">
        <f t="shared" si="1"/>
        <v>88</v>
      </c>
    </row>
    <row r="254">
      <c r="A254" s="3" t="s">
        <v>251</v>
      </c>
      <c r="B254" s="2" t="str">
        <f>IFERROR(__xludf.DUMMYFUNCTION("iferror(REGEXREPLACE(A254,""\D+"", """"),A254)"),"61")</f>
        <v>61</v>
      </c>
      <c r="C254" s="2">
        <f t="shared" si="1"/>
        <v>61</v>
      </c>
    </row>
    <row r="255">
      <c r="A255" s="3" t="s">
        <v>252</v>
      </c>
      <c r="B255" s="2" t="str">
        <f>IFERROR(__xludf.DUMMYFUNCTION("iferror(REGEXREPLACE(A255,""\D+"", """"),A255)"),"42")</f>
        <v>42</v>
      </c>
      <c r="C255" s="2">
        <f t="shared" si="1"/>
        <v>42</v>
      </c>
    </row>
    <row r="256">
      <c r="A256" s="3" t="s">
        <v>253</v>
      </c>
      <c r="B256" s="2" t="str">
        <f>IFERROR(__xludf.DUMMYFUNCTION("iferror(REGEXREPLACE(A256,""\D+"", """"),A256)"),"71")</f>
        <v>71</v>
      </c>
      <c r="C256" s="2">
        <f t="shared" si="1"/>
        <v>71</v>
      </c>
    </row>
    <row r="257">
      <c r="A257" s="3" t="s">
        <v>254</v>
      </c>
      <c r="B257" s="2" t="str">
        <f>IFERROR(__xludf.DUMMYFUNCTION("iferror(REGEXREPLACE(A257,""\D+"", """"),A257)"),"2")</f>
        <v>2</v>
      </c>
      <c r="C257" s="2">
        <f t="shared" si="1"/>
        <v>22</v>
      </c>
    </row>
    <row r="258">
      <c r="A258" s="3">
        <v>439.0</v>
      </c>
      <c r="B258" s="2">
        <f>IFERROR(__xludf.DUMMYFUNCTION("iferror(REGEXREPLACE(A258,""\D+"", """"),A258)"),439.0)</f>
        <v>439</v>
      </c>
      <c r="C258" s="2">
        <f t="shared" si="1"/>
        <v>49</v>
      </c>
    </row>
    <row r="259">
      <c r="A259" s="3" t="s">
        <v>255</v>
      </c>
      <c r="B259" s="2" t="str">
        <f>IFERROR(__xludf.DUMMYFUNCTION("iferror(REGEXREPLACE(A259,""\D+"", """"),A259)"),"32")</f>
        <v>32</v>
      </c>
      <c r="C259" s="2">
        <f t="shared" si="1"/>
        <v>32</v>
      </c>
    </row>
    <row r="260">
      <c r="A260" s="3" t="s">
        <v>256</v>
      </c>
      <c r="B260" s="2" t="str">
        <f>IFERROR(__xludf.DUMMYFUNCTION("iferror(REGEXREPLACE(A260,""\D+"", """"),A260)"),"87")</f>
        <v>87</v>
      </c>
      <c r="C260" s="2">
        <f t="shared" si="1"/>
        <v>87</v>
      </c>
    </row>
    <row r="261">
      <c r="A261" s="3" t="s">
        <v>257</v>
      </c>
      <c r="B261" s="2" t="str">
        <f>IFERROR(__xludf.DUMMYFUNCTION("iferror(REGEXREPLACE(A261,""\D+"", """"),A261)"),"243")</f>
        <v>243</v>
      </c>
      <c r="C261" s="2">
        <f t="shared" si="1"/>
        <v>23</v>
      </c>
    </row>
    <row r="262">
      <c r="A262" s="3" t="s">
        <v>258</v>
      </c>
      <c r="B262" s="2" t="str">
        <f>IFERROR(__xludf.DUMMYFUNCTION("iferror(REGEXREPLACE(A262,""\D+"", """"),A262)"),"995")</f>
        <v>995</v>
      </c>
      <c r="C262" s="2">
        <f t="shared" si="1"/>
        <v>95</v>
      </c>
    </row>
    <row r="263">
      <c r="A263" s="3" t="s">
        <v>259</v>
      </c>
      <c r="B263" s="2" t="str">
        <f>IFERROR(__xludf.DUMMYFUNCTION("iferror(REGEXREPLACE(A263,""\D+"", """"),A263)"),"2")</f>
        <v>2</v>
      </c>
      <c r="C263" s="2">
        <f t="shared" si="1"/>
        <v>22</v>
      </c>
    </row>
    <row r="264">
      <c r="A264" s="3" t="s">
        <v>260</v>
      </c>
      <c r="B264" s="2" t="str">
        <f>IFERROR(__xludf.DUMMYFUNCTION("iferror(REGEXREPLACE(A264,""\D+"", """"),A264)"),"164")</f>
        <v>164</v>
      </c>
      <c r="C264" s="2">
        <f t="shared" si="1"/>
        <v>14</v>
      </c>
    </row>
    <row r="265">
      <c r="A265" s="3" t="s">
        <v>261</v>
      </c>
      <c r="B265" s="2" t="str">
        <f>IFERROR(__xludf.DUMMYFUNCTION("iferror(REGEXREPLACE(A265,""\D+"", """"),A265)"),"1918")</f>
        <v>1918</v>
      </c>
      <c r="C265" s="2">
        <f t="shared" si="1"/>
        <v>18</v>
      </c>
    </row>
    <row r="266">
      <c r="A266" s="3" t="s">
        <v>262</v>
      </c>
      <c r="B266" s="2" t="str">
        <f>IFERROR(__xludf.DUMMYFUNCTION("iferror(REGEXREPLACE(A266,""\D+"", """"),A266)"),"95")</f>
        <v>95</v>
      </c>
      <c r="C266" s="2">
        <f t="shared" si="1"/>
        <v>95</v>
      </c>
    </row>
    <row r="267">
      <c r="A267" s="3" t="s">
        <v>263</v>
      </c>
      <c r="B267" s="2" t="str">
        <f>IFERROR(__xludf.DUMMYFUNCTION("iferror(REGEXREPLACE(A267,""\D+"", """"),A267)"),"925")</f>
        <v>925</v>
      </c>
      <c r="C267" s="2">
        <f t="shared" si="1"/>
        <v>95</v>
      </c>
    </row>
    <row r="268">
      <c r="A268" s="3" t="s">
        <v>264</v>
      </c>
      <c r="B268" s="2" t="str">
        <f>IFERROR(__xludf.DUMMYFUNCTION("iferror(REGEXREPLACE(A268,""\D+"", """"),A268)"),"3")</f>
        <v>3</v>
      </c>
      <c r="C268" s="2">
        <f t="shared" si="1"/>
        <v>33</v>
      </c>
    </row>
    <row r="269">
      <c r="A269" s="3" t="s">
        <v>265</v>
      </c>
      <c r="B269" s="2" t="str">
        <f>IFERROR(__xludf.DUMMYFUNCTION("iferror(REGEXREPLACE(A269,""\D+"", """"),A269)"),"6")</f>
        <v>6</v>
      </c>
      <c r="C269" s="2">
        <f t="shared" si="1"/>
        <v>66</v>
      </c>
    </row>
    <row r="270">
      <c r="A270" s="3" t="s">
        <v>266</v>
      </c>
      <c r="B270" s="2" t="str">
        <f>IFERROR(__xludf.DUMMYFUNCTION("iferror(REGEXREPLACE(A270,""\D+"", """"),A270)"),"973")</f>
        <v>973</v>
      </c>
      <c r="C270" s="2">
        <f t="shared" si="1"/>
        <v>93</v>
      </c>
    </row>
    <row r="271">
      <c r="A271" s="3" t="s">
        <v>267</v>
      </c>
      <c r="B271" s="2" t="str">
        <f>IFERROR(__xludf.DUMMYFUNCTION("iferror(REGEXREPLACE(A271,""\D+"", """"),A271)"),"1")</f>
        <v>1</v>
      </c>
      <c r="C271" s="2">
        <f t="shared" si="1"/>
        <v>11</v>
      </c>
    </row>
    <row r="272">
      <c r="A272" s="3" t="s">
        <v>268</v>
      </c>
      <c r="B272" s="2" t="str">
        <f>IFERROR(__xludf.DUMMYFUNCTION("iferror(REGEXREPLACE(A272,""\D+"", """"),A272)"),"41943")</f>
        <v>41943</v>
      </c>
      <c r="C272" s="2">
        <f t="shared" si="1"/>
        <v>43</v>
      </c>
    </row>
    <row r="273">
      <c r="A273" s="3" t="s">
        <v>269</v>
      </c>
      <c r="B273" s="2" t="str">
        <f>IFERROR(__xludf.DUMMYFUNCTION("iferror(REGEXREPLACE(A273,""\D+"", """"),A273)"),"61")</f>
        <v>61</v>
      </c>
      <c r="C273" s="2">
        <f t="shared" si="1"/>
        <v>61</v>
      </c>
    </row>
    <row r="274">
      <c r="A274" s="3" t="s">
        <v>270</v>
      </c>
      <c r="B274" s="2" t="str">
        <f>IFERROR(__xludf.DUMMYFUNCTION("iferror(REGEXREPLACE(A274,""\D+"", """"),A274)"),"73")</f>
        <v>73</v>
      </c>
      <c r="C274" s="2">
        <f t="shared" si="1"/>
        <v>73</v>
      </c>
    </row>
    <row r="275">
      <c r="A275" s="3" t="s">
        <v>271</v>
      </c>
      <c r="B275" s="2" t="str">
        <f>IFERROR(__xludf.DUMMYFUNCTION("iferror(REGEXREPLACE(A275,""\D+"", """"),A275)"),"82")</f>
        <v>82</v>
      </c>
      <c r="C275" s="2">
        <f t="shared" si="1"/>
        <v>82</v>
      </c>
    </row>
    <row r="276">
      <c r="A276" s="3" t="s">
        <v>272</v>
      </c>
      <c r="B276" s="2" t="str">
        <f>IFERROR(__xludf.DUMMYFUNCTION("iferror(REGEXREPLACE(A276,""\D+"", """"),A276)"),"86")</f>
        <v>86</v>
      </c>
      <c r="C276" s="2">
        <f t="shared" si="1"/>
        <v>86</v>
      </c>
    </row>
    <row r="277">
      <c r="A277" s="3" t="s">
        <v>273</v>
      </c>
      <c r="B277" s="2" t="str">
        <f>IFERROR(__xludf.DUMMYFUNCTION("iferror(REGEXREPLACE(A277,""\D+"", """"),A277)"),"7")</f>
        <v>7</v>
      </c>
      <c r="C277" s="2">
        <f t="shared" si="1"/>
        <v>77</v>
      </c>
    </row>
    <row r="278">
      <c r="A278" s="3" t="s">
        <v>274</v>
      </c>
      <c r="B278" s="2" t="str">
        <f>IFERROR(__xludf.DUMMYFUNCTION("iferror(REGEXREPLACE(A278,""\D+"", """"),A278)"),"3")</f>
        <v>3</v>
      </c>
      <c r="C278" s="2">
        <f t="shared" si="1"/>
        <v>33</v>
      </c>
    </row>
    <row r="279">
      <c r="A279" s="3" t="s">
        <v>275</v>
      </c>
      <c r="B279" s="2" t="str">
        <f>IFERROR(__xludf.DUMMYFUNCTION("iferror(REGEXREPLACE(A279,""\D+"", """"),A279)"),"22")</f>
        <v>22</v>
      </c>
      <c r="C279" s="2">
        <f t="shared" si="1"/>
        <v>22</v>
      </c>
    </row>
    <row r="280">
      <c r="A280" s="3" t="s">
        <v>276</v>
      </c>
      <c r="B280" s="2" t="str">
        <f>IFERROR(__xludf.DUMMYFUNCTION("iferror(REGEXREPLACE(A280,""\D+"", """"),A280)"),"7")</f>
        <v>7</v>
      </c>
      <c r="C280" s="2">
        <f t="shared" si="1"/>
        <v>77</v>
      </c>
    </row>
    <row r="281">
      <c r="A281" s="3" t="s">
        <v>277</v>
      </c>
      <c r="B281" s="2" t="str">
        <f>IFERROR(__xludf.DUMMYFUNCTION("iferror(REGEXREPLACE(A281,""\D+"", """"),A281)"),"85")</f>
        <v>85</v>
      </c>
      <c r="C281" s="2">
        <f t="shared" si="1"/>
        <v>85</v>
      </c>
    </row>
    <row r="282">
      <c r="A282" s="3" t="s">
        <v>278</v>
      </c>
      <c r="B282" s="2" t="str">
        <f>IFERROR(__xludf.DUMMYFUNCTION("iferror(REGEXREPLACE(A282,""\D+"", """"),A282)"),"848")</f>
        <v>848</v>
      </c>
      <c r="C282" s="2">
        <f t="shared" si="1"/>
        <v>88</v>
      </c>
    </row>
    <row r="283">
      <c r="A283" s="3" t="s">
        <v>279</v>
      </c>
      <c r="B283" s="2" t="str">
        <f>IFERROR(__xludf.DUMMYFUNCTION("iferror(REGEXREPLACE(A283,""\D+"", """"),A283)"),"599")</f>
        <v>599</v>
      </c>
      <c r="C283" s="2">
        <f t="shared" si="1"/>
        <v>59</v>
      </c>
    </row>
    <row r="284">
      <c r="A284" s="3" t="s">
        <v>280</v>
      </c>
      <c r="B284" s="2" t="str">
        <f>IFERROR(__xludf.DUMMYFUNCTION("iferror(REGEXREPLACE(A284,""\D+"", """"),A284)"),"7")</f>
        <v>7</v>
      </c>
      <c r="C284" s="2">
        <f t="shared" si="1"/>
        <v>77</v>
      </c>
    </row>
    <row r="285">
      <c r="A285" s="3" t="s">
        <v>281</v>
      </c>
      <c r="B285" s="2" t="str">
        <f>IFERROR(__xludf.DUMMYFUNCTION("iferror(REGEXREPLACE(A285,""\D+"", """"),A285)"),"21")</f>
        <v>21</v>
      </c>
      <c r="C285" s="2">
        <f t="shared" si="1"/>
        <v>21</v>
      </c>
    </row>
    <row r="286">
      <c r="A286" s="3" t="s">
        <v>282</v>
      </c>
      <c r="B286" s="2" t="str">
        <f>IFERROR(__xludf.DUMMYFUNCTION("iferror(REGEXREPLACE(A286,""\D+"", """"),A286)"),"72")</f>
        <v>72</v>
      </c>
      <c r="C286" s="2">
        <f t="shared" si="1"/>
        <v>72</v>
      </c>
    </row>
    <row r="287">
      <c r="A287" s="3" t="s">
        <v>283</v>
      </c>
      <c r="B287" s="2" t="str">
        <f>IFERROR(__xludf.DUMMYFUNCTION("iferror(REGEXREPLACE(A287,""\D+"", """"),A287)"),"6355")</f>
        <v>6355</v>
      </c>
      <c r="C287" s="2">
        <f t="shared" si="1"/>
        <v>65</v>
      </c>
    </row>
    <row r="288">
      <c r="A288" s="3" t="s">
        <v>284</v>
      </c>
      <c r="B288" s="2" t="str">
        <f>IFERROR(__xludf.DUMMYFUNCTION("iferror(REGEXREPLACE(A288,""\D+"", """"),A288)"),"8")</f>
        <v>8</v>
      </c>
      <c r="C288" s="2">
        <f t="shared" si="1"/>
        <v>88</v>
      </c>
    </row>
    <row r="289">
      <c r="A289" s="3" t="s">
        <v>285</v>
      </c>
      <c r="B289" s="2" t="str">
        <f>IFERROR(__xludf.DUMMYFUNCTION("iferror(REGEXREPLACE(A289,""\D+"", """"),A289)"),"4")</f>
        <v>4</v>
      </c>
      <c r="C289" s="2">
        <f t="shared" si="1"/>
        <v>44</v>
      </c>
    </row>
    <row r="290">
      <c r="A290" s="3" t="s">
        <v>286</v>
      </c>
      <c r="B290" s="2" t="str">
        <f>IFERROR(__xludf.DUMMYFUNCTION("iferror(REGEXREPLACE(A290,""\D+"", """"),A290)"),"4")</f>
        <v>4</v>
      </c>
      <c r="C290" s="2">
        <f t="shared" si="1"/>
        <v>44</v>
      </c>
    </row>
    <row r="291">
      <c r="A291" s="3" t="s">
        <v>287</v>
      </c>
      <c r="B291" s="2" t="str">
        <f>IFERROR(__xludf.DUMMYFUNCTION("iferror(REGEXREPLACE(A291,""\D+"", """"),A291)"),"27")</f>
        <v>27</v>
      </c>
      <c r="C291" s="2">
        <f t="shared" si="1"/>
        <v>27</v>
      </c>
    </row>
    <row r="292">
      <c r="A292" s="3" t="s">
        <v>288</v>
      </c>
      <c r="B292" s="2" t="str">
        <f>IFERROR(__xludf.DUMMYFUNCTION("iferror(REGEXREPLACE(A292,""\D+"", """"),A292)"),"35")</f>
        <v>35</v>
      </c>
      <c r="C292" s="2">
        <f t="shared" si="1"/>
        <v>35</v>
      </c>
    </row>
    <row r="293">
      <c r="A293" s="3" t="s">
        <v>289</v>
      </c>
      <c r="B293" s="2" t="str">
        <f>IFERROR(__xludf.DUMMYFUNCTION("iferror(REGEXREPLACE(A293,""\D+"", """"),A293)"),"643")</f>
        <v>643</v>
      </c>
      <c r="C293" s="2">
        <f t="shared" si="1"/>
        <v>63</v>
      </c>
    </row>
    <row r="294">
      <c r="A294" s="3" t="s">
        <v>290</v>
      </c>
      <c r="B294" s="2" t="str">
        <f>IFERROR(__xludf.DUMMYFUNCTION("iferror(REGEXREPLACE(A294,""\D+"", """"),A294)"),"35")</f>
        <v>35</v>
      </c>
      <c r="C294" s="2">
        <f t="shared" si="1"/>
        <v>35</v>
      </c>
    </row>
    <row r="295">
      <c r="A295" s="3" t="s">
        <v>291</v>
      </c>
      <c r="B295" s="2" t="str">
        <f>IFERROR(__xludf.DUMMYFUNCTION("iferror(REGEXREPLACE(A295,""\D+"", """"),A295)"),"9245")</f>
        <v>9245</v>
      </c>
      <c r="C295" s="2">
        <f t="shared" si="1"/>
        <v>95</v>
      </c>
    </row>
    <row r="296">
      <c r="A296" s="3" t="s">
        <v>292</v>
      </c>
      <c r="B296" s="2" t="str">
        <f>IFERROR(__xludf.DUMMYFUNCTION("iferror(REGEXREPLACE(A296,""\D+"", """"),A296)"),"57")</f>
        <v>57</v>
      </c>
      <c r="C296" s="2">
        <f t="shared" si="1"/>
        <v>57</v>
      </c>
    </row>
    <row r="297">
      <c r="A297" s="3" t="s">
        <v>293</v>
      </c>
      <c r="B297" s="2" t="str">
        <f>IFERROR(__xludf.DUMMYFUNCTION("iferror(REGEXREPLACE(A297,""\D+"", """"),A297)"),"923")</f>
        <v>923</v>
      </c>
      <c r="C297" s="2">
        <f t="shared" si="1"/>
        <v>93</v>
      </c>
    </row>
    <row r="298">
      <c r="A298" s="3" t="s">
        <v>294</v>
      </c>
      <c r="B298" s="2" t="str">
        <f>IFERROR(__xludf.DUMMYFUNCTION("iferror(REGEXREPLACE(A298,""\D+"", """"),A298)"),"1")</f>
        <v>1</v>
      </c>
      <c r="C298" s="2">
        <f t="shared" si="1"/>
        <v>11</v>
      </c>
    </row>
    <row r="299">
      <c r="A299" s="3" t="s">
        <v>295</v>
      </c>
      <c r="B299" s="2" t="str">
        <f>IFERROR(__xludf.DUMMYFUNCTION("iferror(REGEXREPLACE(A299,""\D+"", """"),A299)"),"3")</f>
        <v>3</v>
      </c>
      <c r="C299" s="2">
        <f t="shared" si="1"/>
        <v>33</v>
      </c>
    </row>
    <row r="300">
      <c r="A300" s="3" t="s">
        <v>296</v>
      </c>
      <c r="B300" s="2" t="str">
        <f>IFERROR(__xludf.DUMMYFUNCTION("iferror(REGEXREPLACE(A300,""\D+"", """"),A300)"),"34")</f>
        <v>34</v>
      </c>
      <c r="C300" s="2">
        <f t="shared" si="1"/>
        <v>34</v>
      </c>
    </row>
    <row r="301">
      <c r="A301" s="3" t="s">
        <v>297</v>
      </c>
      <c r="B301" s="2" t="str">
        <f>IFERROR(__xludf.DUMMYFUNCTION("iferror(REGEXREPLACE(A301,""\D+"", """"),A301)"),"7")</f>
        <v>7</v>
      </c>
      <c r="C301" s="2">
        <f t="shared" si="1"/>
        <v>77</v>
      </c>
    </row>
    <row r="302">
      <c r="A302" s="3" t="s">
        <v>298</v>
      </c>
      <c r="B302" s="2" t="str">
        <f>IFERROR(__xludf.DUMMYFUNCTION("iferror(REGEXREPLACE(A302,""\D+"", """"),A302)"),"23")</f>
        <v>23</v>
      </c>
      <c r="C302" s="2">
        <f t="shared" si="1"/>
        <v>23</v>
      </c>
    </row>
    <row r="303">
      <c r="A303" s="3" t="s">
        <v>299</v>
      </c>
      <c r="B303" s="2" t="str">
        <f>IFERROR(__xludf.DUMMYFUNCTION("iferror(REGEXREPLACE(A303,""\D+"", """"),A303)"),"1")</f>
        <v>1</v>
      </c>
      <c r="C303" s="2">
        <f t="shared" si="1"/>
        <v>11</v>
      </c>
    </row>
    <row r="304">
      <c r="A304" s="3" t="s">
        <v>300</v>
      </c>
      <c r="B304" s="2" t="str">
        <f>IFERROR(__xludf.DUMMYFUNCTION("iferror(REGEXREPLACE(A304,""\D+"", """"),A304)"),"8")</f>
        <v>8</v>
      </c>
      <c r="C304" s="2">
        <f t="shared" si="1"/>
        <v>88</v>
      </c>
    </row>
    <row r="305">
      <c r="A305" s="3" t="s">
        <v>301</v>
      </c>
      <c r="B305" s="2" t="str">
        <f>IFERROR(__xludf.DUMMYFUNCTION("iferror(REGEXREPLACE(A305,""\D+"", """"),A305)"),"38")</f>
        <v>38</v>
      </c>
      <c r="C305" s="2">
        <f t="shared" si="1"/>
        <v>38</v>
      </c>
    </row>
    <row r="306">
      <c r="A306" s="3">
        <v>397.0</v>
      </c>
      <c r="B306" s="2">
        <f>IFERROR(__xludf.DUMMYFUNCTION("iferror(REGEXREPLACE(A306,""\D+"", """"),A306)"),397.0)</f>
        <v>397</v>
      </c>
      <c r="C306" s="2">
        <f t="shared" si="1"/>
        <v>37</v>
      </c>
    </row>
    <row r="307">
      <c r="A307" s="3" t="s">
        <v>302</v>
      </c>
      <c r="B307" s="2" t="str">
        <f>IFERROR(__xludf.DUMMYFUNCTION("iferror(REGEXREPLACE(A307,""\D+"", """"),A307)"),"931")</f>
        <v>931</v>
      </c>
      <c r="C307" s="2">
        <f t="shared" si="1"/>
        <v>91</v>
      </c>
    </row>
    <row r="308">
      <c r="A308" s="3" t="s">
        <v>303</v>
      </c>
      <c r="B308" s="2" t="str">
        <f>IFERROR(__xludf.DUMMYFUNCTION("iferror(REGEXREPLACE(A308,""\D+"", """"),A308)"),"75")</f>
        <v>75</v>
      </c>
      <c r="C308" s="2">
        <f t="shared" si="1"/>
        <v>75</v>
      </c>
    </row>
    <row r="309">
      <c r="A309" s="3" t="s">
        <v>304</v>
      </c>
      <c r="B309" s="2" t="str">
        <f>IFERROR(__xludf.DUMMYFUNCTION("iferror(REGEXREPLACE(A309,""\D+"", """"),A309)"),"8")</f>
        <v>8</v>
      </c>
      <c r="C309" s="2">
        <f t="shared" si="1"/>
        <v>88</v>
      </c>
    </row>
    <row r="310">
      <c r="A310" s="3" t="s">
        <v>305</v>
      </c>
      <c r="B310" s="2" t="str">
        <f>IFERROR(__xludf.DUMMYFUNCTION("iferror(REGEXREPLACE(A310,""\D+"", """"),A310)"),"2")</f>
        <v>2</v>
      </c>
      <c r="C310" s="2">
        <f t="shared" si="1"/>
        <v>22</v>
      </c>
    </row>
    <row r="311">
      <c r="A311" s="3" t="s">
        <v>306</v>
      </c>
      <c r="B311" s="2" t="str">
        <f>IFERROR(__xludf.DUMMYFUNCTION("iferror(REGEXREPLACE(A311,""\D+"", """"),A311)"),"751")</f>
        <v>751</v>
      </c>
      <c r="C311" s="2">
        <f t="shared" si="1"/>
        <v>71</v>
      </c>
    </row>
    <row r="312">
      <c r="A312" s="3" t="s">
        <v>307</v>
      </c>
      <c r="B312" s="2" t="str">
        <f>IFERROR(__xludf.DUMMYFUNCTION("iferror(REGEXREPLACE(A312,""\D+"", """"),A312)"),"561")</f>
        <v>561</v>
      </c>
      <c r="C312" s="2">
        <f t="shared" si="1"/>
        <v>51</v>
      </c>
    </row>
    <row r="313">
      <c r="A313" s="3" t="s">
        <v>308</v>
      </c>
      <c r="B313" s="2" t="str">
        <f>IFERROR(__xludf.DUMMYFUNCTION("iferror(REGEXREPLACE(A313,""\D+"", """"),A313)"),"47")</f>
        <v>47</v>
      </c>
      <c r="C313" s="2">
        <f t="shared" si="1"/>
        <v>47</v>
      </c>
    </row>
    <row r="314">
      <c r="A314" s="3" t="s">
        <v>309</v>
      </c>
      <c r="B314" s="2" t="str">
        <f>IFERROR(__xludf.DUMMYFUNCTION("iferror(REGEXREPLACE(A314,""\D+"", """"),A314)"),"58")</f>
        <v>58</v>
      </c>
      <c r="C314" s="2">
        <f t="shared" si="1"/>
        <v>58</v>
      </c>
    </row>
    <row r="315">
      <c r="A315" s="3" t="s">
        <v>310</v>
      </c>
      <c r="B315" s="2" t="str">
        <f>IFERROR(__xludf.DUMMYFUNCTION("iferror(REGEXREPLACE(A315,""\D+"", """"),A315)"),"86")</f>
        <v>86</v>
      </c>
      <c r="C315" s="2">
        <f t="shared" si="1"/>
        <v>86</v>
      </c>
    </row>
    <row r="316">
      <c r="A316" s="3" t="s">
        <v>311</v>
      </c>
      <c r="B316" s="2" t="str">
        <f>IFERROR(__xludf.DUMMYFUNCTION("iferror(REGEXREPLACE(A316,""\D+"", """"),A316)"),"7")</f>
        <v>7</v>
      </c>
      <c r="C316" s="2">
        <f t="shared" si="1"/>
        <v>77</v>
      </c>
    </row>
    <row r="317">
      <c r="A317" s="3" t="s">
        <v>312</v>
      </c>
      <c r="B317" s="2" t="str">
        <f>IFERROR(__xludf.DUMMYFUNCTION("iferror(REGEXREPLACE(A317,""\D+"", """"),A317)"),"486")</f>
        <v>486</v>
      </c>
      <c r="C317" s="2">
        <f t="shared" si="1"/>
        <v>46</v>
      </c>
    </row>
    <row r="318">
      <c r="A318" s="3" t="s">
        <v>313</v>
      </c>
      <c r="B318" s="2" t="str">
        <f>IFERROR(__xludf.DUMMYFUNCTION("iferror(REGEXREPLACE(A318,""\D+"", """"),A318)"),"312")</f>
        <v>312</v>
      </c>
      <c r="C318" s="2">
        <f t="shared" si="1"/>
        <v>32</v>
      </c>
    </row>
    <row r="319">
      <c r="A319" s="3" t="s">
        <v>314</v>
      </c>
      <c r="B319" s="2" t="str">
        <f>IFERROR(__xludf.DUMMYFUNCTION("iferror(REGEXREPLACE(A319,""\D+"", """"),A319)"),"8")</f>
        <v>8</v>
      </c>
      <c r="C319" s="2">
        <f t="shared" si="1"/>
        <v>88</v>
      </c>
    </row>
    <row r="320">
      <c r="A320" s="3" t="s">
        <v>315</v>
      </c>
      <c r="B320" s="2" t="str">
        <f>IFERROR(__xludf.DUMMYFUNCTION("iferror(REGEXREPLACE(A320,""\D+"", """"),A320)"),"37")</f>
        <v>37</v>
      </c>
      <c r="C320" s="2">
        <f t="shared" si="1"/>
        <v>37</v>
      </c>
    </row>
    <row r="321">
      <c r="A321" s="3" t="s">
        <v>316</v>
      </c>
      <c r="B321" s="2" t="str">
        <f>IFERROR(__xludf.DUMMYFUNCTION("iferror(REGEXREPLACE(A321,""\D+"", """"),A321)"),"536")</f>
        <v>536</v>
      </c>
      <c r="C321" s="2">
        <f t="shared" si="1"/>
        <v>56</v>
      </c>
    </row>
    <row r="322">
      <c r="A322" s="3" t="s">
        <v>317</v>
      </c>
      <c r="B322" s="2" t="str">
        <f>IFERROR(__xludf.DUMMYFUNCTION("iferror(REGEXREPLACE(A322,""\D+"", """"),A322)"),"7")</f>
        <v>7</v>
      </c>
      <c r="C322" s="2">
        <f t="shared" si="1"/>
        <v>77</v>
      </c>
    </row>
    <row r="323">
      <c r="A323" s="3" t="s">
        <v>318</v>
      </c>
      <c r="B323" s="2" t="str">
        <f>IFERROR(__xludf.DUMMYFUNCTION("iferror(REGEXREPLACE(A323,""\D+"", """"),A323)"),"5569")</f>
        <v>5569</v>
      </c>
      <c r="C323" s="2">
        <f t="shared" si="1"/>
        <v>59</v>
      </c>
    </row>
    <row r="324">
      <c r="A324" s="3" t="s">
        <v>319</v>
      </c>
      <c r="B324" s="2" t="str">
        <f>IFERROR(__xludf.DUMMYFUNCTION("iferror(REGEXREPLACE(A324,""\D+"", """"),A324)"),"65")</f>
        <v>65</v>
      </c>
      <c r="C324" s="2">
        <f t="shared" si="1"/>
        <v>65</v>
      </c>
    </row>
    <row r="325">
      <c r="A325" s="3" t="s">
        <v>320</v>
      </c>
      <c r="B325" s="2" t="str">
        <f>IFERROR(__xludf.DUMMYFUNCTION("iferror(REGEXREPLACE(A325,""\D+"", """"),A325)"),"2237")</f>
        <v>2237</v>
      </c>
      <c r="C325" s="2">
        <f t="shared" si="1"/>
        <v>27</v>
      </c>
    </row>
    <row r="326">
      <c r="A326" s="3" t="s">
        <v>321</v>
      </c>
      <c r="B326" s="2" t="str">
        <f>IFERROR(__xludf.DUMMYFUNCTION("iferror(REGEXREPLACE(A326,""\D+"", """"),A326)"),"126")</f>
        <v>126</v>
      </c>
      <c r="C326" s="2">
        <f t="shared" si="1"/>
        <v>16</v>
      </c>
    </row>
    <row r="327">
      <c r="A327" s="3" t="s">
        <v>322</v>
      </c>
      <c r="B327" s="2" t="str">
        <f>IFERROR(__xludf.DUMMYFUNCTION("iferror(REGEXREPLACE(A327,""\D+"", """"),A327)"),"22935")</f>
        <v>22935</v>
      </c>
      <c r="C327" s="2">
        <f t="shared" si="1"/>
        <v>25</v>
      </c>
    </row>
    <row r="328">
      <c r="A328" s="3" t="s">
        <v>323</v>
      </c>
      <c r="B328" s="2" t="str">
        <f>IFERROR(__xludf.DUMMYFUNCTION("iferror(REGEXREPLACE(A328,""\D+"", """"),A328)"),"669")</f>
        <v>669</v>
      </c>
      <c r="C328" s="2">
        <f t="shared" si="1"/>
        <v>69</v>
      </c>
    </row>
    <row r="329">
      <c r="A329" s="3" t="s">
        <v>324</v>
      </c>
      <c r="B329" s="2" t="str">
        <f>IFERROR(__xludf.DUMMYFUNCTION("iferror(REGEXREPLACE(A329,""\D+"", """"),A329)"),"5")</f>
        <v>5</v>
      </c>
      <c r="C329" s="2">
        <f t="shared" si="1"/>
        <v>55</v>
      </c>
    </row>
    <row r="330">
      <c r="A330" s="3" t="s">
        <v>325</v>
      </c>
      <c r="B330" s="2" t="str">
        <f>IFERROR(__xludf.DUMMYFUNCTION("iferror(REGEXREPLACE(A330,""\D+"", """"),A330)"),"411")</f>
        <v>411</v>
      </c>
      <c r="C330" s="2">
        <f t="shared" si="1"/>
        <v>41</v>
      </c>
    </row>
    <row r="331">
      <c r="A331" s="3" t="s">
        <v>326</v>
      </c>
      <c r="B331" s="2" t="str">
        <f>IFERROR(__xludf.DUMMYFUNCTION("iferror(REGEXREPLACE(A331,""\D+"", """"),A331)"),"66")</f>
        <v>66</v>
      </c>
      <c r="C331" s="2">
        <f t="shared" si="1"/>
        <v>66</v>
      </c>
    </row>
    <row r="332">
      <c r="A332" s="3" t="s">
        <v>327</v>
      </c>
      <c r="B332" s="2" t="str">
        <f>IFERROR(__xludf.DUMMYFUNCTION("iferror(REGEXREPLACE(A332,""\D+"", """"),A332)"),"9454")</f>
        <v>9454</v>
      </c>
      <c r="C332" s="2">
        <f t="shared" si="1"/>
        <v>94</v>
      </c>
    </row>
    <row r="333">
      <c r="A333" s="3" t="s">
        <v>328</v>
      </c>
      <c r="B333" s="2" t="str">
        <f>IFERROR(__xludf.DUMMYFUNCTION("iferror(REGEXREPLACE(A333,""\D+"", """"),A333)"),"1")</f>
        <v>1</v>
      </c>
      <c r="C333" s="2">
        <f t="shared" si="1"/>
        <v>11</v>
      </c>
    </row>
    <row r="334">
      <c r="A334" s="3" t="s">
        <v>329</v>
      </c>
      <c r="B334" s="2" t="str">
        <f>IFERROR(__xludf.DUMMYFUNCTION("iferror(REGEXREPLACE(A334,""\D+"", """"),A334)"),"6")</f>
        <v>6</v>
      </c>
      <c r="C334" s="2">
        <f t="shared" si="1"/>
        <v>66</v>
      </c>
    </row>
    <row r="335">
      <c r="A335" s="3" t="s">
        <v>330</v>
      </c>
      <c r="B335" s="2" t="str">
        <f>IFERROR(__xludf.DUMMYFUNCTION("iferror(REGEXREPLACE(A335,""\D+"", """"),A335)"),"947")</f>
        <v>947</v>
      </c>
      <c r="C335" s="2">
        <f t="shared" si="1"/>
        <v>97</v>
      </c>
    </row>
    <row r="336">
      <c r="A336" s="3" t="s">
        <v>331</v>
      </c>
      <c r="B336" s="2" t="str">
        <f>IFERROR(__xludf.DUMMYFUNCTION("iferror(REGEXREPLACE(A336,""\D+"", """"),A336)"),"33")</f>
        <v>33</v>
      </c>
      <c r="C336" s="2">
        <f t="shared" si="1"/>
        <v>33</v>
      </c>
    </row>
    <row r="337">
      <c r="A337" s="3" t="s">
        <v>332</v>
      </c>
      <c r="B337" s="2" t="str">
        <f>IFERROR(__xludf.DUMMYFUNCTION("iferror(REGEXREPLACE(A337,""\D+"", """"),A337)"),"548")</f>
        <v>548</v>
      </c>
      <c r="C337" s="2">
        <f t="shared" si="1"/>
        <v>58</v>
      </c>
    </row>
    <row r="338">
      <c r="A338" s="3" t="s">
        <v>333</v>
      </c>
      <c r="B338" s="2" t="str">
        <f>IFERROR(__xludf.DUMMYFUNCTION("iferror(REGEXREPLACE(A338,""\D+"", """"),A338)"),"483")</f>
        <v>483</v>
      </c>
      <c r="C338" s="2">
        <f t="shared" si="1"/>
        <v>43</v>
      </c>
    </row>
    <row r="339">
      <c r="A339" s="3" t="s">
        <v>334</v>
      </c>
      <c r="B339" s="2" t="str">
        <f>IFERROR(__xludf.DUMMYFUNCTION("iferror(REGEXREPLACE(A339,""\D+"", """"),A339)"),"446")</f>
        <v>446</v>
      </c>
      <c r="C339" s="2">
        <f t="shared" si="1"/>
        <v>46</v>
      </c>
    </row>
    <row r="340">
      <c r="A340" s="3" t="s">
        <v>335</v>
      </c>
      <c r="B340" s="2" t="str">
        <f>IFERROR(__xludf.DUMMYFUNCTION("iferror(REGEXREPLACE(A340,""\D+"", """"),A340)"),"221")</f>
        <v>221</v>
      </c>
      <c r="C340" s="2">
        <f t="shared" si="1"/>
        <v>21</v>
      </c>
    </row>
    <row r="341">
      <c r="A341" s="3" t="s">
        <v>336</v>
      </c>
      <c r="B341" s="2" t="str">
        <f>IFERROR(__xludf.DUMMYFUNCTION("iferror(REGEXREPLACE(A341,""\D+"", """"),A341)"),"75")</f>
        <v>75</v>
      </c>
      <c r="C341" s="2">
        <f t="shared" si="1"/>
        <v>75</v>
      </c>
    </row>
    <row r="342">
      <c r="A342" s="3" t="s">
        <v>337</v>
      </c>
      <c r="B342" s="2" t="str">
        <f>IFERROR(__xludf.DUMMYFUNCTION("iferror(REGEXREPLACE(A342,""\D+"", """"),A342)"),"6")</f>
        <v>6</v>
      </c>
      <c r="C342" s="2">
        <f t="shared" si="1"/>
        <v>66</v>
      </c>
    </row>
    <row r="343">
      <c r="A343" s="3" t="s">
        <v>338</v>
      </c>
      <c r="B343" s="2" t="str">
        <f>IFERROR(__xludf.DUMMYFUNCTION("iferror(REGEXREPLACE(A343,""\D+"", """"),A343)"),"3925")</f>
        <v>3925</v>
      </c>
      <c r="C343" s="2">
        <f t="shared" si="1"/>
        <v>35</v>
      </c>
    </row>
    <row r="344">
      <c r="A344" s="3" t="s">
        <v>339</v>
      </c>
      <c r="B344" s="2" t="str">
        <f>IFERROR(__xludf.DUMMYFUNCTION("iferror(REGEXREPLACE(A344,""\D+"", """"),A344)"),"243")</f>
        <v>243</v>
      </c>
      <c r="C344" s="2">
        <f t="shared" si="1"/>
        <v>23</v>
      </c>
    </row>
    <row r="345">
      <c r="A345" s="3" t="s">
        <v>340</v>
      </c>
      <c r="B345" s="2" t="str">
        <f>IFERROR(__xludf.DUMMYFUNCTION("iferror(REGEXREPLACE(A345,""\D+"", """"),A345)"),"5")</f>
        <v>5</v>
      </c>
      <c r="C345" s="2">
        <f t="shared" si="1"/>
        <v>55</v>
      </c>
    </row>
    <row r="346">
      <c r="A346" s="3" t="s">
        <v>341</v>
      </c>
      <c r="B346" s="2" t="str">
        <f>IFERROR(__xludf.DUMMYFUNCTION("iferror(REGEXREPLACE(A346,""\D+"", """"),A346)"),"894")</f>
        <v>894</v>
      </c>
      <c r="C346" s="2">
        <f t="shared" si="1"/>
        <v>84</v>
      </c>
    </row>
    <row r="347">
      <c r="A347" s="3" t="s">
        <v>342</v>
      </c>
      <c r="B347" s="2" t="str">
        <f>IFERROR(__xludf.DUMMYFUNCTION("iferror(REGEXREPLACE(A347,""\D+"", """"),A347)"),"53")</f>
        <v>53</v>
      </c>
      <c r="C347" s="2">
        <f t="shared" si="1"/>
        <v>53</v>
      </c>
    </row>
    <row r="348">
      <c r="A348" s="3" t="s">
        <v>343</v>
      </c>
      <c r="B348" s="2" t="str">
        <f>IFERROR(__xludf.DUMMYFUNCTION("iferror(REGEXREPLACE(A348,""\D+"", """"),A348)"),"3163")</f>
        <v>3163</v>
      </c>
      <c r="C348" s="2">
        <f t="shared" si="1"/>
        <v>33</v>
      </c>
    </row>
    <row r="349">
      <c r="A349" s="3" t="s">
        <v>344</v>
      </c>
      <c r="B349" s="2" t="str">
        <f>IFERROR(__xludf.DUMMYFUNCTION("iferror(REGEXREPLACE(A349,""\D+"", """"),A349)"),"6516")</f>
        <v>6516</v>
      </c>
      <c r="C349" s="2">
        <f t="shared" si="1"/>
        <v>66</v>
      </c>
    </row>
    <row r="350">
      <c r="A350" s="3" t="s">
        <v>345</v>
      </c>
      <c r="B350" s="2" t="str">
        <f>IFERROR(__xludf.DUMMYFUNCTION("iferror(REGEXREPLACE(A350,""\D+"", """"),A350)"),"3")</f>
        <v>3</v>
      </c>
      <c r="C350" s="2">
        <f t="shared" si="1"/>
        <v>33</v>
      </c>
    </row>
    <row r="351">
      <c r="A351" s="3" t="s">
        <v>346</v>
      </c>
      <c r="B351" s="2" t="str">
        <f>IFERROR(__xludf.DUMMYFUNCTION("iferror(REGEXREPLACE(A351,""\D+"", """"),A351)"),"9")</f>
        <v>9</v>
      </c>
      <c r="C351" s="2">
        <f t="shared" si="1"/>
        <v>99</v>
      </c>
    </row>
    <row r="352">
      <c r="A352" s="3" t="s">
        <v>347</v>
      </c>
      <c r="B352" s="2" t="str">
        <f>IFERROR(__xludf.DUMMYFUNCTION("iferror(REGEXREPLACE(A352,""\D+"", """"),A352)"),"718")</f>
        <v>718</v>
      </c>
      <c r="C352" s="2">
        <f t="shared" si="1"/>
        <v>78</v>
      </c>
    </row>
    <row r="353">
      <c r="A353" s="3" t="s">
        <v>348</v>
      </c>
      <c r="B353" s="2" t="str">
        <f>IFERROR(__xludf.DUMMYFUNCTION("iferror(REGEXREPLACE(A353,""\D+"", """"),A353)"),"3")</f>
        <v>3</v>
      </c>
      <c r="C353" s="2">
        <f t="shared" si="1"/>
        <v>33</v>
      </c>
    </row>
    <row r="354">
      <c r="A354" s="3" t="s">
        <v>349</v>
      </c>
      <c r="B354" s="2" t="str">
        <f>IFERROR(__xludf.DUMMYFUNCTION("iferror(REGEXREPLACE(A354,""\D+"", """"),A354)"),"47")</f>
        <v>47</v>
      </c>
      <c r="C354" s="2">
        <f t="shared" si="1"/>
        <v>47</v>
      </c>
    </row>
    <row r="355">
      <c r="A355" s="3" t="s">
        <v>350</v>
      </c>
      <c r="B355" s="2" t="str">
        <f>IFERROR(__xludf.DUMMYFUNCTION("iferror(REGEXREPLACE(A355,""\D+"", """"),A355)"),"4162")</f>
        <v>4162</v>
      </c>
      <c r="C355" s="2">
        <f t="shared" si="1"/>
        <v>42</v>
      </c>
    </row>
    <row r="356">
      <c r="A356" s="3" t="s">
        <v>351</v>
      </c>
      <c r="B356" s="2" t="str">
        <f>IFERROR(__xludf.DUMMYFUNCTION("iferror(REGEXREPLACE(A356,""\D+"", """"),A356)"),"2")</f>
        <v>2</v>
      </c>
      <c r="C356" s="2">
        <f t="shared" si="1"/>
        <v>22</v>
      </c>
    </row>
    <row r="357">
      <c r="A357" s="3" t="s">
        <v>352</v>
      </c>
      <c r="B357" s="2" t="str">
        <f>IFERROR(__xludf.DUMMYFUNCTION("iferror(REGEXREPLACE(A357,""\D+"", """"),A357)"),"186")</f>
        <v>186</v>
      </c>
      <c r="C357" s="2">
        <f t="shared" si="1"/>
        <v>16</v>
      </c>
    </row>
    <row r="358">
      <c r="A358" s="3" t="s">
        <v>353</v>
      </c>
      <c r="B358" s="2" t="str">
        <f>IFERROR(__xludf.DUMMYFUNCTION("iferror(REGEXREPLACE(A358,""\D+"", """"),A358)"),"7745")</f>
        <v>7745</v>
      </c>
      <c r="C358" s="2">
        <f t="shared" si="1"/>
        <v>75</v>
      </c>
    </row>
    <row r="359">
      <c r="A359" s="3" t="s">
        <v>354</v>
      </c>
      <c r="B359" s="2" t="str">
        <f>IFERROR(__xludf.DUMMYFUNCTION("iferror(REGEXREPLACE(A359,""\D+"", """"),A359)"),"9")</f>
        <v>9</v>
      </c>
      <c r="C359" s="2">
        <f t="shared" si="1"/>
        <v>99</v>
      </c>
    </row>
    <row r="360">
      <c r="A360" s="3" t="s">
        <v>355</v>
      </c>
      <c r="B360" s="2" t="str">
        <f>IFERROR(__xludf.DUMMYFUNCTION("iferror(REGEXREPLACE(A360,""\D+"", """"),A360)"),"6")</f>
        <v>6</v>
      </c>
      <c r="C360" s="2">
        <f t="shared" si="1"/>
        <v>66</v>
      </c>
    </row>
    <row r="361">
      <c r="A361" s="3" t="s">
        <v>356</v>
      </c>
      <c r="B361" s="2" t="str">
        <f>IFERROR(__xludf.DUMMYFUNCTION("iferror(REGEXREPLACE(A361,""\D+"", """"),A361)"),"67355")</f>
        <v>67355</v>
      </c>
      <c r="C361" s="2">
        <f t="shared" si="1"/>
        <v>65</v>
      </c>
    </row>
    <row r="362">
      <c r="A362" s="3" t="s">
        <v>357</v>
      </c>
      <c r="B362" s="2" t="str">
        <f>IFERROR(__xludf.DUMMYFUNCTION("iferror(REGEXREPLACE(A362,""\D+"", """"),A362)"),"4")</f>
        <v>4</v>
      </c>
      <c r="C362" s="2">
        <f t="shared" si="1"/>
        <v>44</v>
      </c>
    </row>
    <row r="363">
      <c r="A363" s="3" t="s">
        <v>358</v>
      </c>
      <c r="B363" s="2" t="str">
        <f>IFERROR(__xludf.DUMMYFUNCTION("iferror(REGEXREPLACE(A363,""\D+"", """"),A363)"),"61")</f>
        <v>61</v>
      </c>
      <c r="C363" s="2">
        <f t="shared" si="1"/>
        <v>61</v>
      </c>
    </row>
    <row r="364">
      <c r="A364" s="3" t="s">
        <v>359</v>
      </c>
      <c r="B364" s="2" t="str">
        <f>IFERROR(__xludf.DUMMYFUNCTION("iferror(REGEXREPLACE(A364,""\D+"", """"),A364)"),"913843")</f>
        <v>913843</v>
      </c>
      <c r="C364" s="2">
        <f t="shared" si="1"/>
        <v>93</v>
      </c>
    </row>
    <row r="365">
      <c r="A365" s="3" t="s">
        <v>360</v>
      </c>
      <c r="B365" s="2" t="str">
        <f>IFERROR(__xludf.DUMMYFUNCTION("iferror(REGEXREPLACE(A365,""\D+"", """"),A365)"),"2928")</f>
        <v>2928</v>
      </c>
      <c r="C365" s="2">
        <f t="shared" si="1"/>
        <v>28</v>
      </c>
    </row>
    <row r="366">
      <c r="A366" s="3" t="s">
        <v>361</v>
      </c>
      <c r="B366" s="2" t="str">
        <f>IFERROR(__xludf.DUMMYFUNCTION("iferror(REGEXREPLACE(A366,""\D+"", """"),A366)"),"7882")</f>
        <v>7882</v>
      </c>
      <c r="C366" s="2">
        <f t="shared" si="1"/>
        <v>72</v>
      </c>
    </row>
    <row r="367">
      <c r="A367" s="3" t="s">
        <v>362</v>
      </c>
      <c r="B367" s="2" t="str">
        <f>IFERROR(__xludf.DUMMYFUNCTION("iferror(REGEXREPLACE(A367,""\D+"", """"),A367)"),"1195")</f>
        <v>1195</v>
      </c>
      <c r="C367" s="2">
        <f t="shared" si="1"/>
        <v>15</v>
      </c>
    </row>
    <row r="368">
      <c r="A368" s="3" t="s">
        <v>363</v>
      </c>
      <c r="B368" s="2" t="str">
        <f>IFERROR(__xludf.DUMMYFUNCTION("iferror(REGEXREPLACE(A368,""\D+"", """"),A368)"),"85847")</f>
        <v>85847</v>
      </c>
      <c r="C368" s="2">
        <f t="shared" si="1"/>
        <v>87</v>
      </c>
    </row>
    <row r="369">
      <c r="A369" s="3" t="s">
        <v>364</v>
      </c>
      <c r="B369" s="2" t="str">
        <f>IFERROR(__xludf.DUMMYFUNCTION("iferror(REGEXREPLACE(A369,""\D+"", """"),A369)"),"557")</f>
        <v>557</v>
      </c>
      <c r="C369" s="2">
        <f t="shared" si="1"/>
        <v>57</v>
      </c>
    </row>
    <row r="370">
      <c r="A370" s="3" t="s">
        <v>365</v>
      </c>
      <c r="B370" s="2" t="str">
        <f>IFERROR(__xludf.DUMMYFUNCTION("iferror(REGEXREPLACE(A370,""\D+"", """"),A370)"),"977")</f>
        <v>977</v>
      </c>
      <c r="C370" s="2">
        <f t="shared" si="1"/>
        <v>97</v>
      </c>
    </row>
    <row r="371">
      <c r="A371" s="3" t="s">
        <v>366</v>
      </c>
      <c r="B371" s="2" t="str">
        <f>IFERROR(__xludf.DUMMYFUNCTION("iferror(REGEXREPLACE(A371,""\D+"", """"),A371)"),"54332")</f>
        <v>54332</v>
      </c>
      <c r="C371" s="2">
        <f t="shared" si="1"/>
        <v>52</v>
      </c>
    </row>
    <row r="372">
      <c r="A372" s="3" t="s">
        <v>367</v>
      </c>
      <c r="B372" s="2" t="str">
        <f>IFERROR(__xludf.DUMMYFUNCTION("iferror(REGEXREPLACE(A372,""\D+"", """"),A372)"),"95")</f>
        <v>95</v>
      </c>
      <c r="C372" s="2">
        <f t="shared" si="1"/>
        <v>95</v>
      </c>
    </row>
    <row r="373">
      <c r="A373" s="3" t="s">
        <v>368</v>
      </c>
      <c r="B373" s="2" t="str">
        <f>IFERROR(__xludf.DUMMYFUNCTION("iferror(REGEXREPLACE(A373,""\D+"", """"),A373)"),"334")</f>
        <v>334</v>
      </c>
      <c r="C373" s="2">
        <f t="shared" si="1"/>
        <v>34</v>
      </c>
    </row>
    <row r="374">
      <c r="A374" s="3" t="s">
        <v>369</v>
      </c>
      <c r="B374" s="2" t="str">
        <f>IFERROR(__xludf.DUMMYFUNCTION("iferror(REGEXREPLACE(A374,""\D+"", """"),A374)"),"6")</f>
        <v>6</v>
      </c>
      <c r="C374" s="2">
        <f t="shared" si="1"/>
        <v>66</v>
      </c>
    </row>
    <row r="375">
      <c r="A375" s="3" t="s">
        <v>370</v>
      </c>
      <c r="B375" s="2" t="str">
        <f>IFERROR(__xludf.DUMMYFUNCTION("iferror(REGEXREPLACE(A375,""\D+"", """"),A375)"),"135")</f>
        <v>135</v>
      </c>
      <c r="C375" s="2">
        <f t="shared" si="1"/>
        <v>15</v>
      </c>
    </row>
    <row r="376">
      <c r="A376" s="3" t="s">
        <v>371</v>
      </c>
      <c r="B376" s="2" t="str">
        <f>IFERROR(__xludf.DUMMYFUNCTION("iferror(REGEXREPLACE(A376,""\D+"", """"),A376)"),"923")</f>
        <v>923</v>
      </c>
      <c r="C376" s="2">
        <f t="shared" si="1"/>
        <v>93</v>
      </c>
    </row>
    <row r="377">
      <c r="A377" s="3" t="s">
        <v>372</v>
      </c>
      <c r="B377" s="2" t="str">
        <f>IFERROR(__xludf.DUMMYFUNCTION("iferror(REGEXREPLACE(A377,""\D+"", """"),A377)"),"2")</f>
        <v>2</v>
      </c>
      <c r="C377" s="2">
        <f t="shared" si="1"/>
        <v>22</v>
      </c>
    </row>
    <row r="378">
      <c r="A378" s="3" t="s">
        <v>373</v>
      </c>
      <c r="B378" s="2" t="str">
        <f>IFERROR(__xludf.DUMMYFUNCTION("iferror(REGEXREPLACE(A378,""\D+"", """"),A378)"),"3")</f>
        <v>3</v>
      </c>
      <c r="C378" s="2">
        <f t="shared" si="1"/>
        <v>33</v>
      </c>
    </row>
    <row r="379">
      <c r="A379" s="3" t="s">
        <v>374</v>
      </c>
      <c r="B379" s="2" t="str">
        <f>IFERROR(__xludf.DUMMYFUNCTION("iferror(REGEXREPLACE(A379,""\D+"", """"),A379)"),"319")</f>
        <v>319</v>
      </c>
      <c r="C379" s="2">
        <f t="shared" si="1"/>
        <v>39</v>
      </c>
    </row>
    <row r="380">
      <c r="A380" s="3" t="s">
        <v>375</v>
      </c>
      <c r="B380" s="2" t="str">
        <f>IFERROR(__xludf.DUMMYFUNCTION("iferror(REGEXREPLACE(A380,""\D+"", """"),A380)"),"72")</f>
        <v>72</v>
      </c>
      <c r="C380" s="2">
        <f t="shared" si="1"/>
        <v>72</v>
      </c>
    </row>
    <row r="381">
      <c r="A381" s="3" t="s">
        <v>376</v>
      </c>
      <c r="B381" s="2" t="str">
        <f>IFERROR(__xludf.DUMMYFUNCTION("iferror(REGEXREPLACE(A381,""\D+"", """"),A381)"),"6")</f>
        <v>6</v>
      </c>
      <c r="C381" s="2">
        <f t="shared" si="1"/>
        <v>66</v>
      </c>
    </row>
    <row r="382">
      <c r="A382" s="3" t="s">
        <v>377</v>
      </c>
      <c r="B382" s="2" t="str">
        <f>IFERROR(__xludf.DUMMYFUNCTION("iferror(REGEXREPLACE(A382,""\D+"", """"),A382)"),"3")</f>
        <v>3</v>
      </c>
      <c r="C382" s="2">
        <f t="shared" si="1"/>
        <v>33</v>
      </c>
    </row>
    <row r="383">
      <c r="A383" s="3" t="s">
        <v>378</v>
      </c>
      <c r="B383" s="2" t="str">
        <f>IFERROR(__xludf.DUMMYFUNCTION("iferror(REGEXREPLACE(A383,""\D+"", """"),A383)"),"9")</f>
        <v>9</v>
      </c>
      <c r="C383" s="2">
        <f t="shared" si="1"/>
        <v>99</v>
      </c>
    </row>
    <row r="384">
      <c r="A384" s="3" t="s">
        <v>379</v>
      </c>
      <c r="B384" s="2" t="str">
        <f>IFERROR(__xludf.DUMMYFUNCTION("iferror(REGEXREPLACE(A384,""\D+"", """"),A384)"),"12473")</f>
        <v>12473</v>
      </c>
      <c r="C384" s="2">
        <f t="shared" si="1"/>
        <v>13</v>
      </c>
    </row>
    <row r="385">
      <c r="A385" s="3" t="s">
        <v>380</v>
      </c>
      <c r="B385" s="2" t="str">
        <f>IFERROR(__xludf.DUMMYFUNCTION("iferror(REGEXREPLACE(A385,""\D+"", """"),A385)"),"38")</f>
        <v>38</v>
      </c>
      <c r="C385" s="2">
        <f t="shared" si="1"/>
        <v>38</v>
      </c>
    </row>
    <row r="386">
      <c r="A386" s="3" t="s">
        <v>381</v>
      </c>
      <c r="B386" s="2" t="str">
        <f>IFERROR(__xludf.DUMMYFUNCTION("iferror(REGEXREPLACE(A386,""\D+"", """"),A386)"),"39")</f>
        <v>39</v>
      </c>
      <c r="C386" s="2">
        <f t="shared" si="1"/>
        <v>39</v>
      </c>
    </row>
    <row r="387">
      <c r="A387" s="3" t="s">
        <v>382</v>
      </c>
      <c r="B387" s="2" t="str">
        <f>IFERROR(__xludf.DUMMYFUNCTION("iferror(REGEXREPLACE(A387,""\D+"", """"),A387)"),"42")</f>
        <v>42</v>
      </c>
      <c r="C387" s="2">
        <f t="shared" si="1"/>
        <v>42</v>
      </c>
    </row>
    <row r="388">
      <c r="A388" s="3" t="s">
        <v>383</v>
      </c>
      <c r="B388" s="2" t="str">
        <f>IFERROR(__xludf.DUMMYFUNCTION("iferror(REGEXREPLACE(A388,""\D+"", """"),A388)"),"25")</f>
        <v>25</v>
      </c>
      <c r="C388" s="2">
        <f t="shared" si="1"/>
        <v>25</v>
      </c>
    </row>
    <row r="389">
      <c r="A389" s="3" t="s">
        <v>384</v>
      </c>
      <c r="B389" s="2" t="str">
        <f>IFERROR(__xludf.DUMMYFUNCTION("iferror(REGEXREPLACE(A389,""\D+"", """"),A389)"),"913")</f>
        <v>913</v>
      </c>
      <c r="C389" s="2">
        <f t="shared" si="1"/>
        <v>93</v>
      </c>
    </row>
    <row r="390">
      <c r="A390" s="3" t="s">
        <v>385</v>
      </c>
      <c r="B390" s="2" t="str">
        <f>IFERROR(__xludf.DUMMYFUNCTION("iferror(REGEXREPLACE(A390,""\D+"", """"),A390)"),"19")</f>
        <v>19</v>
      </c>
      <c r="C390" s="2">
        <f t="shared" si="1"/>
        <v>19</v>
      </c>
    </row>
    <row r="391">
      <c r="A391" s="3" t="s">
        <v>386</v>
      </c>
      <c r="B391" s="2" t="str">
        <f>IFERROR(__xludf.DUMMYFUNCTION("iferror(REGEXREPLACE(A391,""\D+"", """"),A391)"),"277")</f>
        <v>277</v>
      </c>
      <c r="C391" s="2">
        <f t="shared" si="1"/>
        <v>27</v>
      </c>
    </row>
    <row r="392">
      <c r="A392" s="3" t="s">
        <v>387</v>
      </c>
      <c r="B392" s="2" t="str">
        <f>IFERROR(__xludf.DUMMYFUNCTION("iferror(REGEXREPLACE(A392,""\D+"", """"),A392)"),"21779")</f>
        <v>21779</v>
      </c>
      <c r="C392" s="2">
        <f t="shared" si="1"/>
        <v>29</v>
      </c>
    </row>
    <row r="393">
      <c r="A393" s="3" t="s">
        <v>388</v>
      </c>
      <c r="B393" s="2" t="str">
        <f>IFERROR(__xludf.DUMMYFUNCTION("iferror(REGEXREPLACE(A393,""\D+"", """"),A393)"),"1")</f>
        <v>1</v>
      </c>
      <c r="C393" s="2">
        <f t="shared" si="1"/>
        <v>11</v>
      </c>
    </row>
    <row r="394">
      <c r="A394" s="3" t="s">
        <v>389</v>
      </c>
      <c r="B394" s="2" t="str">
        <f>IFERROR(__xludf.DUMMYFUNCTION("iferror(REGEXREPLACE(A394,""\D+"", """"),A394)"),"1419")</f>
        <v>1419</v>
      </c>
      <c r="C394" s="2">
        <f t="shared" si="1"/>
        <v>19</v>
      </c>
    </row>
    <row r="395">
      <c r="A395" s="3" t="s">
        <v>390</v>
      </c>
      <c r="B395" s="2" t="str">
        <f>IFERROR(__xludf.DUMMYFUNCTION("iferror(REGEXREPLACE(A395,""\D+"", """"),A395)"),"4646")</f>
        <v>4646</v>
      </c>
      <c r="C395" s="2">
        <f t="shared" si="1"/>
        <v>46</v>
      </c>
    </row>
    <row r="396">
      <c r="A396" s="3" t="s">
        <v>391</v>
      </c>
      <c r="B396" s="2" t="str">
        <f>IFERROR(__xludf.DUMMYFUNCTION("iferror(REGEXREPLACE(A396,""\D+"", """"),A396)"),"26")</f>
        <v>26</v>
      </c>
      <c r="C396" s="2">
        <f t="shared" si="1"/>
        <v>26</v>
      </c>
    </row>
    <row r="397">
      <c r="A397" s="3" t="s">
        <v>392</v>
      </c>
      <c r="B397" s="2" t="str">
        <f>IFERROR(__xludf.DUMMYFUNCTION("iferror(REGEXREPLACE(A397,""\D+"", """"),A397)"),"111")</f>
        <v>111</v>
      </c>
      <c r="C397" s="2">
        <f t="shared" si="1"/>
        <v>11</v>
      </c>
    </row>
    <row r="398">
      <c r="A398" s="3" t="s">
        <v>393</v>
      </c>
      <c r="B398" s="2" t="str">
        <f>IFERROR(__xludf.DUMMYFUNCTION("iferror(REGEXREPLACE(A398,""\D+"", """"),A398)"),"4")</f>
        <v>4</v>
      </c>
      <c r="C398" s="2">
        <f t="shared" si="1"/>
        <v>44</v>
      </c>
    </row>
    <row r="399">
      <c r="A399" s="3" t="s">
        <v>394</v>
      </c>
      <c r="B399" s="2" t="str">
        <f>IFERROR(__xludf.DUMMYFUNCTION("iferror(REGEXREPLACE(A399,""\D+"", """"),A399)"),"123")</f>
        <v>123</v>
      </c>
      <c r="C399" s="2">
        <f t="shared" si="1"/>
        <v>13</v>
      </c>
    </row>
    <row r="400">
      <c r="A400" s="3" t="s">
        <v>395</v>
      </c>
      <c r="B400" s="2" t="str">
        <f>IFERROR(__xludf.DUMMYFUNCTION("iferror(REGEXREPLACE(A400,""\D+"", """"),A400)"),"675")</f>
        <v>675</v>
      </c>
      <c r="C400" s="2">
        <f t="shared" si="1"/>
        <v>65</v>
      </c>
    </row>
    <row r="401">
      <c r="A401" s="3" t="s">
        <v>396</v>
      </c>
      <c r="B401" s="2" t="str">
        <f>IFERROR(__xludf.DUMMYFUNCTION("iferror(REGEXREPLACE(A401,""\D+"", """"),A401)"),"41")</f>
        <v>41</v>
      </c>
      <c r="C401" s="2">
        <f t="shared" si="1"/>
        <v>41</v>
      </c>
    </row>
    <row r="402">
      <c r="A402" s="3" t="s">
        <v>397</v>
      </c>
      <c r="B402" s="2" t="str">
        <f>IFERROR(__xludf.DUMMYFUNCTION("iferror(REGEXREPLACE(A402,""\D+"", """"),A402)"),"3")</f>
        <v>3</v>
      </c>
      <c r="C402" s="2">
        <f t="shared" si="1"/>
        <v>33</v>
      </c>
    </row>
    <row r="403">
      <c r="A403" s="3" t="s">
        <v>398</v>
      </c>
      <c r="B403" s="2" t="str">
        <f>IFERROR(__xludf.DUMMYFUNCTION("iferror(REGEXREPLACE(A403,""\D+"", """"),A403)"),"857")</f>
        <v>857</v>
      </c>
      <c r="C403" s="2">
        <f t="shared" si="1"/>
        <v>87</v>
      </c>
    </row>
    <row r="404">
      <c r="A404" s="3" t="s">
        <v>399</v>
      </c>
      <c r="B404" s="2" t="str">
        <f>IFERROR(__xludf.DUMMYFUNCTION("iferror(REGEXREPLACE(A404,""\D+"", """"),A404)"),"28")</f>
        <v>28</v>
      </c>
      <c r="C404" s="2">
        <f t="shared" si="1"/>
        <v>28</v>
      </c>
    </row>
    <row r="405">
      <c r="A405" s="3" t="s">
        <v>400</v>
      </c>
      <c r="B405" s="2" t="str">
        <f>IFERROR(__xludf.DUMMYFUNCTION("iferror(REGEXREPLACE(A405,""\D+"", """"),A405)"),"57")</f>
        <v>57</v>
      </c>
      <c r="C405" s="2">
        <f t="shared" si="1"/>
        <v>57</v>
      </c>
    </row>
    <row r="406">
      <c r="A406" s="3" t="s">
        <v>401</v>
      </c>
      <c r="B406" s="2" t="str">
        <f>IFERROR(__xludf.DUMMYFUNCTION("iferror(REGEXREPLACE(A406,""\D+"", """"),A406)"),"3")</f>
        <v>3</v>
      </c>
      <c r="C406" s="2">
        <f t="shared" si="1"/>
        <v>33</v>
      </c>
    </row>
    <row r="407">
      <c r="A407" s="3" t="s">
        <v>402</v>
      </c>
      <c r="B407" s="2" t="str">
        <f>IFERROR(__xludf.DUMMYFUNCTION("iferror(REGEXREPLACE(A407,""\D+"", """"),A407)"),"44")</f>
        <v>44</v>
      </c>
      <c r="C407" s="2">
        <f t="shared" si="1"/>
        <v>44</v>
      </c>
    </row>
    <row r="408">
      <c r="A408" s="3" t="s">
        <v>403</v>
      </c>
      <c r="B408" s="2" t="str">
        <f>IFERROR(__xludf.DUMMYFUNCTION("iferror(REGEXREPLACE(A408,""\D+"", """"),A408)"),"85")</f>
        <v>85</v>
      </c>
      <c r="C408" s="2">
        <f t="shared" si="1"/>
        <v>85</v>
      </c>
    </row>
    <row r="409">
      <c r="A409" s="3" t="s">
        <v>404</v>
      </c>
      <c r="B409" s="2" t="str">
        <f>IFERROR(__xludf.DUMMYFUNCTION("iferror(REGEXREPLACE(A409,""\D+"", """"),A409)"),"9152")</f>
        <v>9152</v>
      </c>
      <c r="C409" s="2">
        <f t="shared" si="1"/>
        <v>92</v>
      </c>
    </row>
    <row r="410">
      <c r="A410" s="3" t="s">
        <v>405</v>
      </c>
      <c r="B410" s="2" t="str">
        <f>IFERROR(__xludf.DUMMYFUNCTION("iferror(REGEXREPLACE(A410,""\D+"", """"),A410)"),"1")</f>
        <v>1</v>
      </c>
      <c r="C410" s="2">
        <f t="shared" si="1"/>
        <v>11</v>
      </c>
    </row>
    <row r="411">
      <c r="A411" s="3" t="s">
        <v>406</v>
      </c>
      <c r="B411" s="2" t="str">
        <f>IFERROR(__xludf.DUMMYFUNCTION("iferror(REGEXREPLACE(A411,""\D+"", """"),A411)"),"6")</f>
        <v>6</v>
      </c>
      <c r="C411" s="2">
        <f t="shared" si="1"/>
        <v>66</v>
      </c>
    </row>
    <row r="412">
      <c r="A412" s="3" t="s">
        <v>407</v>
      </c>
      <c r="B412" s="2" t="str">
        <f>IFERROR(__xludf.DUMMYFUNCTION("iferror(REGEXREPLACE(A412,""\D+"", """"),A412)"),"69")</f>
        <v>69</v>
      </c>
      <c r="C412" s="2">
        <f t="shared" si="1"/>
        <v>69</v>
      </c>
    </row>
    <row r="413">
      <c r="A413" s="3" t="s">
        <v>408</v>
      </c>
      <c r="B413" s="2" t="str">
        <f>IFERROR(__xludf.DUMMYFUNCTION("iferror(REGEXREPLACE(A413,""\D+"", """"),A413)"),"75")</f>
        <v>75</v>
      </c>
      <c r="C413" s="2">
        <f t="shared" si="1"/>
        <v>75</v>
      </c>
    </row>
    <row r="414">
      <c r="A414" s="3" t="s">
        <v>409</v>
      </c>
      <c r="B414" s="2" t="str">
        <f>IFERROR(__xludf.DUMMYFUNCTION("iferror(REGEXREPLACE(A414,""\D+"", """"),A414)"),"357")</f>
        <v>357</v>
      </c>
      <c r="C414" s="2">
        <f t="shared" si="1"/>
        <v>37</v>
      </c>
    </row>
    <row r="415">
      <c r="A415" s="3" t="s">
        <v>410</v>
      </c>
      <c r="B415" s="2" t="str">
        <f>IFERROR(__xludf.DUMMYFUNCTION("iferror(REGEXREPLACE(A415,""\D+"", """"),A415)"),"4")</f>
        <v>4</v>
      </c>
      <c r="C415" s="2">
        <f t="shared" si="1"/>
        <v>44</v>
      </c>
    </row>
    <row r="416">
      <c r="A416" s="3" t="s">
        <v>411</v>
      </c>
      <c r="B416" s="2" t="str">
        <f>IFERROR(__xludf.DUMMYFUNCTION("iferror(REGEXREPLACE(A416,""\D+"", """"),A416)"),"8")</f>
        <v>8</v>
      </c>
      <c r="C416" s="2">
        <f t="shared" si="1"/>
        <v>88</v>
      </c>
    </row>
    <row r="417">
      <c r="A417" s="3" t="s">
        <v>412</v>
      </c>
      <c r="B417" s="2" t="str">
        <f>IFERROR(__xludf.DUMMYFUNCTION("iferror(REGEXREPLACE(A417,""\D+"", """"),A417)"),"25")</f>
        <v>25</v>
      </c>
      <c r="C417" s="2">
        <f t="shared" si="1"/>
        <v>25</v>
      </c>
    </row>
    <row r="418">
      <c r="A418" s="3" t="s">
        <v>413</v>
      </c>
      <c r="B418" s="2" t="str">
        <f>IFERROR(__xludf.DUMMYFUNCTION("iferror(REGEXREPLACE(A418,""\D+"", """"),A418)"),"32")</f>
        <v>32</v>
      </c>
      <c r="C418" s="2">
        <f t="shared" si="1"/>
        <v>32</v>
      </c>
    </row>
    <row r="419">
      <c r="A419" s="3" t="s">
        <v>414</v>
      </c>
      <c r="B419" s="2" t="str">
        <f>IFERROR(__xludf.DUMMYFUNCTION("iferror(REGEXREPLACE(A419,""\D+"", """"),A419)"),"91")</f>
        <v>91</v>
      </c>
      <c r="C419" s="2">
        <f t="shared" si="1"/>
        <v>91</v>
      </c>
    </row>
    <row r="420">
      <c r="A420" s="3" t="s">
        <v>415</v>
      </c>
      <c r="B420" s="2" t="str">
        <f>IFERROR(__xludf.DUMMYFUNCTION("iferror(REGEXREPLACE(A420,""\D+"", """"),A420)"),"54")</f>
        <v>54</v>
      </c>
      <c r="C420" s="2">
        <f t="shared" si="1"/>
        <v>54</v>
      </c>
    </row>
    <row r="421">
      <c r="A421" s="3" t="s">
        <v>416</v>
      </c>
      <c r="B421" s="2" t="str">
        <f>IFERROR(__xludf.DUMMYFUNCTION("iferror(REGEXREPLACE(A421,""\D+"", """"),A421)"),"2")</f>
        <v>2</v>
      </c>
      <c r="C421" s="2">
        <f t="shared" si="1"/>
        <v>22</v>
      </c>
    </row>
    <row r="422">
      <c r="A422" s="3" t="s">
        <v>417</v>
      </c>
      <c r="B422" s="2" t="str">
        <f>IFERROR(__xludf.DUMMYFUNCTION("iferror(REGEXREPLACE(A422,""\D+"", """"),A422)"),"619")</f>
        <v>619</v>
      </c>
      <c r="C422" s="2">
        <f t="shared" si="1"/>
        <v>69</v>
      </c>
    </row>
    <row r="423">
      <c r="A423" s="3" t="s">
        <v>418</v>
      </c>
      <c r="B423" s="2" t="str">
        <f>IFERROR(__xludf.DUMMYFUNCTION("iferror(REGEXREPLACE(A423,""\D+"", """"),A423)"),"14")</f>
        <v>14</v>
      </c>
      <c r="C423" s="2">
        <f t="shared" si="1"/>
        <v>14</v>
      </c>
    </row>
    <row r="424">
      <c r="A424" s="3" t="s">
        <v>419</v>
      </c>
      <c r="B424" s="2" t="str">
        <f>IFERROR(__xludf.DUMMYFUNCTION("iferror(REGEXREPLACE(A424,""\D+"", """"),A424)"),"32")</f>
        <v>32</v>
      </c>
      <c r="C424" s="2">
        <f t="shared" si="1"/>
        <v>32</v>
      </c>
    </row>
    <row r="425">
      <c r="A425" s="3" t="s">
        <v>420</v>
      </c>
      <c r="B425" s="2" t="str">
        <f>IFERROR(__xludf.DUMMYFUNCTION("iferror(REGEXREPLACE(A425,""\D+"", """"),A425)"),"432")</f>
        <v>432</v>
      </c>
      <c r="C425" s="2">
        <f t="shared" si="1"/>
        <v>42</v>
      </c>
    </row>
    <row r="426">
      <c r="A426" s="3" t="s">
        <v>421</v>
      </c>
      <c r="B426" s="2" t="str">
        <f>IFERROR(__xludf.DUMMYFUNCTION("iferror(REGEXREPLACE(A426,""\D+"", """"),A426)"),"2")</f>
        <v>2</v>
      </c>
      <c r="C426" s="2">
        <f t="shared" si="1"/>
        <v>22</v>
      </c>
    </row>
    <row r="427">
      <c r="A427" s="3" t="s">
        <v>422</v>
      </c>
      <c r="B427" s="2" t="str">
        <f>IFERROR(__xludf.DUMMYFUNCTION("iferror(REGEXREPLACE(A427,""\D+"", """"),A427)"),"31452")</f>
        <v>31452</v>
      </c>
      <c r="C427" s="2">
        <f t="shared" si="1"/>
        <v>32</v>
      </c>
    </row>
    <row r="428">
      <c r="A428" s="3" t="s">
        <v>423</v>
      </c>
      <c r="B428" s="2" t="str">
        <f>IFERROR(__xludf.DUMMYFUNCTION("iferror(REGEXREPLACE(A428,""\D+"", """"),A428)"),"9")</f>
        <v>9</v>
      </c>
      <c r="C428" s="2">
        <f t="shared" si="1"/>
        <v>99</v>
      </c>
    </row>
    <row r="429">
      <c r="A429" s="3" t="s">
        <v>424</v>
      </c>
      <c r="B429" s="2" t="str">
        <f>IFERROR(__xludf.DUMMYFUNCTION("iferror(REGEXREPLACE(A429,""\D+"", """"),A429)"),"2")</f>
        <v>2</v>
      </c>
      <c r="C429" s="2">
        <f t="shared" si="1"/>
        <v>22</v>
      </c>
    </row>
    <row r="430">
      <c r="A430" s="3" t="s">
        <v>425</v>
      </c>
      <c r="B430" s="2" t="str">
        <f>IFERROR(__xludf.DUMMYFUNCTION("iferror(REGEXREPLACE(A430,""\D+"", """"),A430)"),"1655")</f>
        <v>1655</v>
      </c>
      <c r="C430" s="2">
        <f t="shared" si="1"/>
        <v>15</v>
      </c>
    </row>
    <row r="431">
      <c r="A431" s="3" t="s">
        <v>426</v>
      </c>
      <c r="B431" s="2" t="str">
        <f>IFERROR(__xludf.DUMMYFUNCTION("iferror(REGEXREPLACE(A431,""\D+"", """"),A431)"),"59")</f>
        <v>59</v>
      </c>
      <c r="C431" s="2">
        <f t="shared" si="1"/>
        <v>59</v>
      </c>
    </row>
    <row r="432">
      <c r="A432" s="3" t="s">
        <v>427</v>
      </c>
      <c r="B432" s="2" t="str">
        <f>IFERROR(__xludf.DUMMYFUNCTION("iferror(REGEXREPLACE(A432,""\D+"", """"),A432)"),"978")</f>
        <v>978</v>
      </c>
      <c r="C432" s="2">
        <f t="shared" si="1"/>
        <v>98</v>
      </c>
    </row>
    <row r="433">
      <c r="A433" s="3" t="s">
        <v>428</v>
      </c>
      <c r="B433" s="2" t="str">
        <f>IFERROR(__xludf.DUMMYFUNCTION("iferror(REGEXREPLACE(A433,""\D+"", """"),A433)"),"49")</f>
        <v>49</v>
      </c>
      <c r="C433" s="2">
        <f t="shared" si="1"/>
        <v>49</v>
      </c>
    </row>
    <row r="434">
      <c r="A434" s="3" t="s">
        <v>429</v>
      </c>
      <c r="B434" s="2" t="str">
        <f>IFERROR(__xludf.DUMMYFUNCTION("iferror(REGEXREPLACE(A434,""\D+"", """"),A434)"),"4633")</f>
        <v>4633</v>
      </c>
      <c r="C434" s="2">
        <f t="shared" si="1"/>
        <v>43</v>
      </c>
    </row>
    <row r="435">
      <c r="A435" s="3" t="s">
        <v>430</v>
      </c>
      <c r="B435" s="2" t="str">
        <f>IFERROR(__xludf.DUMMYFUNCTION("iferror(REGEXREPLACE(A435,""\D+"", """"),A435)"),"858")</f>
        <v>858</v>
      </c>
      <c r="C435" s="2">
        <f t="shared" si="1"/>
        <v>88</v>
      </c>
    </row>
    <row r="436">
      <c r="A436" s="3" t="s">
        <v>431</v>
      </c>
      <c r="B436" s="2" t="str">
        <f>IFERROR(__xludf.DUMMYFUNCTION("iferror(REGEXREPLACE(A436,""\D+"", """"),A436)"),"7")</f>
        <v>7</v>
      </c>
      <c r="C436" s="2">
        <f t="shared" si="1"/>
        <v>77</v>
      </c>
    </row>
    <row r="437">
      <c r="A437" s="3" t="s">
        <v>432</v>
      </c>
      <c r="B437" s="2" t="str">
        <f>IFERROR(__xludf.DUMMYFUNCTION("iferror(REGEXREPLACE(A437,""\D+"", """"),A437)"),"8135")</f>
        <v>8135</v>
      </c>
      <c r="C437" s="2">
        <f t="shared" si="1"/>
        <v>85</v>
      </c>
    </row>
    <row r="438">
      <c r="A438" s="3" t="s">
        <v>433</v>
      </c>
      <c r="B438" s="2" t="str">
        <f>IFERROR(__xludf.DUMMYFUNCTION("iferror(REGEXREPLACE(A438,""\D+"", """"),A438)"),"4768")</f>
        <v>4768</v>
      </c>
      <c r="C438" s="2">
        <f t="shared" si="1"/>
        <v>48</v>
      </c>
    </row>
    <row r="439">
      <c r="A439" s="3" t="s">
        <v>434</v>
      </c>
      <c r="B439" s="2" t="str">
        <f>IFERROR(__xludf.DUMMYFUNCTION("iferror(REGEXREPLACE(A439,""\D+"", """"),A439)"),"6")</f>
        <v>6</v>
      </c>
      <c r="C439" s="2">
        <f t="shared" si="1"/>
        <v>66</v>
      </c>
    </row>
    <row r="440">
      <c r="A440" s="3" t="s">
        <v>435</v>
      </c>
      <c r="B440" s="2" t="str">
        <f>IFERROR(__xludf.DUMMYFUNCTION("iferror(REGEXREPLACE(A440,""\D+"", """"),A440)"),"8")</f>
        <v>8</v>
      </c>
      <c r="C440" s="2">
        <f t="shared" si="1"/>
        <v>88</v>
      </c>
    </row>
    <row r="441">
      <c r="A441" s="3" t="s">
        <v>436</v>
      </c>
      <c r="B441" s="2" t="str">
        <f>IFERROR(__xludf.DUMMYFUNCTION("iferror(REGEXREPLACE(A441,""\D+"", """"),A441)"),"69")</f>
        <v>69</v>
      </c>
      <c r="C441" s="2">
        <f t="shared" si="1"/>
        <v>69</v>
      </c>
    </row>
    <row r="442">
      <c r="A442" s="3" t="s">
        <v>437</v>
      </c>
      <c r="B442" s="2" t="str">
        <f>IFERROR(__xludf.DUMMYFUNCTION("iferror(REGEXREPLACE(A442,""\D+"", """"),A442)"),"1851")</f>
        <v>1851</v>
      </c>
      <c r="C442" s="2">
        <f t="shared" si="1"/>
        <v>11</v>
      </c>
    </row>
    <row r="443">
      <c r="A443" s="3" t="s">
        <v>438</v>
      </c>
      <c r="B443" s="2" t="str">
        <f>IFERROR(__xludf.DUMMYFUNCTION("iferror(REGEXREPLACE(A443,""\D+"", """"),A443)"),"627")</f>
        <v>627</v>
      </c>
      <c r="C443" s="2">
        <f t="shared" si="1"/>
        <v>67</v>
      </c>
    </row>
    <row r="444">
      <c r="A444" s="3" t="s">
        <v>439</v>
      </c>
      <c r="B444" s="2" t="str">
        <f>IFERROR(__xludf.DUMMYFUNCTION("iferror(REGEXREPLACE(A444,""\D+"", """"),A444)"),"35")</f>
        <v>35</v>
      </c>
      <c r="C444" s="2">
        <f t="shared" si="1"/>
        <v>35</v>
      </c>
    </row>
    <row r="445">
      <c r="A445" s="3" t="s">
        <v>440</v>
      </c>
      <c r="B445" s="2" t="str">
        <f>IFERROR(__xludf.DUMMYFUNCTION("iferror(REGEXREPLACE(A445,""\D+"", """"),A445)"),"89")</f>
        <v>89</v>
      </c>
      <c r="C445" s="2">
        <f t="shared" si="1"/>
        <v>89</v>
      </c>
    </row>
    <row r="446">
      <c r="A446" s="3" t="s">
        <v>441</v>
      </c>
      <c r="B446" s="2" t="str">
        <f>IFERROR(__xludf.DUMMYFUNCTION("iferror(REGEXREPLACE(A446,""\D+"", """"),A446)"),"8")</f>
        <v>8</v>
      </c>
      <c r="C446" s="2">
        <f t="shared" si="1"/>
        <v>88</v>
      </c>
    </row>
    <row r="447">
      <c r="A447" s="3" t="s">
        <v>442</v>
      </c>
      <c r="B447" s="2" t="str">
        <f>IFERROR(__xludf.DUMMYFUNCTION("iferror(REGEXREPLACE(A447,""\D+"", """"),A447)"),"3")</f>
        <v>3</v>
      </c>
      <c r="C447" s="2">
        <f t="shared" si="1"/>
        <v>33</v>
      </c>
    </row>
    <row r="448">
      <c r="A448" s="3" t="s">
        <v>443</v>
      </c>
      <c r="B448" s="2" t="str">
        <f>IFERROR(__xludf.DUMMYFUNCTION("iferror(REGEXREPLACE(A448,""\D+"", """"),A448)"),"543")</f>
        <v>543</v>
      </c>
      <c r="C448" s="2">
        <f t="shared" si="1"/>
        <v>53</v>
      </c>
    </row>
    <row r="449">
      <c r="A449" s="3" t="s">
        <v>444</v>
      </c>
      <c r="B449" s="2" t="str">
        <f>IFERROR(__xludf.DUMMYFUNCTION("iferror(REGEXREPLACE(A449,""\D+"", """"),A449)"),"66")</f>
        <v>66</v>
      </c>
      <c r="C449" s="2">
        <f t="shared" si="1"/>
        <v>66</v>
      </c>
    </row>
    <row r="450">
      <c r="A450" s="3" t="s">
        <v>445</v>
      </c>
      <c r="B450" s="2" t="str">
        <f>IFERROR(__xludf.DUMMYFUNCTION("iferror(REGEXREPLACE(A450,""\D+"", """"),A450)"),"88")</f>
        <v>88</v>
      </c>
      <c r="C450" s="2">
        <f t="shared" si="1"/>
        <v>88</v>
      </c>
    </row>
    <row r="451">
      <c r="A451" s="3" t="s">
        <v>446</v>
      </c>
      <c r="B451" s="2" t="str">
        <f>IFERROR(__xludf.DUMMYFUNCTION("iferror(REGEXREPLACE(A451,""\D+"", """"),A451)"),"27")</f>
        <v>27</v>
      </c>
      <c r="C451" s="2">
        <f t="shared" si="1"/>
        <v>27</v>
      </c>
    </row>
    <row r="452">
      <c r="A452" s="3" t="s">
        <v>447</v>
      </c>
      <c r="B452" s="2" t="str">
        <f>IFERROR(__xludf.DUMMYFUNCTION("iferror(REGEXREPLACE(A452,""\D+"", """"),A452)"),"7")</f>
        <v>7</v>
      </c>
      <c r="C452" s="2">
        <f t="shared" si="1"/>
        <v>77</v>
      </c>
    </row>
    <row r="453">
      <c r="A453" s="3" t="s">
        <v>448</v>
      </c>
      <c r="B453" s="2" t="str">
        <f>IFERROR(__xludf.DUMMYFUNCTION("iferror(REGEXREPLACE(A453,""\D+"", """"),A453)"),"29")</f>
        <v>29</v>
      </c>
      <c r="C453" s="2">
        <f t="shared" si="1"/>
        <v>29</v>
      </c>
    </row>
    <row r="454">
      <c r="A454" s="3" t="s">
        <v>449</v>
      </c>
      <c r="B454" s="2" t="str">
        <f>IFERROR(__xludf.DUMMYFUNCTION("iferror(REGEXREPLACE(A454,""\D+"", """"),A454)"),"17")</f>
        <v>17</v>
      </c>
      <c r="C454" s="2">
        <f t="shared" si="1"/>
        <v>17</v>
      </c>
    </row>
    <row r="455">
      <c r="A455" s="3" t="s">
        <v>450</v>
      </c>
      <c r="B455" s="2" t="str">
        <f>IFERROR(__xludf.DUMMYFUNCTION("iferror(REGEXREPLACE(A455,""\D+"", """"),A455)"),"2")</f>
        <v>2</v>
      </c>
      <c r="C455" s="2">
        <f t="shared" si="1"/>
        <v>22</v>
      </c>
    </row>
    <row r="456">
      <c r="A456" s="3" t="s">
        <v>451</v>
      </c>
      <c r="B456" s="2" t="str">
        <f>IFERROR(__xludf.DUMMYFUNCTION("iferror(REGEXREPLACE(A456,""\D+"", """"),A456)"),"6")</f>
        <v>6</v>
      </c>
      <c r="C456" s="2">
        <f t="shared" si="1"/>
        <v>66</v>
      </c>
    </row>
    <row r="457">
      <c r="A457" s="3" t="s">
        <v>452</v>
      </c>
      <c r="B457" s="2" t="str">
        <f>IFERROR(__xludf.DUMMYFUNCTION("iferror(REGEXREPLACE(A457,""\D+"", """"),A457)"),"2")</f>
        <v>2</v>
      </c>
      <c r="C457" s="2">
        <f t="shared" si="1"/>
        <v>22</v>
      </c>
    </row>
    <row r="458">
      <c r="A458" s="3" t="s">
        <v>453</v>
      </c>
      <c r="B458" s="2" t="str">
        <f>IFERROR(__xludf.DUMMYFUNCTION("iferror(REGEXREPLACE(A458,""\D+"", """"),A458)"),"1")</f>
        <v>1</v>
      </c>
      <c r="C458" s="2">
        <f t="shared" si="1"/>
        <v>11</v>
      </c>
    </row>
    <row r="459">
      <c r="A459" s="3" t="s">
        <v>454</v>
      </c>
      <c r="B459" s="2" t="str">
        <f>IFERROR(__xludf.DUMMYFUNCTION("iferror(REGEXREPLACE(A459,""\D+"", """"),A459)"),"5")</f>
        <v>5</v>
      </c>
      <c r="C459" s="2">
        <f t="shared" si="1"/>
        <v>55</v>
      </c>
    </row>
    <row r="460">
      <c r="A460" s="3" t="s">
        <v>455</v>
      </c>
      <c r="B460" s="2" t="str">
        <f>IFERROR(__xludf.DUMMYFUNCTION("iferror(REGEXREPLACE(A460,""\D+"", """"),A460)"),"5")</f>
        <v>5</v>
      </c>
      <c r="C460" s="2">
        <f t="shared" si="1"/>
        <v>55</v>
      </c>
    </row>
    <row r="461">
      <c r="A461" s="3" t="s">
        <v>456</v>
      </c>
      <c r="B461" s="2" t="str">
        <f>IFERROR(__xludf.DUMMYFUNCTION("iferror(REGEXREPLACE(A461,""\D+"", """"),A461)"),"6")</f>
        <v>6</v>
      </c>
      <c r="C461" s="2">
        <f t="shared" si="1"/>
        <v>66</v>
      </c>
    </row>
    <row r="462">
      <c r="A462" s="3" t="s">
        <v>457</v>
      </c>
      <c r="B462" s="2" t="str">
        <f>IFERROR(__xludf.DUMMYFUNCTION("iferror(REGEXREPLACE(A462,""\D+"", """"),A462)"),"1")</f>
        <v>1</v>
      </c>
      <c r="C462" s="2">
        <f t="shared" si="1"/>
        <v>11</v>
      </c>
    </row>
    <row r="463">
      <c r="A463" s="3" t="s">
        <v>458</v>
      </c>
      <c r="B463" s="2" t="str">
        <f>IFERROR(__xludf.DUMMYFUNCTION("iferror(REGEXREPLACE(A463,""\D+"", """"),A463)"),"2")</f>
        <v>2</v>
      </c>
      <c r="C463" s="2">
        <f t="shared" si="1"/>
        <v>22</v>
      </c>
    </row>
    <row r="464">
      <c r="A464" s="3" t="s">
        <v>459</v>
      </c>
      <c r="B464" s="2" t="str">
        <f>IFERROR(__xludf.DUMMYFUNCTION("iferror(REGEXREPLACE(A464,""\D+"", """"),A464)"),"27")</f>
        <v>27</v>
      </c>
      <c r="C464" s="2">
        <f t="shared" si="1"/>
        <v>27</v>
      </c>
    </row>
    <row r="465">
      <c r="A465" s="3" t="s">
        <v>460</v>
      </c>
      <c r="B465" s="2" t="str">
        <f>IFERROR(__xludf.DUMMYFUNCTION("iferror(REGEXREPLACE(A465,""\D+"", """"),A465)"),"7")</f>
        <v>7</v>
      </c>
      <c r="C465" s="2">
        <f t="shared" si="1"/>
        <v>77</v>
      </c>
    </row>
    <row r="466">
      <c r="A466" s="3" t="s">
        <v>461</v>
      </c>
      <c r="B466" s="2" t="str">
        <f>IFERROR(__xludf.DUMMYFUNCTION("iferror(REGEXREPLACE(A466,""\D+"", """"),A466)"),"61")</f>
        <v>61</v>
      </c>
      <c r="C466" s="2">
        <f t="shared" si="1"/>
        <v>61</v>
      </c>
    </row>
    <row r="467">
      <c r="A467" s="3" t="s">
        <v>462</v>
      </c>
      <c r="B467" s="2" t="str">
        <f>IFERROR(__xludf.DUMMYFUNCTION("iferror(REGEXREPLACE(A467,""\D+"", """"),A467)"),"39658")</f>
        <v>39658</v>
      </c>
      <c r="C467" s="2">
        <f t="shared" si="1"/>
        <v>38</v>
      </c>
    </row>
    <row r="468">
      <c r="A468" s="3" t="s">
        <v>463</v>
      </c>
      <c r="B468" s="2" t="str">
        <f>IFERROR(__xludf.DUMMYFUNCTION("iferror(REGEXREPLACE(A468,""\D+"", """"),A468)"),"342")</f>
        <v>342</v>
      </c>
      <c r="C468" s="2">
        <f t="shared" si="1"/>
        <v>32</v>
      </c>
    </row>
    <row r="469">
      <c r="A469" s="3" t="s">
        <v>464</v>
      </c>
      <c r="B469" s="2" t="str">
        <f>IFERROR(__xludf.DUMMYFUNCTION("iferror(REGEXREPLACE(A469,""\D+"", """"),A469)"),"754")</f>
        <v>754</v>
      </c>
      <c r="C469" s="2">
        <f t="shared" si="1"/>
        <v>74</v>
      </c>
    </row>
    <row r="470">
      <c r="A470" s="3" t="s">
        <v>465</v>
      </c>
      <c r="B470" s="2" t="str">
        <f>IFERROR(__xludf.DUMMYFUNCTION("iferror(REGEXREPLACE(A470,""\D+"", """"),A470)"),"43")</f>
        <v>43</v>
      </c>
      <c r="C470" s="2">
        <f t="shared" si="1"/>
        <v>43</v>
      </c>
    </row>
    <row r="471">
      <c r="A471" s="3" t="s">
        <v>466</v>
      </c>
      <c r="B471" s="2" t="str">
        <f>IFERROR(__xludf.DUMMYFUNCTION("iferror(REGEXREPLACE(A471,""\D+"", """"),A471)"),"29")</f>
        <v>29</v>
      </c>
      <c r="C471" s="2">
        <f t="shared" si="1"/>
        <v>29</v>
      </c>
    </row>
    <row r="472">
      <c r="A472" s="3" t="s">
        <v>467</v>
      </c>
      <c r="B472" s="2" t="str">
        <f>IFERROR(__xludf.DUMMYFUNCTION("iferror(REGEXREPLACE(A472,""\D+"", """"),A472)"),"14")</f>
        <v>14</v>
      </c>
      <c r="C472" s="2">
        <f t="shared" si="1"/>
        <v>14</v>
      </c>
    </row>
    <row r="473">
      <c r="A473" s="3" t="s">
        <v>468</v>
      </c>
      <c r="B473" s="2" t="str">
        <f>IFERROR(__xludf.DUMMYFUNCTION("iferror(REGEXREPLACE(A473,""\D+"", """"),A473)"),"4568")</f>
        <v>4568</v>
      </c>
      <c r="C473" s="2">
        <f t="shared" si="1"/>
        <v>48</v>
      </c>
    </row>
    <row r="474">
      <c r="A474" s="3" t="s">
        <v>469</v>
      </c>
      <c r="B474" s="2" t="str">
        <f>IFERROR(__xludf.DUMMYFUNCTION("iferror(REGEXREPLACE(A474,""\D+"", """"),A474)"),"958")</f>
        <v>958</v>
      </c>
      <c r="C474" s="2">
        <f t="shared" si="1"/>
        <v>98</v>
      </c>
    </row>
    <row r="475">
      <c r="A475" s="3" t="s">
        <v>470</v>
      </c>
      <c r="B475" s="2" t="str">
        <f>IFERROR(__xludf.DUMMYFUNCTION("iferror(REGEXREPLACE(A475,""\D+"", """"),A475)"),"674")</f>
        <v>674</v>
      </c>
      <c r="C475" s="2">
        <f t="shared" si="1"/>
        <v>64</v>
      </c>
    </row>
    <row r="476">
      <c r="A476" s="3" t="s">
        <v>471</v>
      </c>
      <c r="B476" s="2" t="str">
        <f>IFERROR(__xludf.DUMMYFUNCTION("iferror(REGEXREPLACE(A476,""\D+"", """"),A476)"),"832")</f>
        <v>832</v>
      </c>
      <c r="C476" s="2">
        <f t="shared" si="1"/>
        <v>82</v>
      </c>
    </row>
    <row r="477">
      <c r="A477" s="3" t="s">
        <v>472</v>
      </c>
      <c r="B477" s="2" t="str">
        <f>IFERROR(__xludf.DUMMYFUNCTION("iferror(REGEXREPLACE(A477,""\D+"", """"),A477)"),"181")</f>
        <v>181</v>
      </c>
      <c r="C477" s="2">
        <f t="shared" si="1"/>
        <v>11</v>
      </c>
    </row>
    <row r="478">
      <c r="A478" s="3" t="s">
        <v>473</v>
      </c>
      <c r="B478" s="2" t="str">
        <f>IFERROR(__xludf.DUMMYFUNCTION("iferror(REGEXREPLACE(A478,""\D+"", """"),A478)"),"62")</f>
        <v>62</v>
      </c>
      <c r="C478" s="2">
        <f t="shared" si="1"/>
        <v>62</v>
      </c>
    </row>
    <row r="479">
      <c r="A479" s="3" t="s">
        <v>474</v>
      </c>
      <c r="B479" s="2" t="str">
        <f>IFERROR(__xludf.DUMMYFUNCTION("iferror(REGEXREPLACE(A479,""\D+"", """"),A479)"),"4")</f>
        <v>4</v>
      </c>
      <c r="C479" s="2">
        <f t="shared" si="1"/>
        <v>44</v>
      </c>
    </row>
    <row r="480">
      <c r="A480" s="3" t="s">
        <v>475</v>
      </c>
      <c r="B480" s="2" t="str">
        <f>IFERROR(__xludf.DUMMYFUNCTION("iferror(REGEXREPLACE(A480,""\D+"", """"),A480)"),"63")</f>
        <v>63</v>
      </c>
      <c r="C480" s="2">
        <f t="shared" si="1"/>
        <v>63</v>
      </c>
    </row>
    <row r="481">
      <c r="A481" s="3" t="s">
        <v>476</v>
      </c>
      <c r="B481" s="2" t="str">
        <f>IFERROR(__xludf.DUMMYFUNCTION("iferror(REGEXREPLACE(A481,""\D+"", """"),A481)"),"31")</f>
        <v>31</v>
      </c>
      <c r="C481" s="2">
        <f t="shared" si="1"/>
        <v>31</v>
      </c>
    </row>
    <row r="482">
      <c r="A482" s="3" t="s">
        <v>477</v>
      </c>
      <c r="B482" s="2" t="str">
        <f>IFERROR(__xludf.DUMMYFUNCTION("iferror(REGEXREPLACE(A482,""\D+"", """"),A482)"),"5126")</f>
        <v>5126</v>
      </c>
      <c r="C482" s="2">
        <f t="shared" si="1"/>
        <v>56</v>
      </c>
    </row>
    <row r="483">
      <c r="A483" s="3" t="s">
        <v>478</v>
      </c>
      <c r="B483" s="2" t="str">
        <f>IFERROR(__xludf.DUMMYFUNCTION("iferror(REGEXREPLACE(A483,""\D+"", """"),A483)"),"4829")</f>
        <v>4829</v>
      </c>
      <c r="C483" s="2">
        <f t="shared" si="1"/>
        <v>49</v>
      </c>
    </row>
    <row r="484">
      <c r="A484" s="3" t="s">
        <v>479</v>
      </c>
      <c r="B484" s="2" t="str">
        <f>IFERROR(__xludf.DUMMYFUNCTION("iferror(REGEXREPLACE(A484,""\D+"", """"),A484)"),"197")</f>
        <v>197</v>
      </c>
      <c r="C484" s="2">
        <f t="shared" si="1"/>
        <v>17</v>
      </c>
    </row>
    <row r="485">
      <c r="A485" s="3" t="s">
        <v>480</v>
      </c>
      <c r="B485" s="2" t="str">
        <f>IFERROR(__xludf.DUMMYFUNCTION("iferror(REGEXREPLACE(A485,""\D+"", """"),A485)"),"696")</f>
        <v>696</v>
      </c>
      <c r="C485" s="2">
        <f t="shared" si="1"/>
        <v>66</v>
      </c>
    </row>
    <row r="486">
      <c r="A486" s="3" t="s">
        <v>481</v>
      </c>
      <c r="B486" s="2" t="str">
        <f>IFERROR(__xludf.DUMMYFUNCTION("iferror(REGEXREPLACE(A486,""\D+"", """"),A486)"),"3458")</f>
        <v>3458</v>
      </c>
      <c r="C486" s="2">
        <f t="shared" si="1"/>
        <v>38</v>
      </c>
    </row>
    <row r="487">
      <c r="A487" s="3" t="s">
        <v>482</v>
      </c>
      <c r="B487" s="2" t="str">
        <f>IFERROR(__xludf.DUMMYFUNCTION("iferror(REGEXREPLACE(A487,""\D+"", """"),A487)"),"7699")</f>
        <v>7699</v>
      </c>
      <c r="C487" s="2">
        <f t="shared" si="1"/>
        <v>79</v>
      </c>
    </row>
    <row r="488">
      <c r="A488" s="3" t="s">
        <v>483</v>
      </c>
      <c r="B488" s="2" t="str">
        <f>IFERROR(__xludf.DUMMYFUNCTION("iferror(REGEXREPLACE(A488,""\D+"", """"),A488)"),"3")</f>
        <v>3</v>
      </c>
      <c r="C488" s="2">
        <f t="shared" si="1"/>
        <v>33</v>
      </c>
    </row>
    <row r="489">
      <c r="A489" s="3" t="s">
        <v>484</v>
      </c>
      <c r="B489" s="2" t="str">
        <f>IFERROR(__xludf.DUMMYFUNCTION("iferror(REGEXREPLACE(A489,""\D+"", """"),A489)"),"4")</f>
        <v>4</v>
      </c>
      <c r="C489" s="2">
        <f t="shared" si="1"/>
        <v>44</v>
      </c>
    </row>
    <row r="490">
      <c r="A490" s="3" t="s">
        <v>485</v>
      </c>
      <c r="B490" s="2" t="str">
        <f>IFERROR(__xludf.DUMMYFUNCTION("iferror(REGEXREPLACE(A490,""\D+"", """"),A490)"),"6")</f>
        <v>6</v>
      </c>
      <c r="C490" s="2">
        <f t="shared" si="1"/>
        <v>66</v>
      </c>
    </row>
    <row r="491">
      <c r="A491" s="3" t="s">
        <v>486</v>
      </c>
      <c r="B491" s="2" t="str">
        <f>IFERROR(__xludf.DUMMYFUNCTION("iferror(REGEXREPLACE(A491,""\D+"", """"),A491)"),"5")</f>
        <v>5</v>
      </c>
      <c r="C491" s="2">
        <f t="shared" si="1"/>
        <v>55</v>
      </c>
    </row>
    <row r="492">
      <c r="A492" s="3" t="s">
        <v>487</v>
      </c>
      <c r="B492" s="2" t="str">
        <f>IFERROR(__xludf.DUMMYFUNCTION("iferror(REGEXREPLACE(A492,""\D+"", """"),A492)"),"43")</f>
        <v>43</v>
      </c>
      <c r="C492" s="2">
        <f t="shared" si="1"/>
        <v>43</v>
      </c>
    </row>
    <row r="493">
      <c r="A493" s="3" t="s">
        <v>488</v>
      </c>
      <c r="B493" s="2" t="str">
        <f>IFERROR(__xludf.DUMMYFUNCTION("iferror(REGEXREPLACE(A493,""\D+"", """"),A493)"),"7378")</f>
        <v>7378</v>
      </c>
      <c r="C493" s="2">
        <f t="shared" si="1"/>
        <v>78</v>
      </c>
    </row>
    <row r="494">
      <c r="A494" s="3" t="s">
        <v>489</v>
      </c>
      <c r="B494" s="2" t="str">
        <f>IFERROR(__xludf.DUMMYFUNCTION("iferror(REGEXREPLACE(A494,""\D+"", """"),A494)"),"133")</f>
        <v>133</v>
      </c>
      <c r="C494" s="2">
        <f t="shared" si="1"/>
        <v>13</v>
      </c>
    </row>
    <row r="495">
      <c r="A495" s="3" t="s">
        <v>490</v>
      </c>
      <c r="B495" s="2" t="str">
        <f>IFERROR(__xludf.DUMMYFUNCTION("iferror(REGEXREPLACE(A495,""\D+"", """"),A495)"),"1")</f>
        <v>1</v>
      </c>
      <c r="C495" s="2">
        <f t="shared" si="1"/>
        <v>11</v>
      </c>
    </row>
    <row r="496">
      <c r="A496" s="3" t="s">
        <v>491</v>
      </c>
      <c r="B496" s="2" t="str">
        <f>IFERROR(__xludf.DUMMYFUNCTION("iferror(REGEXREPLACE(A496,""\D+"", """"),A496)"),"96")</f>
        <v>96</v>
      </c>
      <c r="C496" s="2">
        <f t="shared" si="1"/>
        <v>96</v>
      </c>
    </row>
    <row r="497">
      <c r="A497" s="3" t="s">
        <v>492</v>
      </c>
      <c r="B497" s="2" t="str">
        <f>IFERROR(__xludf.DUMMYFUNCTION("iferror(REGEXREPLACE(A497,""\D+"", """"),A497)"),"24")</f>
        <v>24</v>
      </c>
      <c r="C497" s="2">
        <f t="shared" si="1"/>
        <v>24</v>
      </c>
    </row>
    <row r="498">
      <c r="A498" s="3" t="s">
        <v>493</v>
      </c>
      <c r="B498" s="2" t="str">
        <f>IFERROR(__xludf.DUMMYFUNCTION("iferror(REGEXREPLACE(A498,""\D+"", """"),A498)"),"825")</f>
        <v>825</v>
      </c>
      <c r="C498" s="2">
        <f t="shared" si="1"/>
        <v>85</v>
      </c>
    </row>
    <row r="499">
      <c r="A499" s="3" t="s">
        <v>494</v>
      </c>
      <c r="B499" s="2" t="str">
        <f>IFERROR(__xludf.DUMMYFUNCTION("iferror(REGEXREPLACE(A499,""\D+"", """"),A499)"),"136")</f>
        <v>136</v>
      </c>
      <c r="C499" s="2">
        <f t="shared" si="1"/>
        <v>16</v>
      </c>
    </row>
    <row r="500">
      <c r="A500" s="3" t="s">
        <v>495</v>
      </c>
      <c r="B500" s="2" t="str">
        <f>IFERROR(__xludf.DUMMYFUNCTION("iferror(REGEXREPLACE(A500,""\D+"", """"),A500)"),"87")</f>
        <v>87</v>
      </c>
      <c r="C500" s="2">
        <f t="shared" si="1"/>
        <v>87</v>
      </c>
    </row>
    <row r="501">
      <c r="A501" s="3" t="s">
        <v>496</v>
      </c>
      <c r="B501" s="2" t="str">
        <f>IFERROR(__xludf.DUMMYFUNCTION("iferror(REGEXREPLACE(A501,""\D+"", """"),A501)"),"115")</f>
        <v>115</v>
      </c>
      <c r="C501" s="2">
        <f t="shared" si="1"/>
        <v>15</v>
      </c>
    </row>
    <row r="502">
      <c r="A502" s="3" t="s">
        <v>497</v>
      </c>
      <c r="B502" s="2" t="str">
        <f>IFERROR(__xludf.DUMMYFUNCTION("iferror(REGEXREPLACE(A502,""\D+"", """"),A502)"),"5")</f>
        <v>5</v>
      </c>
      <c r="C502" s="2">
        <f t="shared" si="1"/>
        <v>55</v>
      </c>
    </row>
    <row r="503">
      <c r="A503" s="3" t="s">
        <v>498</v>
      </c>
      <c r="B503" s="2" t="str">
        <f>IFERROR(__xludf.DUMMYFUNCTION("iferror(REGEXREPLACE(A503,""\D+"", """"),A503)"),"21")</f>
        <v>21</v>
      </c>
      <c r="C503" s="2">
        <f t="shared" si="1"/>
        <v>21</v>
      </c>
    </row>
    <row r="504">
      <c r="A504" s="3" t="s">
        <v>499</v>
      </c>
      <c r="B504" s="2" t="str">
        <f>IFERROR(__xludf.DUMMYFUNCTION("iferror(REGEXREPLACE(A504,""\D+"", """"),A504)"),"53")</f>
        <v>53</v>
      </c>
      <c r="C504" s="2">
        <f t="shared" si="1"/>
        <v>53</v>
      </c>
    </row>
    <row r="505">
      <c r="A505" s="3" t="s">
        <v>500</v>
      </c>
      <c r="B505" s="2" t="str">
        <f>IFERROR(__xludf.DUMMYFUNCTION("iferror(REGEXREPLACE(A505,""\D+"", """"),A505)"),"39")</f>
        <v>39</v>
      </c>
      <c r="C505" s="2">
        <f t="shared" si="1"/>
        <v>39</v>
      </c>
    </row>
    <row r="506">
      <c r="A506" s="3" t="s">
        <v>501</v>
      </c>
      <c r="B506" s="2" t="str">
        <f>IFERROR(__xludf.DUMMYFUNCTION("iferror(REGEXREPLACE(A506,""\D+"", """"),A506)"),"1")</f>
        <v>1</v>
      </c>
      <c r="C506" s="2">
        <f t="shared" si="1"/>
        <v>11</v>
      </c>
    </row>
    <row r="507">
      <c r="A507" s="3" t="s">
        <v>502</v>
      </c>
      <c r="B507" s="2" t="str">
        <f>IFERROR(__xludf.DUMMYFUNCTION("iferror(REGEXREPLACE(A507,""\D+"", """"),A507)"),"4")</f>
        <v>4</v>
      </c>
      <c r="C507" s="2">
        <f t="shared" si="1"/>
        <v>44</v>
      </c>
    </row>
    <row r="508">
      <c r="A508" s="3" t="s">
        <v>503</v>
      </c>
      <c r="B508" s="2" t="str">
        <f>IFERROR(__xludf.DUMMYFUNCTION("iferror(REGEXREPLACE(A508,""\D+"", """"),A508)"),"18")</f>
        <v>18</v>
      </c>
      <c r="C508" s="2">
        <f t="shared" si="1"/>
        <v>18</v>
      </c>
    </row>
    <row r="509">
      <c r="A509" s="3" t="s">
        <v>504</v>
      </c>
      <c r="B509" s="2" t="str">
        <f>IFERROR(__xludf.DUMMYFUNCTION("iferror(REGEXREPLACE(A509,""\D+"", """"),A509)"),"25")</f>
        <v>25</v>
      </c>
      <c r="C509" s="2">
        <f t="shared" si="1"/>
        <v>25</v>
      </c>
    </row>
    <row r="510">
      <c r="A510" s="3" t="s">
        <v>505</v>
      </c>
      <c r="B510" s="2" t="str">
        <f>IFERROR(__xludf.DUMMYFUNCTION("iferror(REGEXREPLACE(A510,""\D+"", """"),A510)"),"9944")</f>
        <v>9944</v>
      </c>
      <c r="C510" s="2">
        <f t="shared" si="1"/>
        <v>94</v>
      </c>
    </row>
    <row r="511">
      <c r="A511" s="3" t="s">
        <v>506</v>
      </c>
      <c r="B511" s="2" t="str">
        <f>IFERROR(__xludf.DUMMYFUNCTION("iferror(REGEXREPLACE(A511,""\D+"", """"),A511)"),"3951")</f>
        <v>3951</v>
      </c>
      <c r="C511" s="2">
        <f t="shared" si="1"/>
        <v>31</v>
      </c>
    </row>
    <row r="512">
      <c r="A512" s="3" t="s">
        <v>507</v>
      </c>
      <c r="B512" s="2" t="str">
        <f>IFERROR(__xludf.DUMMYFUNCTION("iferror(REGEXREPLACE(A512,""\D+"", """"),A512)"),"94")</f>
        <v>94</v>
      </c>
      <c r="C512" s="2">
        <f t="shared" si="1"/>
        <v>94</v>
      </c>
    </row>
    <row r="513">
      <c r="A513" s="3" t="s">
        <v>508</v>
      </c>
      <c r="B513" s="2" t="str">
        <f>IFERROR(__xludf.DUMMYFUNCTION("iferror(REGEXREPLACE(A513,""\D+"", """"),A513)"),"13")</f>
        <v>13</v>
      </c>
      <c r="C513" s="2">
        <f t="shared" si="1"/>
        <v>13</v>
      </c>
    </row>
    <row r="514">
      <c r="A514" s="3" t="s">
        <v>509</v>
      </c>
      <c r="B514" s="2" t="str">
        <f>IFERROR(__xludf.DUMMYFUNCTION("iferror(REGEXREPLACE(A514,""\D+"", """"),A514)"),"166")</f>
        <v>166</v>
      </c>
      <c r="C514" s="2">
        <f t="shared" si="1"/>
        <v>16</v>
      </c>
    </row>
    <row r="515">
      <c r="A515" s="3" t="s">
        <v>510</v>
      </c>
      <c r="B515" s="2" t="str">
        <f>IFERROR(__xludf.DUMMYFUNCTION("iferror(REGEXREPLACE(A515,""\D+"", """"),A515)"),"72")</f>
        <v>72</v>
      </c>
      <c r="C515" s="2">
        <f t="shared" si="1"/>
        <v>72</v>
      </c>
    </row>
    <row r="516">
      <c r="A516" s="3" t="s">
        <v>511</v>
      </c>
      <c r="B516" s="2" t="str">
        <f>IFERROR(__xludf.DUMMYFUNCTION("iferror(REGEXREPLACE(A516,""\D+"", """"),A516)"),"3")</f>
        <v>3</v>
      </c>
      <c r="C516" s="2">
        <f t="shared" si="1"/>
        <v>33</v>
      </c>
    </row>
    <row r="517">
      <c r="A517" s="3" t="s">
        <v>512</v>
      </c>
      <c r="B517" s="2" t="str">
        <f>IFERROR(__xludf.DUMMYFUNCTION("iferror(REGEXREPLACE(A517,""\D+"", """"),A517)"),"2")</f>
        <v>2</v>
      </c>
      <c r="C517" s="2">
        <f t="shared" si="1"/>
        <v>22</v>
      </c>
    </row>
    <row r="518">
      <c r="A518" s="3" t="s">
        <v>513</v>
      </c>
      <c r="B518" s="2" t="str">
        <f>IFERROR(__xludf.DUMMYFUNCTION("iferror(REGEXREPLACE(A518,""\D+"", """"),A518)"),"3988")</f>
        <v>3988</v>
      </c>
      <c r="C518" s="2">
        <f t="shared" si="1"/>
        <v>38</v>
      </c>
    </row>
    <row r="519">
      <c r="A519" s="3" t="s">
        <v>514</v>
      </c>
      <c r="B519" s="2" t="str">
        <f>IFERROR(__xludf.DUMMYFUNCTION("iferror(REGEXREPLACE(A519,""\D+"", """"),A519)"),"446")</f>
        <v>446</v>
      </c>
      <c r="C519" s="2">
        <f t="shared" si="1"/>
        <v>46</v>
      </c>
    </row>
    <row r="520">
      <c r="A520" s="3" t="s">
        <v>515</v>
      </c>
      <c r="B520" s="2" t="str">
        <f>IFERROR(__xludf.DUMMYFUNCTION("iferror(REGEXREPLACE(A520,""\D+"", """"),A520)"),"3471")</f>
        <v>3471</v>
      </c>
      <c r="C520" s="2">
        <f t="shared" si="1"/>
        <v>31</v>
      </c>
    </row>
    <row r="521">
      <c r="A521" s="3" t="s">
        <v>516</v>
      </c>
      <c r="B521" s="2" t="str">
        <f>IFERROR(__xludf.DUMMYFUNCTION("iferror(REGEXREPLACE(A521,""\D+"", """"),A521)"),"35")</f>
        <v>35</v>
      </c>
      <c r="C521" s="2">
        <f t="shared" si="1"/>
        <v>35</v>
      </c>
    </row>
    <row r="522">
      <c r="A522" s="3" t="s">
        <v>517</v>
      </c>
      <c r="B522" s="2" t="str">
        <f>IFERROR(__xludf.DUMMYFUNCTION("iferror(REGEXREPLACE(A522,""\D+"", """"),A522)"),"8")</f>
        <v>8</v>
      </c>
      <c r="C522" s="2">
        <f t="shared" si="1"/>
        <v>88</v>
      </c>
    </row>
    <row r="523">
      <c r="A523" s="3" t="s">
        <v>518</v>
      </c>
      <c r="B523" s="2" t="str">
        <f>IFERROR(__xludf.DUMMYFUNCTION("iferror(REGEXREPLACE(A523,""\D+"", """"),A523)"),"89")</f>
        <v>89</v>
      </c>
      <c r="C523" s="2">
        <f t="shared" si="1"/>
        <v>89</v>
      </c>
    </row>
    <row r="524">
      <c r="A524" s="3" t="s">
        <v>519</v>
      </c>
      <c r="B524" s="2" t="str">
        <f>IFERROR(__xludf.DUMMYFUNCTION("iferror(REGEXREPLACE(A524,""\D+"", """"),A524)"),"67")</f>
        <v>67</v>
      </c>
      <c r="C524" s="2">
        <f t="shared" si="1"/>
        <v>67</v>
      </c>
    </row>
    <row r="525">
      <c r="A525" s="3" t="s">
        <v>520</v>
      </c>
      <c r="B525" s="2" t="str">
        <f>IFERROR(__xludf.DUMMYFUNCTION("iferror(REGEXREPLACE(A525,""\D+"", """"),A525)"),"7")</f>
        <v>7</v>
      </c>
      <c r="C525" s="2">
        <f t="shared" si="1"/>
        <v>77</v>
      </c>
    </row>
    <row r="526">
      <c r="A526" s="3" t="s">
        <v>521</v>
      </c>
      <c r="B526" s="2" t="str">
        <f>IFERROR(__xludf.DUMMYFUNCTION("iferror(REGEXREPLACE(A526,""\D+"", """"),A526)"),"327")</f>
        <v>327</v>
      </c>
      <c r="C526" s="2">
        <f t="shared" si="1"/>
        <v>37</v>
      </c>
    </row>
    <row r="527">
      <c r="A527" s="3" t="s">
        <v>522</v>
      </c>
      <c r="B527" s="2" t="str">
        <f>IFERROR(__xludf.DUMMYFUNCTION("iferror(REGEXREPLACE(A527,""\D+"", """"),A527)"),"8")</f>
        <v>8</v>
      </c>
      <c r="C527" s="2">
        <f t="shared" si="1"/>
        <v>88</v>
      </c>
    </row>
    <row r="528">
      <c r="A528" s="3" t="s">
        <v>523</v>
      </c>
      <c r="B528" s="2" t="str">
        <f>IFERROR(__xludf.DUMMYFUNCTION("iferror(REGEXREPLACE(A528,""\D+"", """"),A528)"),"1482")</f>
        <v>1482</v>
      </c>
      <c r="C528" s="2">
        <f t="shared" si="1"/>
        <v>12</v>
      </c>
    </row>
    <row r="529">
      <c r="A529" s="3" t="s">
        <v>524</v>
      </c>
      <c r="B529" s="2" t="str">
        <f>IFERROR(__xludf.DUMMYFUNCTION("iferror(REGEXREPLACE(A529,""\D+"", """"),A529)"),"1")</f>
        <v>1</v>
      </c>
      <c r="C529" s="2">
        <f t="shared" si="1"/>
        <v>11</v>
      </c>
    </row>
    <row r="530">
      <c r="A530" s="3" t="s">
        <v>525</v>
      </c>
      <c r="B530" s="2" t="str">
        <f>IFERROR(__xludf.DUMMYFUNCTION("iferror(REGEXREPLACE(A530,""\D+"", """"),A530)"),"44")</f>
        <v>44</v>
      </c>
      <c r="C530" s="2">
        <f t="shared" si="1"/>
        <v>44</v>
      </c>
    </row>
    <row r="531">
      <c r="A531" s="3" t="s">
        <v>526</v>
      </c>
      <c r="B531" s="2" t="str">
        <f>IFERROR(__xludf.DUMMYFUNCTION("iferror(REGEXREPLACE(A531,""\D+"", """"),A531)"),"9")</f>
        <v>9</v>
      </c>
      <c r="C531" s="2">
        <f t="shared" si="1"/>
        <v>99</v>
      </c>
    </row>
    <row r="532">
      <c r="A532" s="3" t="s">
        <v>527</v>
      </c>
      <c r="B532" s="2" t="str">
        <f>IFERROR(__xludf.DUMMYFUNCTION("iferror(REGEXREPLACE(A532,""\D+"", """"),A532)"),"23")</f>
        <v>23</v>
      </c>
      <c r="C532" s="2">
        <f t="shared" si="1"/>
        <v>23</v>
      </c>
    </row>
    <row r="533">
      <c r="A533" s="3" t="s">
        <v>528</v>
      </c>
      <c r="B533" s="2" t="str">
        <f>IFERROR(__xludf.DUMMYFUNCTION("iferror(REGEXREPLACE(A533,""\D+"", """"),A533)"),"99")</f>
        <v>99</v>
      </c>
      <c r="C533" s="2">
        <f t="shared" si="1"/>
        <v>99</v>
      </c>
    </row>
    <row r="534">
      <c r="A534" s="3" t="s">
        <v>529</v>
      </c>
      <c r="B534" s="2" t="str">
        <f>IFERROR(__xludf.DUMMYFUNCTION("iferror(REGEXREPLACE(A534,""\D+"", """"),A534)"),"61332")</f>
        <v>61332</v>
      </c>
      <c r="C534" s="2">
        <f t="shared" si="1"/>
        <v>62</v>
      </c>
    </row>
    <row r="535">
      <c r="A535" s="3" t="s">
        <v>530</v>
      </c>
      <c r="B535" s="2" t="str">
        <f>IFERROR(__xludf.DUMMYFUNCTION("iferror(REGEXREPLACE(A535,""\D+"", """"),A535)"),"6")</f>
        <v>6</v>
      </c>
      <c r="C535" s="2">
        <f t="shared" si="1"/>
        <v>66</v>
      </c>
    </row>
    <row r="536">
      <c r="A536" s="3" t="s">
        <v>531</v>
      </c>
      <c r="B536" s="2" t="str">
        <f>IFERROR(__xludf.DUMMYFUNCTION("iferror(REGEXREPLACE(A536,""\D+"", """"),A536)"),"31")</f>
        <v>31</v>
      </c>
      <c r="C536" s="2">
        <f t="shared" si="1"/>
        <v>31</v>
      </c>
    </row>
    <row r="537">
      <c r="A537" s="3" t="s">
        <v>532</v>
      </c>
      <c r="B537" s="2" t="str">
        <f>IFERROR(__xludf.DUMMYFUNCTION("iferror(REGEXREPLACE(A537,""\D+"", """"),A537)"),"7")</f>
        <v>7</v>
      </c>
      <c r="C537" s="2">
        <f t="shared" si="1"/>
        <v>77</v>
      </c>
    </row>
    <row r="538">
      <c r="A538" s="3" t="s">
        <v>533</v>
      </c>
      <c r="B538" s="2" t="str">
        <f>IFERROR(__xludf.DUMMYFUNCTION("iferror(REGEXREPLACE(A538,""\D+"", """"),A538)"),"52")</f>
        <v>52</v>
      </c>
      <c r="C538" s="2">
        <f t="shared" si="1"/>
        <v>52</v>
      </c>
    </row>
    <row r="539">
      <c r="A539" s="3" t="s">
        <v>534</v>
      </c>
      <c r="B539" s="2" t="str">
        <f>IFERROR(__xludf.DUMMYFUNCTION("iferror(REGEXREPLACE(A539,""\D+"", """"),A539)"),"86")</f>
        <v>86</v>
      </c>
      <c r="C539" s="2">
        <f t="shared" si="1"/>
        <v>86</v>
      </c>
    </row>
    <row r="540">
      <c r="A540" s="3" t="s">
        <v>535</v>
      </c>
      <c r="B540" s="2" t="str">
        <f>IFERROR(__xludf.DUMMYFUNCTION("iferror(REGEXREPLACE(A540,""\D+"", """"),A540)"),"8")</f>
        <v>8</v>
      </c>
      <c r="C540" s="2">
        <f t="shared" si="1"/>
        <v>88</v>
      </c>
    </row>
    <row r="541">
      <c r="A541" s="3" t="s">
        <v>536</v>
      </c>
      <c r="B541" s="2" t="str">
        <f>IFERROR(__xludf.DUMMYFUNCTION("iferror(REGEXREPLACE(A541,""\D+"", """"),A541)"),"5")</f>
        <v>5</v>
      </c>
      <c r="C541" s="2">
        <f t="shared" si="1"/>
        <v>55</v>
      </c>
    </row>
    <row r="542">
      <c r="A542" s="3" t="s">
        <v>537</v>
      </c>
      <c r="B542" s="2" t="str">
        <f>IFERROR(__xludf.DUMMYFUNCTION("iferror(REGEXREPLACE(A542,""\D+"", """"),A542)"),"4")</f>
        <v>4</v>
      </c>
      <c r="C542" s="2">
        <f t="shared" si="1"/>
        <v>44</v>
      </c>
    </row>
    <row r="543">
      <c r="A543" s="3" t="s">
        <v>538</v>
      </c>
      <c r="B543" s="2" t="str">
        <f>IFERROR(__xludf.DUMMYFUNCTION("iferror(REGEXREPLACE(A543,""\D+"", """"),A543)"),"1")</f>
        <v>1</v>
      </c>
      <c r="C543" s="2">
        <f t="shared" si="1"/>
        <v>11</v>
      </c>
    </row>
    <row r="544">
      <c r="A544" s="3" t="s">
        <v>539</v>
      </c>
      <c r="B544" s="2" t="str">
        <f>IFERROR(__xludf.DUMMYFUNCTION("iferror(REGEXREPLACE(A544,""\D+"", """"),A544)"),"6")</f>
        <v>6</v>
      </c>
      <c r="C544" s="2">
        <f t="shared" si="1"/>
        <v>66</v>
      </c>
    </row>
    <row r="545">
      <c r="A545" s="3" t="s">
        <v>540</v>
      </c>
      <c r="B545" s="2" t="str">
        <f>IFERROR(__xludf.DUMMYFUNCTION("iferror(REGEXREPLACE(A545,""\D+"", """"),A545)"),"812")</f>
        <v>812</v>
      </c>
      <c r="C545" s="2">
        <f t="shared" si="1"/>
        <v>82</v>
      </c>
    </row>
    <row r="546">
      <c r="A546" s="3" t="s">
        <v>541</v>
      </c>
      <c r="B546" s="2" t="str">
        <f>IFERROR(__xludf.DUMMYFUNCTION("iferror(REGEXREPLACE(A546,""\D+"", """"),A546)"),"21")</f>
        <v>21</v>
      </c>
      <c r="C546" s="2">
        <f t="shared" si="1"/>
        <v>21</v>
      </c>
    </row>
    <row r="547">
      <c r="A547" s="3" t="s">
        <v>542</v>
      </c>
      <c r="B547" s="2" t="str">
        <f>IFERROR(__xludf.DUMMYFUNCTION("iferror(REGEXREPLACE(A547,""\D+"", """"),A547)"),"7")</f>
        <v>7</v>
      </c>
      <c r="C547" s="2">
        <f t="shared" si="1"/>
        <v>77</v>
      </c>
    </row>
    <row r="548">
      <c r="A548" s="3" t="s">
        <v>543</v>
      </c>
      <c r="B548" s="2" t="str">
        <f>IFERROR(__xludf.DUMMYFUNCTION("iferror(REGEXREPLACE(A548,""\D+"", """"),A548)"),"14")</f>
        <v>14</v>
      </c>
      <c r="C548" s="2">
        <f t="shared" si="1"/>
        <v>14</v>
      </c>
    </row>
    <row r="549">
      <c r="A549" s="3" t="s">
        <v>544</v>
      </c>
      <c r="B549" s="2" t="str">
        <f>IFERROR(__xludf.DUMMYFUNCTION("iferror(REGEXREPLACE(A549,""\D+"", """"),A549)"),"7")</f>
        <v>7</v>
      </c>
      <c r="C549" s="2">
        <f t="shared" si="1"/>
        <v>77</v>
      </c>
    </row>
    <row r="550">
      <c r="A550" s="3" t="s">
        <v>545</v>
      </c>
      <c r="B550" s="2" t="str">
        <f>IFERROR(__xludf.DUMMYFUNCTION("iferror(REGEXREPLACE(A550,""\D+"", """"),A550)"),"59")</f>
        <v>59</v>
      </c>
      <c r="C550" s="2">
        <f t="shared" si="1"/>
        <v>59</v>
      </c>
    </row>
    <row r="551">
      <c r="A551" s="3" t="s">
        <v>546</v>
      </c>
      <c r="B551" s="2" t="str">
        <f>IFERROR(__xludf.DUMMYFUNCTION("iferror(REGEXREPLACE(A551,""\D+"", """"),A551)"),"4")</f>
        <v>4</v>
      </c>
      <c r="C551" s="2">
        <f t="shared" si="1"/>
        <v>44</v>
      </c>
    </row>
    <row r="552">
      <c r="A552" s="3" t="s">
        <v>547</v>
      </c>
      <c r="B552" s="2" t="str">
        <f>IFERROR(__xludf.DUMMYFUNCTION("iferror(REGEXREPLACE(A552,""\D+"", """"),A552)"),"97")</f>
        <v>97</v>
      </c>
      <c r="C552" s="2">
        <f t="shared" si="1"/>
        <v>97</v>
      </c>
    </row>
    <row r="553">
      <c r="A553" s="3" t="s">
        <v>548</v>
      </c>
      <c r="B553" s="2" t="str">
        <f>IFERROR(__xludf.DUMMYFUNCTION("iferror(REGEXREPLACE(A553,""\D+"", """"),A553)"),"773")</f>
        <v>773</v>
      </c>
      <c r="C553" s="2">
        <f t="shared" si="1"/>
        <v>73</v>
      </c>
    </row>
    <row r="554">
      <c r="A554" s="3" t="s">
        <v>549</v>
      </c>
      <c r="B554" s="2" t="str">
        <f>IFERROR(__xludf.DUMMYFUNCTION("iferror(REGEXREPLACE(A554,""\D+"", """"),A554)"),"7")</f>
        <v>7</v>
      </c>
      <c r="C554" s="2">
        <f t="shared" si="1"/>
        <v>77</v>
      </c>
    </row>
    <row r="555">
      <c r="A555" s="3" t="s">
        <v>550</v>
      </c>
      <c r="B555" s="2" t="str">
        <f>IFERROR(__xludf.DUMMYFUNCTION("iferror(REGEXREPLACE(A555,""\D+"", """"),A555)"),"1")</f>
        <v>1</v>
      </c>
      <c r="C555" s="2">
        <f t="shared" si="1"/>
        <v>11</v>
      </c>
    </row>
    <row r="556">
      <c r="A556" s="3" t="s">
        <v>551</v>
      </c>
      <c r="B556" s="2" t="str">
        <f>IFERROR(__xludf.DUMMYFUNCTION("iferror(REGEXREPLACE(A556,""\D+"", """"),A556)"),"696")</f>
        <v>696</v>
      </c>
      <c r="C556" s="2">
        <f t="shared" si="1"/>
        <v>66</v>
      </c>
    </row>
    <row r="557">
      <c r="A557" s="3" t="s">
        <v>552</v>
      </c>
      <c r="B557" s="2" t="str">
        <f>IFERROR(__xludf.DUMMYFUNCTION("iferror(REGEXREPLACE(A557,""\D+"", """"),A557)"),"281")</f>
        <v>281</v>
      </c>
      <c r="C557" s="2">
        <f t="shared" si="1"/>
        <v>21</v>
      </c>
    </row>
    <row r="558">
      <c r="A558" s="3" t="s">
        <v>553</v>
      </c>
      <c r="B558" s="2" t="str">
        <f>IFERROR(__xludf.DUMMYFUNCTION("iferror(REGEXREPLACE(A558,""\D+"", """"),A558)"),"2633833")</f>
        <v>2633833</v>
      </c>
      <c r="C558" s="2">
        <f t="shared" si="1"/>
        <v>23</v>
      </c>
    </row>
    <row r="559">
      <c r="A559" s="3" t="s">
        <v>554</v>
      </c>
      <c r="B559" s="2" t="str">
        <f>IFERROR(__xludf.DUMMYFUNCTION("iferror(REGEXREPLACE(A559,""\D+"", """"),A559)"),"3")</f>
        <v>3</v>
      </c>
      <c r="C559" s="2">
        <f t="shared" si="1"/>
        <v>33</v>
      </c>
    </row>
    <row r="560">
      <c r="A560" s="3" t="s">
        <v>555</v>
      </c>
      <c r="B560" s="2" t="str">
        <f>IFERROR(__xludf.DUMMYFUNCTION("iferror(REGEXREPLACE(A560,""\D+"", """"),A560)"),"62")</f>
        <v>62</v>
      </c>
      <c r="C560" s="2">
        <f t="shared" si="1"/>
        <v>62</v>
      </c>
    </row>
    <row r="561">
      <c r="A561" s="3" t="s">
        <v>556</v>
      </c>
      <c r="B561" s="2" t="str">
        <f>IFERROR(__xludf.DUMMYFUNCTION("iferror(REGEXREPLACE(A561,""\D+"", """"),A561)"),"89")</f>
        <v>89</v>
      </c>
      <c r="C561" s="2">
        <f t="shared" si="1"/>
        <v>89</v>
      </c>
    </row>
    <row r="562">
      <c r="A562" s="3" t="s">
        <v>557</v>
      </c>
      <c r="B562" s="2" t="str">
        <f>IFERROR(__xludf.DUMMYFUNCTION("iferror(REGEXREPLACE(A562,""\D+"", """"),A562)"),"2")</f>
        <v>2</v>
      </c>
      <c r="C562" s="2">
        <f t="shared" si="1"/>
        <v>22</v>
      </c>
    </row>
    <row r="563">
      <c r="A563" s="3" t="s">
        <v>558</v>
      </c>
      <c r="B563" s="2" t="str">
        <f>IFERROR(__xludf.DUMMYFUNCTION("iferror(REGEXREPLACE(A563,""\D+"", """"),A563)"),"5")</f>
        <v>5</v>
      </c>
      <c r="C563" s="2">
        <f t="shared" si="1"/>
        <v>55</v>
      </c>
    </row>
    <row r="564">
      <c r="A564" s="3" t="s">
        <v>559</v>
      </c>
      <c r="B564" s="2" t="str">
        <f>IFERROR(__xludf.DUMMYFUNCTION("iferror(REGEXREPLACE(A564,""\D+"", """"),A564)"),"4927")</f>
        <v>4927</v>
      </c>
      <c r="C564" s="2">
        <f t="shared" si="1"/>
        <v>47</v>
      </c>
    </row>
    <row r="565">
      <c r="A565" s="3" t="s">
        <v>560</v>
      </c>
      <c r="B565" s="2" t="str">
        <f>IFERROR(__xludf.DUMMYFUNCTION("iferror(REGEXREPLACE(A565,""\D+"", """"),A565)"),"2")</f>
        <v>2</v>
      </c>
      <c r="C565" s="2">
        <f t="shared" si="1"/>
        <v>22</v>
      </c>
    </row>
    <row r="566">
      <c r="A566" s="3" t="s">
        <v>561</v>
      </c>
      <c r="B566" s="2" t="str">
        <f>IFERROR(__xludf.DUMMYFUNCTION("iferror(REGEXREPLACE(A566,""\D+"", """"),A566)"),"64")</f>
        <v>64</v>
      </c>
      <c r="C566" s="2">
        <f t="shared" si="1"/>
        <v>64</v>
      </c>
    </row>
    <row r="567">
      <c r="A567" s="3" t="s">
        <v>562</v>
      </c>
      <c r="B567" s="2" t="str">
        <f>IFERROR(__xludf.DUMMYFUNCTION("iferror(REGEXREPLACE(A567,""\D+"", """"),A567)"),"5138")</f>
        <v>5138</v>
      </c>
      <c r="C567" s="2">
        <f t="shared" si="1"/>
        <v>58</v>
      </c>
    </row>
    <row r="568">
      <c r="A568" s="3" t="s">
        <v>563</v>
      </c>
      <c r="B568" s="2" t="str">
        <f>IFERROR(__xludf.DUMMYFUNCTION("iferror(REGEXREPLACE(A568,""\D+"", """"),A568)"),"14653")</f>
        <v>14653</v>
      </c>
      <c r="C568" s="2">
        <f t="shared" si="1"/>
        <v>13</v>
      </c>
    </row>
    <row r="569">
      <c r="A569" s="3" t="s">
        <v>564</v>
      </c>
      <c r="B569" s="2" t="str">
        <f>IFERROR(__xludf.DUMMYFUNCTION("iferror(REGEXREPLACE(A569,""\D+"", """"),A569)"),"237")</f>
        <v>237</v>
      </c>
      <c r="C569" s="2">
        <f t="shared" si="1"/>
        <v>27</v>
      </c>
    </row>
    <row r="570">
      <c r="A570" s="3" t="s">
        <v>565</v>
      </c>
      <c r="B570" s="2" t="str">
        <f>IFERROR(__xludf.DUMMYFUNCTION("iferror(REGEXREPLACE(A570,""\D+"", """"),A570)"),"9115")</f>
        <v>9115</v>
      </c>
      <c r="C570" s="2">
        <f t="shared" si="1"/>
        <v>95</v>
      </c>
    </row>
    <row r="571">
      <c r="A571" s="3" t="s">
        <v>566</v>
      </c>
      <c r="B571" s="2" t="str">
        <f>IFERROR(__xludf.DUMMYFUNCTION("iferror(REGEXREPLACE(A571,""\D+"", """"),A571)"),"25")</f>
        <v>25</v>
      </c>
      <c r="C571" s="2">
        <f t="shared" si="1"/>
        <v>25</v>
      </c>
    </row>
    <row r="572">
      <c r="A572" s="3" t="s">
        <v>567</v>
      </c>
      <c r="B572" s="2" t="str">
        <f>IFERROR(__xludf.DUMMYFUNCTION("iferror(REGEXREPLACE(A572,""\D+"", """"),A572)"),"25")</f>
        <v>25</v>
      </c>
      <c r="C572" s="2">
        <f t="shared" si="1"/>
        <v>25</v>
      </c>
    </row>
    <row r="573">
      <c r="A573" s="3" t="s">
        <v>568</v>
      </c>
      <c r="B573" s="2" t="str">
        <f>IFERROR(__xludf.DUMMYFUNCTION("iferror(REGEXREPLACE(A573,""\D+"", """"),A573)"),"5")</f>
        <v>5</v>
      </c>
      <c r="C573" s="2">
        <f t="shared" si="1"/>
        <v>55</v>
      </c>
    </row>
    <row r="574">
      <c r="A574" s="3" t="s">
        <v>569</v>
      </c>
      <c r="B574" s="2" t="str">
        <f>IFERROR(__xludf.DUMMYFUNCTION("iferror(REGEXREPLACE(A574,""\D+"", """"),A574)"),"7893")</f>
        <v>7893</v>
      </c>
      <c r="C574" s="2">
        <f t="shared" si="1"/>
        <v>73</v>
      </c>
    </row>
    <row r="575">
      <c r="A575" s="3" t="s">
        <v>570</v>
      </c>
      <c r="B575" s="2" t="str">
        <f>IFERROR(__xludf.DUMMYFUNCTION("iferror(REGEXREPLACE(A575,""\D+"", """"),A575)"),"398")</f>
        <v>398</v>
      </c>
      <c r="C575" s="2">
        <f t="shared" si="1"/>
        <v>38</v>
      </c>
    </row>
    <row r="576">
      <c r="A576" s="3" t="s">
        <v>571</v>
      </c>
      <c r="B576" s="2" t="str">
        <f>IFERROR(__xludf.DUMMYFUNCTION("iferror(REGEXREPLACE(A576,""\D+"", """"),A576)"),"5")</f>
        <v>5</v>
      </c>
      <c r="C576" s="2">
        <f t="shared" si="1"/>
        <v>55</v>
      </c>
    </row>
    <row r="577">
      <c r="A577" s="3" t="s">
        <v>572</v>
      </c>
      <c r="B577" s="2" t="str">
        <f>IFERROR(__xludf.DUMMYFUNCTION("iferror(REGEXREPLACE(A577,""\D+"", """"),A577)"),"78")</f>
        <v>78</v>
      </c>
      <c r="C577" s="2">
        <f t="shared" si="1"/>
        <v>78</v>
      </c>
    </row>
    <row r="578">
      <c r="A578" s="3" t="s">
        <v>573</v>
      </c>
      <c r="B578" s="2" t="str">
        <f>IFERROR(__xludf.DUMMYFUNCTION("iferror(REGEXREPLACE(A578,""\D+"", """"),A578)"),"5777")</f>
        <v>5777</v>
      </c>
      <c r="C578" s="2">
        <f t="shared" si="1"/>
        <v>57</v>
      </c>
    </row>
    <row r="579">
      <c r="A579" s="3" t="s">
        <v>574</v>
      </c>
      <c r="B579" s="2" t="str">
        <f>IFERROR(__xludf.DUMMYFUNCTION("iferror(REGEXREPLACE(A579,""\D+"", """"),A579)"),"648")</f>
        <v>648</v>
      </c>
      <c r="C579" s="2">
        <f t="shared" si="1"/>
        <v>68</v>
      </c>
    </row>
    <row r="580">
      <c r="A580" s="3" t="s">
        <v>575</v>
      </c>
      <c r="B580" s="2" t="str">
        <f>IFERROR(__xludf.DUMMYFUNCTION("iferror(REGEXREPLACE(A580,""\D+"", """"),A580)"),"17")</f>
        <v>17</v>
      </c>
      <c r="C580" s="2">
        <f t="shared" si="1"/>
        <v>17</v>
      </c>
    </row>
    <row r="581">
      <c r="A581" s="3" t="s">
        <v>576</v>
      </c>
      <c r="B581" s="2" t="str">
        <f>IFERROR(__xludf.DUMMYFUNCTION("iferror(REGEXREPLACE(A581,""\D+"", """"),A581)"),"83")</f>
        <v>83</v>
      </c>
      <c r="C581" s="2">
        <f t="shared" si="1"/>
        <v>83</v>
      </c>
    </row>
    <row r="582">
      <c r="A582" s="3" t="s">
        <v>577</v>
      </c>
      <c r="B582" s="2" t="str">
        <f>IFERROR(__xludf.DUMMYFUNCTION("iferror(REGEXREPLACE(A582,""\D+"", """"),A582)"),"84")</f>
        <v>84</v>
      </c>
      <c r="C582" s="2">
        <f t="shared" si="1"/>
        <v>84</v>
      </c>
    </row>
    <row r="583">
      <c r="A583" s="3" t="s">
        <v>578</v>
      </c>
      <c r="B583" s="2" t="str">
        <f>IFERROR(__xludf.DUMMYFUNCTION("iferror(REGEXREPLACE(A583,""\D+"", """"),A583)"),"62")</f>
        <v>62</v>
      </c>
      <c r="C583" s="2">
        <f t="shared" si="1"/>
        <v>62</v>
      </c>
    </row>
    <row r="584">
      <c r="A584" s="3" t="s">
        <v>579</v>
      </c>
      <c r="B584" s="2" t="str">
        <f>IFERROR(__xludf.DUMMYFUNCTION("iferror(REGEXREPLACE(A584,""\D+"", """"),A584)"),"94")</f>
        <v>94</v>
      </c>
      <c r="C584" s="2">
        <f t="shared" si="1"/>
        <v>94</v>
      </c>
    </row>
    <row r="585">
      <c r="A585" s="3" t="s">
        <v>580</v>
      </c>
      <c r="B585" s="2" t="str">
        <f>IFERROR(__xludf.DUMMYFUNCTION("iferror(REGEXREPLACE(A585,""\D+"", """"),A585)"),"54")</f>
        <v>54</v>
      </c>
      <c r="C585" s="2">
        <f t="shared" si="1"/>
        <v>54</v>
      </c>
    </row>
    <row r="586">
      <c r="A586" s="3" t="s">
        <v>581</v>
      </c>
      <c r="B586" s="2" t="str">
        <f>IFERROR(__xludf.DUMMYFUNCTION("iferror(REGEXREPLACE(A586,""\D+"", """"),A586)"),"385")</f>
        <v>385</v>
      </c>
      <c r="C586" s="2">
        <f t="shared" si="1"/>
        <v>35</v>
      </c>
    </row>
    <row r="587">
      <c r="A587" s="3" t="s">
        <v>582</v>
      </c>
      <c r="B587" s="2" t="str">
        <f>IFERROR(__xludf.DUMMYFUNCTION("iferror(REGEXREPLACE(A587,""\D+"", """"),A587)"),"1")</f>
        <v>1</v>
      </c>
      <c r="C587" s="2">
        <f t="shared" si="1"/>
        <v>11</v>
      </c>
    </row>
    <row r="588">
      <c r="A588" s="3" t="s">
        <v>583</v>
      </c>
      <c r="B588" s="2" t="str">
        <f>IFERROR(__xludf.DUMMYFUNCTION("iferror(REGEXREPLACE(A588,""\D+"", """"),A588)"),"7")</f>
        <v>7</v>
      </c>
      <c r="C588" s="2">
        <f t="shared" si="1"/>
        <v>77</v>
      </c>
    </row>
    <row r="589">
      <c r="A589" s="3" t="s">
        <v>584</v>
      </c>
      <c r="B589" s="2" t="str">
        <f>IFERROR(__xludf.DUMMYFUNCTION("iferror(REGEXREPLACE(A589,""\D+"", """"),A589)"),"459")</f>
        <v>459</v>
      </c>
      <c r="C589" s="2">
        <f t="shared" si="1"/>
        <v>49</v>
      </c>
    </row>
    <row r="590">
      <c r="A590" s="3" t="s">
        <v>585</v>
      </c>
      <c r="B590" s="2" t="str">
        <f>IFERROR(__xludf.DUMMYFUNCTION("iferror(REGEXREPLACE(A590,""\D+"", """"),A590)"),"52")</f>
        <v>52</v>
      </c>
      <c r="C590" s="2">
        <f t="shared" si="1"/>
        <v>52</v>
      </c>
    </row>
    <row r="591">
      <c r="A591" s="3" t="s">
        <v>586</v>
      </c>
      <c r="B591" s="2" t="str">
        <f>IFERROR(__xludf.DUMMYFUNCTION("iferror(REGEXREPLACE(A591,""\D+"", """"),A591)"),"9")</f>
        <v>9</v>
      </c>
      <c r="C591" s="2">
        <f t="shared" si="1"/>
        <v>99</v>
      </c>
    </row>
    <row r="592">
      <c r="A592" s="3" t="s">
        <v>587</v>
      </c>
      <c r="B592" s="2" t="str">
        <f>IFERROR(__xludf.DUMMYFUNCTION("iferror(REGEXREPLACE(A592,""\D+"", """"),A592)"),"6")</f>
        <v>6</v>
      </c>
      <c r="C592" s="2">
        <f t="shared" si="1"/>
        <v>66</v>
      </c>
    </row>
    <row r="593">
      <c r="A593" s="3" t="s">
        <v>588</v>
      </c>
      <c r="B593" s="2" t="str">
        <f>IFERROR(__xludf.DUMMYFUNCTION("iferror(REGEXREPLACE(A593,""\D+"", """"),A593)"),"4")</f>
        <v>4</v>
      </c>
      <c r="C593" s="2">
        <f t="shared" si="1"/>
        <v>44</v>
      </c>
    </row>
    <row r="594">
      <c r="A594" s="3" t="s">
        <v>589</v>
      </c>
      <c r="B594" s="2" t="str">
        <f>IFERROR(__xludf.DUMMYFUNCTION("iferror(REGEXREPLACE(A594,""\D+"", """"),A594)"),"3328")</f>
        <v>3328</v>
      </c>
      <c r="C594" s="2">
        <f t="shared" si="1"/>
        <v>38</v>
      </c>
    </row>
    <row r="595">
      <c r="A595" s="3" t="s">
        <v>590</v>
      </c>
      <c r="B595" s="2" t="str">
        <f>IFERROR(__xludf.DUMMYFUNCTION("iferror(REGEXREPLACE(A595,""\D+"", """"),A595)"),"13")</f>
        <v>13</v>
      </c>
      <c r="C595" s="2">
        <f t="shared" si="1"/>
        <v>13</v>
      </c>
    </row>
    <row r="596">
      <c r="A596" s="3" t="s">
        <v>591</v>
      </c>
      <c r="B596" s="2" t="str">
        <f>IFERROR(__xludf.DUMMYFUNCTION("iferror(REGEXREPLACE(A596,""\D+"", """"),A596)"),"1314")</f>
        <v>1314</v>
      </c>
      <c r="C596" s="2">
        <f t="shared" si="1"/>
        <v>14</v>
      </c>
    </row>
    <row r="597">
      <c r="A597" s="3" t="s">
        <v>592</v>
      </c>
      <c r="B597" s="2" t="str">
        <f>IFERROR(__xludf.DUMMYFUNCTION("iferror(REGEXREPLACE(A597,""\D+"", """"),A597)"),"9")</f>
        <v>9</v>
      </c>
      <c r="C597" s="2">
        <f t="shared" si="1"/>
        <v>99</v>
      </c>
    </row>
    <row r="598">
      <c r="A598" s="3" t="s">
        <v>593</v>
      </c>
      <c r="B598" s="2" t="str">
        <f>IFERROR(__xludf.DUMMYFUNCTION("iferror(REGEXREPLACE(A598,""\D+"", """"),A598)"),"3662")</f>
        <v>3662</v>
      </c>
      <c r="C598" s="2">
        <f t="shared" si="1"/>
        <v>32</v>
      </c>
    </row>
    <row r="599">
      <c r="A599" s="3" t="s">
        <v>594</v>
      </c>
      <c r="B599" s="2" t="str">
        <f>IFERROR(__xludf.DUMMYFUNCTION("iferror(REGEXREPLACE(A599,""\D+"", """"),A599)"),"6479")</f>
        <v>6479</v>
      </c>
      <c r="C599" s="2">
        <f t="shared" si="1"/>
        <v>69</v>
      </c>
    </row>
    <row r="600">
      <c r="A600" s="3" t="s">
        <v>595</v>
      </c>
      <c r="B600" s="2" t="str">
        <f>IFERROR(__xludf.DUMMYFUNCTION("iferror(REGEXREPLACE(A600,""\D+"", """"),A600)"),"58")</f>
        <v>58</v>
      </c>
      <c r="C600" s="2">
        <f t="shared" si="1"/>
        <v>58</v>
      </c>
    </row>
    <row r="601">
      <c r="A601" s="3" t="s">
        <v>596</v>
      </c>
      <c r="B601" s="2" t="str">
        <f>IFERROR(__xludf.DUMMYFUNCTION("iferror(REGEXREPLACE(A601,""\D+"", """"),A601)"),"22")</f>
        <v>22</v>
      </c>
      <c r="C601" s="2">
        <f t="shared" si="1"/>
        <v>22</v>
      </c>
    </row>
    <row r="602">
      <c r="A602" s="3" t="s">
        <v>597</v>
      </c>
      <c r="B602" s="2" t="str">
        <f>IFERROR(__xludf.DUMMYFUNCTION("iferror(REGEXREPLACE(A602,""\D+"", """"),A602)"),"77")</f>
        <v>77</v>
      </c>
      <c r="C602" s="2">
        <f t="shared" si="1"/>
        <v>77</v>
      </c>
    </row>
    <row r="603">
      <c r="A603" s="3" t="s">
        <v>598</v>
      </c>
      <c r="B603" s="2" t="str">
        <f>IFERROR(__xludf.DUMMYFUNCTION("iferror(REGEXREPLACE(A603,""\D+"", """"),A603)"),"9")</f>
        <v>9</v>
      </c>
      <c r="C603" s="2">
        <f t="shared" si="1"/>
        <v>99</v>
      </c>
    </row>
    <row r="604">
      <c r="A604" s="3" t="s">
        <v>599</v>
      </c>
      <c r="B604" s="2" t="str">
        <f>IFERROR(__xludf.DUMMYFUNCTION("iferror(REGEXREPLACE(A604,""\D+"", """"),A604)"),"271")</f>
        <v>271</v>
      </c>
      <c r="C604" s="2">
        <f t="shared" si="1"/>
        <v>21</v>
      </c>
    </row>
    <row r="605">
      <c r="A605" s="3" t="s">
        <v>600</v>
      </c>
      <c r="B605" s="2" t="str">
        <f>IFERROR(__xludf.DUMMYFUNCTION("iferror(REGEXREPLACE(A605,""\D+"", """"),A605)"),"7")</f>
        <v>7</v>
      </c>
      <c r="C605" s="2">
        <f t="shared" si="1"/>
        <v>77</v>
      </c>
    </row>
    <row r="606">
      <c r="A606" s="3" t="s">
        <v>601</v>
      </c>
      <c r="B606" s="2" t="str">
        <f>IFERROR(__xludf.DUMMYFUNCTION("iferror(REGEXREPLACE(A606,""\D+"", """"),A606)"),"762")</f>
        <v>762</v>
      </c>
      <c r="C606" s="2">
        <f t="shared" si="1"/>
        <v>72</v>
      </c>
    </row>
    <row r="607">
      <c r="A607" s="3" t="s">
        <v>602</v>
      </c>
      <c r="B607" s="2" t="str">
        <f>IFERROR(__xludf.DUMMYFUNCTION("iferror(REGEXREPLACE(A607,""\D+"", """"),A607)"),"4")</f>
        <v>4</v>
      </c>
      <c r="C607" s="2">
        <f t="shared" si="1"/>
        <v>44</v>
      </c>
    </row>
    <row r="608">
      <c r="A608" s="3" t="s">
        <v>603</v>
      </c>
      <c r="B608" s="2" t="str">
        <f>IFERROR(__xludf.DUMMYFUNCTION("iferror(REGEXREPLACE(A608,""\D+"", """"),A608)"),"7")</f>
        <v>7</v>
      </c>
      <c r="C608" s="2">
        <f t="shared" si="1"/>
        <v>77</v>
      </c>
    </row>
    <row r="609">
      <c r="A609" s="3" t="s">
        <v>604</v>
      </c>
      <c r="B609" s="2" t="str">
        <f>IFERROR(__xludf.DUMMYFUNCTION("iferror(REGEXREPLACE(A609,""\D+"", """"),A609)"),"49")</f>
        <v>49</v>
      </c>
      <c r="C609" s="2">
        <f t="shared" si="1"/>
        <v>49</v>
      </c>
    </row>
    <row r="610">
      <c r="A610" s="3" t="s">
        <v>605</v>
      </c>
      <c r="B610" s="2" t="str">
        <f>IFERROR(__xludf.DUMMYFUNCTION("iferror(REGEXREPLACE(A610,""\D+"", """"),A610)"),"23")</f>
        <v>23</v>
      </c>
      <c r="C610" s="2">
        <f t="shared" si="1"/>
        <v>23</v>
      </c>
    </row>
    <row r="611">
      <c r="A611" s="3" t="s">
        <v>606</v>
      </c>
      <c r="B611" s="2" t="str">
        <f>IFERROR(__xludf.DUMMYFUNCTION("iferror(REGEXREPLACE(A611,""\D+"", """"),A611)"),"67")</f>
        <v>67</v>
      </c>
      <c r="C611" s="2">
        <f t="shared" si="1"/>
        <v>67</v>
      </c>
    </row>
    <row r="612">
      <c r="A612" s="3" t="s">
        <v>607</v>
      </c>
      <c r="B612" s="2" t="str">
        <f>IFERROR(__xludf.DUMMYFUNCTION("iferror(REGEXREPLACE(A612,""\D+"", """"),A612)"),"377")</f>
        <v>377</v>
      </c>
      <c r="C612" s="2">
        <f t="shared" si="1"/>
        <v>37</v>
      </c>
    </row>
    <row r="613">
      <c r="A613" s="3" t="s">
        <v>608</v>
      </c>
      <c r="B613" s="2" t="str">
        <f>IFERROR(__xludf.DUMMYFUNCTION("iferror(REGEXREPLACE(A613,""\D+"", """"),A613)"),"8")</f>
        <v>8</v>
      </c>
      <c r="C613" s="2">
        <f t="shared" si="1"/>
        <v>88</v>
      </c>
    </row>
    <row r="614">
      <c r="A614" s="3" t="s">
        <v>609</v>
      </c>
      <c r="B614" s="2" t="str">
        <f>IFERROR(__xludf.DUMMYFUNCTION("iferror(REGEXREPLACE(A614,""\D+"", """"),A614)"),"16113")</f>
        <v>16113</v>
      </c>
      <c r="C614" s="2">
        <f t="shared" si="1"/>
        <v>13</v>
      </c>
    </row>
    <row r="615">
      <c r="A615" s="3" t="s">
        <v>610</v>
      </c>
      <c r="B615" s="2" t="str">
        <f>IFERROR(__xludf.DUMMYFUNCTION("iferror(REGEXREPLACE(A615,""\D+"", """"),A615)"),"68")</f>
        <v>68</v>
      </c>
      <c r="C615" s="2">
        <f t="shared" si="1"/>
        <v>68</v>
      </c>
    </row>
    <row r="616">
      <c r="A616" s="3" t="s">
        <v>611</v>
      </c>
      <c r="B616" s="2" t="str">
        <f>IFERROR(__xludf.DUMMYFUNCTION("iferror(REGEXREPLACE(A616,""\D+"", """"),A616)"),"388")</f>
        <v>388</v>
      </c>
      <c r="C616" s="2">
        <f t="shared" si="1"/>
        <v>38</v>
      </c>
    </row>
    <row r="617">
      <c r="A617" s="3" t="s">
        <v>612</v>
      </c>
      <c r="B617" s="2" t="str">
        <f>IFERROR(__xludf.DUMMYFUNCTION("iferror(REGEXREPLACE(A617,""\D+"", """"),A617)"),"2199")</f>
        <v>2199</v>
      </c>
      <c r="C617" s="2">
        <f t="shared" si="1"/>
        <v>29</v>
      </c>
    </row>
    <row r="618">
      <c r="A618" s="3" t="s">
        <v>613</v>
      </c>
      <c r="B618" s="2" t="str">
        <f>IFERROR(__xludf.DUMMYFUNCTION("iferror(REGEXREPLACE(A618,""\D+"", """"),A618)"),"4156")</f>
        <v>4156</v>
      </c>
      <c r="C618" s="2">
        <f t="shared" si="1"/>
        <v>46</v>
      </c>
    </row>
    <row r="619">
      <c r="A619" s="3" t="s">
        <v>614</v>
      </c>
      <c r="B619" s="2" t="str">
        <f>IFERROR(__xludf.DUMMYFUNCTION("iferror(REGEXREPLACE(A619,""\D+"", """"),A619)"),"8962")</f>
        <v>8962</v>
      </c>
      <c r="C619" s="2">
        <f t="shared" si="1"/>
        <v>82</v>
      </c>
    </row>
    <row r="620">
      <c r="A620" s="3" t="s">
        <v>615</v>
      </c>
      <c r="B620" s="2" t="str">
        <f>IFERROR(__xludf.DUMMYFUNCTION("iferror(REGEXREPLACE(A620,""\D+"", """"),A620)"),"742")</f>
        <v>742</v>
      </c>
      <c r="C620" s="2">
        <f t="shared" si="1"/>
        <v>72</v>
      </c>
    </row>
    <row r="621">
      <c r="A621" s="3" t="s">
        <v>616</v>
      </c>
      <c r="B621" s="2" t="str">
        <f>IFERROR(__xludf.DUMMYFUNCTION("iferror(REGEXREPLACE(A621,""\D+"", """"),A621)"),"6")</f>
        <v>6</v>
      </c>
      <c r="C621" s="2">
        <f t="shared" si="1"/>
        <v>66</v>
      </c>
    </row>
    <row r="622">
      <c r="A622" s="3" t="s">
        <v>617</v>
      </c>
      <c r="B622" s="2" t="str">
        <f>IFERROR(__xludf.DUMMYFUNCTION("iferror(REGEXREPLACE(A622,""\D+"", """"),A622)"),"276")</f>
        <v>276</v>
      </c>
      <c r="C622" s="2">
        <f t="shared" si="1"/>
        <v>26</v>
      </c>
    </row>
    <row r="623">
      <c r="A623" s="3" t="s">
        <v>618</v>
      </c>
      <c r="B623" s="2" t="str">
        <f>IFERROR(__xludf.DUMMYFUNCTION("iferror(REGEXREPLACE(A623,""\D+"", """"),A623)"),"512")</f>
        <v>512</v>
      </c>
      <c r="C623" s="2">
        <f t="shared" si="1"/>
        <v>52</v>
      </c>
    </row>
    <row r="624">
      <c r="A624" s="3" t="s">
        <v>619</v>
      </c>
      <c r="B624" s="2" t="str">
        <f>IFERROR(__xludf.DUMMYFUNCTION("iferror(REGEXREPLACE(A624,""\D+"", """"),A624)"),"2")</f>
        <v>2</v>
      </c>
      <c r="C624" s="2">
        <f t="shared" si="1"/>
        <v>22</v>
      </c>
    </row>
    <row r="625">
      <c r="A625" s="3" t="s">
        <v>620</v>
      </c>
      <c r="B625" s="2" t="str">
        <f>IFERROR(__xludf.DUMMYFUNCTION("iferror(REGEXREPLACE(A625,""\D+"", """"),A625)"),"233")</f>
        <v>233</v>
      </c>
      <c r="C625" s="2">
        <f t="shared" si="1"/>
        <v>23</v>
      </c>
    </row>
    <row r="626">
      <c r="A626" s="3" t="s">
        <v>621</v>
      </c>
      <c r="B626" s="2" t="str">
        <f>IFERROR(__xludf.DUMMYFUNCTION("iferror(REGEXREPLACE(A626,""\D+"", """"),A626)"),"1")</f>
        <v>1</v>
      </c>
      <c r="C626" s="2">
        <f t="shared" si="1"/>
        <v>11</v>
      </c>
    </row>
    <row r="627">
      <c r="A627" s="3" t="s">
        <v>622</v>
      </c>
      <c r="B627" s="2" t="str">
        <f>IFERROR(__xludf.DUMMYFUNCTION("iferror(REGEXREPLACE(A627,""\D+"", """"),A627)"),"9")</f>
        <v>9</v>
      </c>
      <c r="C627" s="2">
        <f t="shared" si="1"/>
        <v>99</v>
      </c>
    </row>
    <row r="628">
      <c r="A628" s="3" t="s">
        <v>623</v>
      </c>
      <c r="B628" s="2" t="str">
        <f>IFERROR(__xludf.DUMMYFUNCTION("iferror(REGEXREPLACE(A628,""\D+"", """"),A628)"),"88")</f>
        <v>88</v>
      </c>
      <c r="C628" s="2">
        <f t="shared" si="1"/>
        <v>88</v>
      </c>
    </row>
    <row r="629">
      <c r="A629" s="3" t="s">
        <v>624</v>
      </c>
      <c r="B629" s="2" t="str">
        <f>IFERROR(__xludf.DUMMYFUNCTION("iferror(REGEXREPLACE(A629,""\D+"", """"),A629)"),"95")</f>
        <v>95</v>
      </c>
      <c r="C629" s="2">
        <f t="shared" si="1"/>
        <v>95</v>
      </c>
    </row>
    <row r="630">
      <c r="A630" s="3" t="s">
        <v>625</v>
      </c>
      <c r="B630" s="2" t="str">
        <f>IFERROR(__xludf.DUMMYFUNCTION("iferror(REGEXREPLACE(A630,""\D+"", """"),A630)"),"56")</f>
        <v>56</v>
      </c>
      <c r="C630" s="2">
        <f t="shared" si="1"/>
        <v>56</v>
      </c>
    </row>
    <row r="631">
      <c r="A631" s="3" t="s">
        <v>626</v>
      </c>
      <c r="B631" s="2" t="str">
        <f>IFERROR(__xludf.DUMMYFUNCTION("iferror(REGEXREPLACE(A631,""\D+"", """"),A631)"),"9568")</f>
        <v>9568</v>
      </c>
      <c r="C631" s="2">
        <f t="shared" si="1"/>
        <v>98</v>
      </c>
    </row>
    <row r="632">
      <c r="A632" s="3" t="s">
        <v>627</v>
      </c>
      <c r="B632" s="2" t="str">
        <f>IFERROR(__xludf.DUMMYFUNCTION("iferror(REGEXREPLACE(A632,""\D+"", """"),A632)"),"4")</f>
        <v>4</v>
      </c>
      <c r="C632" s="2">
        <f t="shared" si="1"/>
        <v>44</v>
      </c>
    </row>
    <row r="633">
      <c r="A633" s="3" t="s">
        <v>628</v>
      </c>
      <c r="B633" s="2" t="str">
        <f>IFERROR(__xludf.DUMMYFUNCTION("iferror(REGEXREPLACE(A633,""\D+"", """"),A633)"),"1")</f>
        <v>1</v>
      </c>
      <c r="C633" s="2">
        <f t="shared" si="1"/>
        <v>11</v>
      </c>
    </row>
    <row r="634">
      <c r="A634" s="3" t="s">
        <v>629</v>
      </c>
      <c r="B634" s="2" t="str">
        <f>IFERROR(__xludf.DUMMYFUNCTION("iferror(REGEXREPLACE(A634,""\D+"", """"),A634)"),"222")</f>
        <v>222</v>
      </c>
      <c r="C634" s="2">
        <f t="shared" si="1"/>
        <v>22</v>
      </c>
    </row>
    <row r="635">
      <c r="A635" s="3" t="s">
        <v>630</v>
      </c>
      <c r="B635" s="2" t="str">
        <f>IFERROR(__xludf.DUMMYFUNCTION("iferror(REGEXREPLACE(A635,""\D+"", """"),A635)"),"1")</f>
        <v>1</v>
      </c>
      <c r="C635" s="2">
        <f t="shared" si="1"/>
        <v>11</v>
      </c>
    </row>
    <row r="636">
      <c r="A636" s="3" t="s">
        <v>631</v>
      </c>
      <c r="B636" s="2" t="str">
        <f>IFERROR(__xludf.DUMMYFUNCTION("iferror(REGEXREPLACE(A636,""\D+"", """"),A636)"),"62")</f>
        <v>62</v>
      </c>
      <c r="C636" s="2">
        <f t="shared" si="1"/>
        <v>62</v>
      </c>
    </row>
    <row r="637">
      <c r="A637" s="3" t="s">
        <v>632</v>
      </c>
      <c r="B637" s="2" t="str">
        <f>IFERROR(__xludf.DUMMYFUNCTION("iferror(REGEXREPLACE(A637,""\D+"", """"),A637)"),"89")</f>
        <v>89</v>
      </c>
      <c r="C637" s="2">
        <f t="shared" si="1"/>
        <v>89</v>
      </c>
    </row>
    <row r="638">
      <c r="A638" s="3" t="s">
        <v>633</v>
      </c>
      <c r="B638" s="2" t="str">
        <f>IFERROR(__xludf.DUMMYFUNCTION("iferror(REGEXREPLACE(A638,""\D+"", """"),A638)"),"355")</f>
        <v>355</v>
      </c>
      <c r="C638" s="2">
        <f t="shared" si="1"/>
        <v>35</v>
      </c>
    </row>
    <row r="639">
      <c r="A639" s="3" t="s">
        <v>634</v>
      </c>
      <c r="B639" s="2" t="str">
        <f>IFERROR(__xludf.DUMMYFUNCTION("iferror(REGEXREPLACE(A639,""\D+"", """"),A639)"),"27972")</f>
        <v>27972</v>
      </c>
      <c r="C639" s="2">
        <f t="shared" si="1"/>
        <v>22</v>
      </c>
    </row>
    <row r="640">
      <c r="A640" s="3" t="s">
        <v>635</v>
      </c>
      <c r="B640" s="2" t="str">
        <f>IFERROR(__xludf.DUMMYFUNCTION("iferror(REGEXREPLACE(A640,""\D+"", """"),A640)"),"917")</f>
        <v>917</v>
      </c>
      <c r="C640" s="2">
        <f t="shared" si="1"/>
        <v>97</v>
      </c>
    </row>
    <row r="641">
      <c r="A641" s="3" t="s">
        <v>636</v>
      </c>
      <c r="B641" s="2" t="str">
        <f>IFERROR(__xludf.DUMMYFUNCTION("iferror(REGEXREPLACE(A641,""\D+"", """"),A641)"),"82")</f>
        <v>82</v>
      </c>
      <c r="C641" s="2">
        <f t="shared" si="1"/>
        <v>82</v>
      </c>
    </row>
    <row r="642">
      <c r="A642" s="3" t="s">
        <v>637</v>
      </c>
      <c r="B642" s="2" t="str">
        <f>IFERROR(__xludf.DUMMYFUNCTION("iferror(REGEXREPLACE(A642,""\D+"", """"),A642)"),"386")</f>
        <v>386</v>
      </c>
      <c r="C642" s="2">
        <f t="shared" si="1"/>
        <v>36</v>
      </c>
    </row>
    <row r="643">
      <c r="A643" s="3" t="s">
        <v>638</v>
      </c>
      <c r="B643" s="2" t="str">
        <f>IFERROR(__xludf.DUMMYFUNCTION("iferror(REGEXREPLACE(A643,""\D+"", """"),A643)"),"3")</f>
        <v>3</v>
      </c>
      <c r="C643" s="2">
        <f t="shared" si="1"/>
        <v>33</v>
      </c>
    </row>
    <row r="644">
      <c r="A644" s="3" t="s">
        <v>639</v>
      </c>
      <c r="B644" s="2" t="str">
        <f>IFERROR(__xludf.DUMMYFUNCTION("iferror(REGEXREPLACE(A644,""\D+"", """"),A644)"),"15")</f>
        <v>15</v>
      </c>
      <c r="C644" s="2">
        <f t="shared" si="1"/>
        <v>15</v>
      </c>
    </row>
    <row r="645">
      <c r="A645" s="3" t="s">
        <v>640</v>
      </c>
      <c r="B645" s="2" t="str">
        <f>IFERROR(__xludf.DUMMYFUNCTION("iferror(REGEXREPLACE(A645,""\D+"", """"),A645)"),"87")</f>
        <v>87</v>
      </c>
      <c r="C645" s="2">
        <f t="shared" si="1"/>
        <v>87</v>
      </c>
    </row>
    <row r="646">
      <c r="A646" s="3" t="s">
        <v>641</v>
      </c>
      <c r="B646" s="2" t="str">
        <f>IFERROR(__xludf.DUMMYFUNCTION("iferror(REGEXREPLACE(A646,""\D+"", """"),A646)"),"3")</f>
        <v>3</v>
      </c>
      <c r="C646" s="2">
        <f t="shared" si="1"/>
        <v>33</v>
      </c>
    </row>
    <row r="647">
      <c r="A647" s="3" t="s">
        <v>642</v>
      </c>
      <c r="B647" s="2" t="str">
        <f>IFERROR(__xludf.DUMMYFUNCTION("iferror(REGEXREPLACE(A647,""\D+"", """"),A647)"),"41")</f>
        <v>41</v>
      </c>
      <c r="C647" s="2">
        <f t="shared" si="1"/>
        <v>41</v>
      </c>
    </row>
    <row r="648">
      <c r="A648" s="3" t="s">
        <v>643</v>
      </c>
      <c r="B648" s="2" t="str">
        <f>IFERROR(__xludf.DUMMYFUNCTION("iferror(REGEXREPLACE(A648,""\D+"", """"),A648)"),"3")</f>
        <v>3</v>
      </c>
      <c r="C648" s="2">
        <f t="shared" si="1"/>
        <v>33</v>
      </c>
    </row>
    <row r="649">
      <c r="A649" s="3" t="s">
        <v>644</v>
      </c>
      <c r="B649" s="2" t="str">
        <f>IFERROR(__xludf.DUMMYFUNCTION("iferror(REGEXREPLACE(A649,""\D+"", """"),A649)"),"787")</f>
        <v>787</v>
      </c>
      <c r="C649" s="2">
        <f t="shared" si="1"/>
        <v>77</v>
      </c>
    </row>
    <row r="650">
      <c r="A650" s="3" t="s">
        <v>645</v>
      </c>
      <c r="B650" s="2" t="str">
        <f>IFERROR(__xludf.DUMMYFUNCTION("iferror(REGEXREPLACE(A650,""\D+"", """"),A650)"),"45")</f>
        <v>45</v>
      </c>
      <c r="C650" s="2">
        <f t="shared" si="1"/>
        <v>45</v>
      </c>
    </row>
    <row r="651">
      <c r="A651" s="3" t="s">
        <v>646</v>
      </c>
      <c r="B651" s="2" t="str">
        <f>IFERROR(__xludf.DUMMYFUNCTION("iferror(REGEXREPLACE(A651,""\D+"", """"),A651)"),"8753")</f>
        <v>8753</v>
      </c>
      <c r="C651" s="2">
        <f t="shared" si="1"/>
        <v>83</v>
      </c>
    </row>
    <row r="652">
      <c r="A652" s="3" t="s">
        <v>647</v>
      </c>
      <c r="B652" s="2" t="str">
        <f>IFERROR(__xludf.DUMMYFUNCTION("iferror(REGEXREPLACE(A652,""\D+"", """"),A652)"),"6")</f>
        <v>6</v>
      </c>
      <c r="C652" s="2">
        <f t="shared" si="1"/>
        <v>66</v>
      </c>
    </row>
    <row r="653">
      <c r="A653" s="3" t="s">
        <v>648</v>
      </c>
      <c r="B653" s="2" t="str">
        <f>IFERROR(__xludf.DUMMYFUNCTION("iferror(REGEXREPLACE(A653,""\D+"", """"),A653)"),"49346")</f>
        <v>49346</v>
      </c>
      <c r="C653" s="2">
        <f t="shared" si="1"/>
        <v>46</v>
      </c>
    </row>
    <row r="654">
      <c r="A654" s="3" t="s">
        <v>649</v>
      </c>
      <c r="B654" s="2" t="str">
        <f>IFERROR(__xludf.DUMMYFUNCTION("iferror(REGEXREPLACE(A654,""\D+"", """"),A654)"),"9")</f>
        <v>9</v>
      </c>
      <c r="C654" s="2">
        <f t="shared" si="1"/>
        <v>99</v>
      </c>
    </row>
    <row r="655">
      <c r="A655" s="3" t="s">
        <v>650</v>
      </c>
      <c r="B655" s="2" t="str">
        <f>IFERROR(__xludf.DUMMYFUNCTION("iferror(REGEXREPLACE(A655,""\D+"", """"),A655)"),"8")</f>
        <v>8</v>
      </c>
      <c r="C655" s="2">
        <f t="shared" si="1"/>
        <v>88</v>
      </c>
    </row>
    <row r="656">
      <c r="A656" s="3" t="s">
        <v>651</v>
      </c>
      <c r="B656" s="2" t="str">
        <f>IFERROR(__xludf.DUMMYFUNCTION("iferror(REGEXREPLACE(A656,""\D+"", """"),A656)"),"637")</f>
        <v>637</v>
      </c>
      <c r="C656" s="2">
        <f t="shared" si="1"/>
        <v>67</v>
      </c>
    </row>
    <row r="657">
      <c r="A657" s="3" t="s">
        <v>652</v>
      </c>
      <c r="B657" s="2" t="str">
        <f>IFERROR(__xludf.DUMMYFUNCTION("iferror(REGEXREPLACE(A657,""\D+"", """"),A657)"),"8")</f>
        <v>8</v>
      </c>
      <c r="C657" s="2">
        <f t="shared" si="1"/>
        <v>88</v>
      </c>
    </row>
    <row r="658">
      <c r="A658" s="3" t="s">
        <v>653</v>
      </c>
      <c r="B658" s="2" t="str">
        <f>IFERROR(__xludf.DUMMYFUNCTION("iferror(REGEXREPLACE(A658,""\D+"", """"),A658)"),"758")</f>
        <v>758</v>
      </c>
      <c r="C658" s="2">
        <f t="shared" si="1"/>
        <v>78</v>
      </c>
    </row>
    <row r="659">
      <c r="A659" s="3" t="s">
        <v>654</v>
      </c>
      <c r="B659" s="2" t="str">
        <f>IFERROR(__xludf.DUMMYFUNCTION("iferror(REGEXREPLACE(A659,""\D+"", """"),A659)"),"2")</f>
        <v>2</v>
      </c>
      <c r="C659" s="2">
        <f t="shared" si="1"/>
        <v>22</v>
      </c>
    </row>
    <row r="660">
      <c r="A660" s="3" t="s">
        <v>655</v>
      </c>
      <c r="B660" s="2" t="str">
        <f>IFERROR(__xludf.DUMMYFUNCTION("iferror(REGEXREPLACE(A660,""\D+"", """"),A660)"),"8")</f>
        <v>8</v>
      </c>
      <c r="C660" s="2">
        <f t="shared" si="1"/>
        <v>88</v>
      </c>
    </row>
    <row r="661">
      <c r="A661" s="3" t="s">
        <v>656</v>
      </c>
      <c r="B661" s="2" t="str">
        <f>IFERROR(__xludf.DUMMYFUNCTION("iferror(REGEXREPLACE(A661,""\D+"", """"),A661)"),"867")</f>
        <v>867</v>
      </c>
      <c r="C661" s="2">
        <f t="shared" si="1"/>
        <v>87</v>
      </c>
    </row>
    <row r="662">
      <c r="A662" s="3" t="s">
        <v>657</v>
      </c>
      <c r="B662" s="2" t="str">
        <f>IFERROR(__xludf.DUMMYFUNCTION("iferror(REGEXREPLACE(A662,""\D+"", """"),A662)"),"5")</f>
        <v>5</v>
      </c>
      <c r="C662" s="2">
        <f t="shared" si="1"/>
        <v>55</v>
      </c>
    </row>
    <row r="663">
      <c r="A663" s="3" t="s">
        <v>658</v>
      </c>
      <c r="B663" s="2" t="str">
        <f>IFERROR(__xludf.DUMMYFUNCTION("iferror(REGEXREPLACE(A663,""\D+"", """"),A663)"),"12")</f>
        <v>12</v>
      </c>
      <c r="C663" s="2">
        <f t="shared" si="1"/>
        <v>12</v>
      </c>
    </row>
    <row r="664">
      <c r="A664" s="3" t="s">
        <v>659</v>
      </c>
      <c r="B664" s="2" t="str">
        <f>IFERROR(__xludf.DUMMYFUNCTION("iferror(REGEXREPLACE(A664,""\D+"", """"),A664)"),"271")</f>
        <v>271</v>
      </c>
      <c r="C664" s="2">
        <f t="shared" si="1"/>
        <v>21</v>
      </c>
    </row>
    <row r="665">
      <c r="A665" s="3" t="s">
        <v>660</v>
      </c>
      <c r="B665" s="2" t="str">
        <f>IFERROR(__xludf.DUMMYFUNCTION("iferror(REGEXREPLACE(A665,""\D+"", """"),A665)"),"5")</f>
        <v>5</v>
      </c>
      <c r="C665" s="2">
        <f t="shared" si="1"/>
        <v>55</v>
      </c>
    </row>
    <row r="666">
      <c r="A666" s="3" t="s">
        <v>661</v>
      </c>
      <c r="B666" s="2" t="str">
        <f>IFERROR(__xludf.DUMMYFUNCTION("iferror(REGEXREPLACE(A666,""\D+"", """"),A666)"),"99894")</f>
        <v>99894</v>
      </c>
      <c r="C666" s="2">
        <f t="shared" si="1"/>
        <v>94</v>
      </c>
    </row>
    <row r="667">
      <c r="A667" s="3" t="s">
        <v>662</v>
      </c>
      <c r="B667" s="2" t="str">
        <f>IFERROR(__xludf.DUMMYFUNCTION("iferror(REGEXREPLACE(A667,""\D+"", """"),A667)"),"889")</f>
        <v>889</v>
      </c>
      <c r="C667" s="2">
        <f t="shared" si="1"/>
        <v>89</v>
      </c>
    </row>
    <row r="668">
      <c r="A668" s="3" t="s">
        <v>663</v>
      </c>
      <c r="B668" s="2" t="str">
        <f>IFERROR(__xludf.DUMMYFUNCTION("iferror(REGEXREPLACE(A668,""\D+"", """"),A668)"),"16")</f>
        <v>16</v>
      </c>
      <c r="C668" s="2">
        <f t="shared" si="1"/>
        <v>16</v>
      </c>
    </row>
    <row r="669">
      <c r="A669" s="3" t="s">
        <v>664</v>
      </c>
      <c r="B669" s="2" t="str">
        <f>IFERROR(__xludf.DUMMYFUNCTION("iferror(REGEXREPLACE(A669,""\D+"", """"),A669)"),"15416")</f>
        <v>15416</v>
      </c>
      <c r="C669" s="2">
        <f t="shared" si="1"/>
        <v>16</v>
      </c>
    </row>
    <row r="670">
      <c r="A670" s="3" t="s">
        <v>665</v>
      </c>
      <c r="B670" s="2" t="str">
        <f>IFERROR(__xludf.DUMMYFUNCTION("iferror(REGEXREPLACE(A670,""\D+"", """"),A670)"),"84271")</f>
        <v>84271</v>
      </c>
      <c r="C670" s="2">
        <f t="shared" si="1"/>
        <v>81</v>
      </c>
    </row>
    <row r="671">
      <c r="A671" s="3" t="s">
        <v>666</v>
      </c>
      <c r="B671" s="2" t="str">
        <f>IFERROR(__xludf.DUMMYFUNCTION("iferror(REGEXREPLACE(A671,""\D+"", """"),A671)"),"8")</f>
        <v>8</v>
      </c>
      <c r="C671" s="2">
        <f t="shared" si="1"/>
        <v>88</v>
      </c>
    </row>
    <row r="672">
      <c r="A672" s="3" t="s">
        <v>667</v>
      </c>
      <c r="B672" s="2" t="str">
        <f>IFERROR(__xludf.DUMMYFUNCTION("iferror(REGEXREPLACE(A672,""\D+"", """"),A672)"),"7")</f>
        <v>7</v>
      </c>
      <c r="C672" s="2">
        <f t="shared" si="1"/>
        <v>77</v>
      </c>
    </row>
    <row r="673">
      <c r="A673" s="3" t="s">
        <v>668</v>
      </c>
      <c r="B673" s="2" t="str">
        <f>IFERROR(__xludf.DUMMYFUNCTION("iferror(REGEXREPLACE(A673,""\D+"", """"),A673)"),"3")</f>
        <v>3</v>
      </c>
      <c r="C673" s="2">
        <f t="shared" si="1"/>
        <v>33</v>
      </c>
    </row>
    <row r="674">
      <c r="A674" s="3" t="s">
        <v>669</v>
      </c>
      <c r="B674" s="2" t="str">
        <f>IFERROR(__xludf.DUMMYFUNCTION("iferror(REGEXREPLACE(A674,""\D+"", """"),A674)"),"4")</f>
        <v>4</v>
      </c>
      <c r="C674" s="2">
        <f t="shared" si="1"/>
        <v>44</v>
      </c>
    </row>
    <row r="675">
      <c r="A675" s="3" t="s">
        <v>670</v>
      </c>
      <c r="B675" s="2" t="str">
        <f>IFERROR(__xludf.DUMMYFUNCTION("iferror(REGEXREPLACE(A675,""\D+"", """"),A675)"),"569")</f>
        <v>569</v>
      </c>
      <c r="C675" s="2">
        <f t="shared" si="1"/>
        <v>59</v>
      </c>
    </row>
    <row r="676">
      <c r="A676" s="3" t="s">
        <v>671</v>
      </c>
      <c r="B676" s="2" t="str">
        <f>IFERROR(__xludf.DUMMYFUNCTION("iferror(REGEXREPLACE(A676,""\D+"", """"),A676)"),"4781")</f>
        <v>4781</v>
      </c>
      <c r="C676" s="2">
        <f t="shared" si="1"/>
        <v>41</v>
      </c>
    </row>
    <row r="677">
      <c r="A677" s="3" t="s">
        <v>672</v>
      </c>
      <c r="B677" s="2" t="str">
        <f>IFERROR(__xludf.DUMMYFUNCTION("iferror(REGEXREPLACE(A677,""\D+"", """"),A677)"),"58")</f>
        <v>58</v>
      </c>
      <c r="C677" s="2">
        <f t="shared" si="1"/>
        <v>58</v>
      </c>
    </row>
    <row r="678">
      <c r="A678" s="3" t="s">
        <v>673</v>
      </c>
      <c r="B678" s="2" t="str">
        <f>IFERROR(__xludf.DUMMYFUNCTION("iferror(REGEXREPLACE(A678,""\D+"", """"),A678)"),"41")</f>
        <v>41</v>
      </c>
      <c r="C678" s="2">
        <f t="shared" si="1"/>
        <v>41</v>
      </c>
    </row>
    <row r="679">
      <c r="A679" s="3" t="s">
        <v>674</v>
      </c>
      <c r="B679" s="2" t="str">
        <f>IFERROR(__xludf.DUMMYFUNCTION("iferror(REGEXREPLACE(A679,""\D+"", """"),A679)"),"5")</f>
        <v>5</v>
      </c>
      <c r="C679" s="2">
        <f t="shared" si="1"/>
        <v>55</v>
      </c>
    </row>
    <row r="680">
      <c r="A680" s="3" t="s">
        <v>675</v>
      </c>
      <c r="B680" s="2" t="str">
        <f>IFERROR(__xludf.DUMMYFUNCTION("iferror(REGEXREPLACE(A680,""\D+"", """"),A680)"),"3427")</f>
        <v>3427</v>
      </c>
      <c r="C680" s="2">
        <f t="shared" si="1"/>
        <v>37</v>
      </c>
    </row>
    <row r="681">
      <c r="A681" s="3" t="s">
        <v>676</v>
      </c>
      <c r="B681" s="2" t="str">
        <f>IFERROR(__xludf.DUMMYFUNCTION("iferror(REGEXREPLACE(A681,""\D+"", """"),A681)"),"8495")</f>
        <v>8495</v>
      </c>
      <c r="C681" s="2">
        <f t="shared" si="1"/>
        <v>85</v>
      </c>
    </row>
    <row r="682">
      <c r="A682" s="3" t="s">
        <v>677</v>
      </c>
      <c r="B682" s="2" t="str">
        <f>IFERROR(__xludf.DUMMYFUNCTION("iferror(REGEXREPLACE(A682,""\D+"", """"),A682)"),"4")</f>
        <v>4</v>
      </c>
      <c r="C682" s="2">
        <f t="shared" si="1"/>
        <v>44</v>
      </c>
    </row>
    <row r="683">
      <c r="A683" s="3" t="s">
        <v>678</v>
      </c>
      <c r="B683" s="2" t="str">
        <f>IFERROR(__xludf.DUMMYFUNCTION("iferror(REGEXREPLACE(A683,""\D+"", """"),A683)"),"8")</f>
        <v>8</v>
      </c>
      <c r="C683" s="2">
        <f t="shared" si="1"/>
        <v>88</v>
      </c>
    </row>
    <row r="684">
      <c r="A684" s="3" t="s">
        <v>679</v>
      </c>
      <c r="B684" s="2" t="str">
        <f>IFERROR(__xludf.DUMMYFUNCTION("iferror(REGEXREPLACE(A684,""\D+"", """"),A684)"),"2")</f>
        <v>2</v>
      </c>
      <c r="C684" s="2">
        <f t="shared" si="1"/>
        <v>22</v>
      </c>
    </row>
    <row r="685">
      <c r="A685" s="3" t="s">
        <v>680</v>
      </c>
      <c r="B685" s="2" t="str">
        <f>IFERROR(__xludf.DUMMYFUNCTION("iferror(REGEXREPLACE(A685,""\D+"", """"),A685)"),"5")</f>
        <v>5</v>
      </c>
      <c r="C685" s="2">
        <f t="shared" si="1"/>
        <v>55</v>
      </c>
    </row>
    <row r="686">
      <c r="A686" s="3" t="s">
        <v>681</v>
      </c>
      <c r="B686" s="2" t="str">
        <f>IFERROR(__xludf.DUMMYFUNCTION("iferror(REGEXREPLACE(A686,""\D+"", """"),A686)"),"5")</f>
        <v>5</v>
      </c>
      <c r="C686" s="2">
        <f t="shared" si="1"/>
        <v>55</v>
      </c>
    </row>
    <row r="687">
      <c r="A687" s="3" t="s">
        <v>682</v>
      </c>
      <c r="B687" s="2" t="str">
        <f>IFERROR(__xludf.DUMMYFUNCTION("iferror(REGEXREPLACE(A687,""\D+"", """"),A687)"),"2")</f>
        <v>2</v>
      </c>
      <c r="C687" s="2">
        <f t="shared" si="1"/>
        <v>22</v>
      </c>
    </row>
    <row r="688">
      <c r="A688" s="3" t="s">
        <v>683</v>
      </c>
      <c r="B688" s="2" t="str">
        <f>IFERROR(__xludf.DUMMYFUNCTION("iferror(REGEXREPLACE(A688,""\D+"", """"),A688)"),"8")</f>
        <v>8</v>
      </c>
      <c r="C688" s="2">
        <f t="shared" si="1"/>
        <v>88</v>
      </c>
    </row>
    <row r="689">
      <c r="A689" s="3" t="s">
        <v>684</v>
      </c>
      <c r="B689" s="2" t="str">
        <f>IFERROR(__xludf.DUMMYFUNCTION("iferror(REGEXREPLACE(A689,""\D+"", """"),A689)"),"88")</f>
        <v>88</v>
      </c>
      <c r="C689" s="2">
        <f t="shared" si="1"/>
        <v>88</v>
      </c>
    </row>
    <row r="690">
      <c r="A690" s="3" t="s">
        <v>685</v>
      </c>
      <c r="B690" s="2" t="str">
        <f>IFERROR(__xludf.DUMMYFUNCTION("iferror(REGEXREPLACE(A690,""\D+"", """"),A690)"),"88")</f>
        <v>88</v>
      </c>
      <c r="C690" s="2">
        <f t="shared" si="1"/>
        <v>88</v>
      </c>
    </row>
    <row r="691">
      <c r="A691" s="3" t="s">
        <v>686</v>
      </c>
      <c r="B691" s="2" t="str">
        <f>IFERROR(__xludf.DUMMYFUNCTION("iferror(REGEXREPLACE(A691,""\D+"", """"),A691)"),"2926")</f>
        <v>2926</v>
      </c>
      <c r="C691" s="2">
        <f t="shared" si="1"/>
        <v>26</v>
      </c>
    </row>
    <row r="692">
      <c r="A692" s="3" t="s">
        <v>687</v>
      </c>
      <c r="B692" s="2" t="str">
        <f>IFERROR(__xludf.DUMMYFUNCTION("iferror(REGEXREPLACE(A692,""\D+"", """"),A692)"),"4611")</f>
        <v>4611</v>
      </c>
      <c r="C692" s="2">
        <f t="shared" si="1"/>
        <v>41</v>
      </c>
    </row>
    <row r="693">
      <c r="A693" s="3" t="s">
        <v>688</v>
      </c>
      <c r="B693" s="2" t="str">
        <f>IFERROR(__xludf.DUMMYFUNCTION("iferror(REGEXREPLACE(A693,""\D+"", """"),A693)"),"6")</f>
        <v>6</v>
      </c>
      <c r="C693" s="2">
        <f t="shared" si="1"/>
        <v>66</v>
      </c>
    </row>
    <row r="694">
      <c r="A694" s="3" t="s">
        <v>689</v>
      </c>
      <c r="B694" s="2" t="str">
        <f>IFERROR(__xludf.DUMMYFUNCTION("iferror(REGEXREPLACE(A694,""\D+"", """"),A694)"),"3")</f>
        <v>3</v>
      </c>
      <c r="C694" s="2">
        <f t="shared" si="1"/>
        <v>33</v>
      </c>
    </row>
    <row r="695">
      <c r="A695" s="3" t="s">
        <v>690</v>
      </c>
      <c r="B695" s="2" t="str">
        <f>IFERROR(__xludf.DUMMYFUNCTION("iferror(REGEXREPLACE(A695,""\D+"", """"),A695)"),"3")</f>
        <v>3</v>
      </c>
      <c r="C695" s="2">
        <f t="shared" si="1"/>
        <v>33</v>
      </c>
    </row>
    <row r="696">
      <c r="A696" s="3" t="s">
        <v>691</v>
      </c>
      <c r="B696" s="2" t="str">
        <f>IFERROR(__xludf.DUMMYFUNCTION("iferror(REGEXREPLACE(A696,""\D+"", """"),A696)"),"723")</f>
        <v>723</v>
      </c>
      <c r="C696" s="2">
        <f t="shared" si="1"/>
        <v>73</v>
      </c>
    </row>
    <row r="697">
      <c r="A697" s="3" t="s">
        <v>692</v>
      </c>
      <c r="B697" s="2" t="str">
        <f>IFERROR(__xludf.DUMMYFUNCTION("iferror(REGEXREPLACE(A697,""\D+"", """"),A697)"),"3")</f>
        <v>3</v>
      </c>
      <c r="C697" s="2">
        <f t="shared" si="1"/>
        <v>33</v>
      </c>
    </row>
    <row r="698">
      <c r="A698" s="3" t="s">
        <v>693</v>
      </c>
      <c r="B698" s="2" t="str">
        <f>IFERROR(__xludf.DUMMYFUNCTION("iferror(REGEXREPLACE(A698,""\D+"", """"),A698)"),"1")</f>
        <v>1</v>
      </c>
      <c r="C698" s="2">
        <f t="shared" si="1"/>
        <v>11</v>
      </c>
    </row>
    <row r="699">
      <c r="A699" s="3" t="s">
        <v>694</v>
      </c>
      <c r="B699" s="2" t="str">
        <f>IFERROR(__xludf.DUMMYFUNCTION("iferror(REGEXREPLACE(A699,""\D+"", """"),A699)"),"99")</f>
        <v>99</v>
      </c>
      <c r="C699" s="2">
        <f t="shared" si="1"/>
        <v>99</v>
      </c>
    </row>
    <row r="700">
      <c r="A700" s="3" t="s">
        <v>695</v>
      </c>
      <c r="B700" s="2" t="str">
        <f>IFERROR(__xludf.DUMMYFUNCTION("iferror(REGEXREPLACE(A700,""\D+"", """"),A700)"),"2")</f>
        <v>2</v>
      </c>
      <c r="C700" s="2">
        <f t="shared" si="1"/>
        <v>22</v>
      </c>
    </row>
    <row r="701">
      <c r="A701" s="3" t="s">
        <v>696</v>
      </c>
      <c r="B701" s="2" t="str">
        <f>IFERROR(__xludf.DUMMYFUNCTION("iferror(REGEXREPLACE(A701,""\D+"", """"),A701)"),"8")</f>
        <v>8</v>
      </c>
      <c r="C701" s="2">
        <f t="shared" si="1"/>
        <v>88</v>
      </c>
    </row>
    <row r="702">
      <c r="A702" s="3" t="s">
        <v>697</v>
      </c>
      <c r="B702" s="2" t="str">
        <f>IFERROR(__xludf.DUMMYFUNCTION("iferror(REGEXREPLACE(A702,""\D+"", """"),A702)"),"916")</f>
        <v>916</v>
      </c>
      <c r="C702" s="2">
        <f t="shared" si="1"/>
        <v>96</v>
      </c>
    </row>
    <row r="703">
      <c r="A703" s="3" t="s">
        <v>698</v>
      </c>
      <c r="B703" s="2" t="str">
        <f>IFERROR(__xludf.DUMMYFUNCTION("iferror(REGEXREPLACE(A703,""\D+"", """"),A703)"),"9")</f>
        <v>9</v>
      </c>
      <c r="C703" s="2">
        <f t="shared" si="1"/>
        <v>99</v>
      </c>
    </row>
    <row r="704">
      <c r="A704" s="3" t="s">
        <v>699</v>
      </c>
      <c r="B704" s="2" t="str">
        <f>IFERROR(__xludf.DUMMYFUNCTION("iferror(REGEXREPLACE(A704,""\D+"", """"),A704)"),"8")</f>
        <v>8</v>
      </c>
      <c r="C704" s="2">
        <f t="shared" si="1"/>
        <v>88</v>
      </c>
    </row>
    <row r="705">
      <c r="A705" s="3">
        <v>1728.0</v>
      </c>
      <c r="B705" s="2">
        <f>IFERROR(__xludf.DUMMYFUNCTION("iferror(REGEXREPLACE(A705,""\D+"", """"),A705)"),1728.0)</f>
        <v>1728</v>
      </c>
      <c r="C705" s="2">
        <f t="shared" si="1"/>
        <v>18</v>
      </c>
    </row>
    <row r="706">
      <c r="A706" s="3" t="s">
        <v>700</v>
      </c>
      <c r="B706" s="2" t="str">
        <f>IFERROR(__xludf.DUMMYFUNCTION("iferror(REGEXREPLACE(A706,""\D+"", """"),A706)"),"1822")</f>
        <v>1822</v>
      </c>
      <c r="C706" s="2">
        <f t="shared" si="1"/>
        <v>12</v>
      </c>
    </row>
    <row r="707">
      <c r="A707" s="3" t="s">
        <v>701</v>
      </c>
      <c r="B707" s="2" t="str">
        <f>IFERROR(__xludf.DUMMYFUNCTION("iferror(REGEXREPLACE(A707,""\D+"", """"),A707)"),"28")</f>
        <v>28</v>
      </c>
      <c r="C707" s="2">
        <f t="shared" si="1"/>
        <v>28</v>
      </c>
    </row>
    <row r="708">
      <c r="A708" s="3" t="s">
        <v>702</v>
      </c>
      <c r="B708" s="2" t="str">
        <f>IFERROR(__xludf.DUMMYFUNCTION("iferror(REGEXREPLACE(A708,""\D+"", """"),A708)"),"94")</f>
        <v>94</v>
      </c>
      <c r="C708" s="2">
        <f t="shared" si="1"/>
        <v>94</v>
      </c>
    </row>
    <row r="709">
      <c r="A709" s="3" t="s">
        <v>703</v>
      </c>
      <c r="B709" s="2" t="str">
        <f>IFERROR(__xludf.DUMMYFUNCTION("iferror(REGEXREPLACE(A709,""\D+"", """"),A709)"),"6")</f>
        <v>6</v>
      </c>
      <c r="C709" s="2">
        <f t="shared" si="1"/>
        <v>66</v>
      </c>
    </row>
    <row r="710">
      <c r="A710" s="3" t="s">
        <v>704</v>
      </c>
      <c r="B710" s="2" t="str">
        <f>IFERROR(__xludf.DUMMYFUNCTION("iferror(REGEXREPLACE(A710,""\D+"", """"),A710)"),"5")</f>
        <v>5</v>
      </c>
      <c r="C710" s="2">
        <f t="shared" si="1"/>
        <v>55</v>
      </c>
    </row>
    <row r="711">
      <c r="A711" s="3" t="s">
        <v>705</v>
      </c>
      <c r="B711" s="2" t="str">
        <f>IFERROR(__xludf.DUMMYFUNCTION("iferror(REGEXREPLACE(A711,""\D+"", """"),A711)"),"39")</f>
        <v>39</v>
      </c>
      <c r="C711" s="2">
        <f t="shared" si="1"/>
        <v>39</v>
      </c>
    </row>
    <row r="712">
      <c r="A712" s="3" t="s">
        <v>706</v>
      </c>
      <c r="B712" s="2" t="str">
        <f>IFERROR(__xludf.DUMMYFUNCTION("iferror(REGEXREPLACE(A712,""\D+"", """"),A712)"),"674")</f>
        <v>674</v>
      </c>
      <c r="C712" s="2">
        <f t="shared" si="1"/>
        <v>64</v>
      </c>
    </row>
    <row r="713">
      <c r="A713" s="3" t="s">
        <v>707</v>
      </c>
      <c r="B713" s="2" t="str">
        <f>IFERROR(__xludf.DUMMYFUNCTION("iferror(REGEXREPLACE(A713,""\D+"", """"),A713)"),"66")</f>
        <v>66</v>
      </c>
      <c r="C713" s="2">
        <f t="shared" si="1"/>
        <v>66</v>
      </c>
    </row>
    <row r="714">
      <c r="A714" s="3" t="s">
        <v>708</v>
      </c>
      <c r="B714" s="2" t="str">
        <f>IFERROR(__xludf.DUMMYFUNCTION("iferror(REGEXREPLACE(A714,""\D+"", """"),A714)"),"235257")</f>
        <v>235257</v>
      </c>
      <c r="C714" s="2">
        <f t="shared" si="1"/>
        <v>27</v>
      </c>
    </row>
    <row r="715">
      <c r="A715" s="3" t="s">
        <v>709</v>
      </c>
      <c r="B715" s="2" t="str">
        <f>IFERROR(__xludf.DUMMYFUNCTION("iferror(REGEXREPLACE(A715,""\D+"", """"),A715)"),"72")</f>
        <v>72</v>
      </c>
      <c r="C715" s="2">
        <f t="shared" si="1"/>
        <v>72</v>
      </c>
    </row>
    <row r="716">
      <c r="A716" s="3" t="s">
        <v>710</v>
      </c>
      <c r="B716" s="2" t="str">
        <f>IFERROR(__xludf.DUMMYFUNCTION("iferror(REGEXREPLACE(A716,""\D+"", """"),A716)"),"39")</f>
        <v>39</v>
      </c>
      <c r="C716" s="2">
        <f t="shared" si="1"/>
        <v>39</v>
      </c>
    </row>
    <row r="717">
      <c r="A717" s="3" t="s">
        <v>711</v>
      </c>
      <c r="B717" s="2" t="str">
        <f>IFERROR(__xludf.DUMMYFUNCTION("iferror(REGEXREPLACE(A717,""\D+"", """"),A717)"),"4")</f>
        <v>4</v>
      </c>
      <c r="C717" s="2">
        <f t="shared" si="1"/>
        <v>44</v>
      </c>
    </row>
    <row r="718">
      <c r="A718" s="3" t="s">
        <v>712</v>
      </c>
      <c r="B718" s="2" t="str">
        <f>IFERROR(__xludf.DUMMYFUNCTION("iferror(REGEXREPLACE(A718,""\D+"", """"),A718)"),"58")</f>
        <v>58</v>
      </c>
      <c r="C718" s="2">
        <f t="shared" si="1"/>
        <v>58</v>
      </c>
    </row>
    <row r="719">
      <c r="A719" s="3" t="s">
        <v>713</v>
      </c>
      <c r="B719" s="2" t="str">
        <f>IFERROR(__xludf.DUMMYFUNCTION("iferror(REGEXREPLACE(A719,""\D+"", """"),A719)"),"8")</f>
        <v>8</v>
      </c>
      <c r="C719" s="2">
        <f t="shared" si="1"/>
        <v>88</v>
      </c>
    </row>
    <row r="720">
      <c r="A720" s="3" t="s">
        <v>714</v>
      </c>
      <c r="B720" s="2" t="str">
        <f>IFERROR(__xludf.DUMMYFUNCTION("iferror(REGEXREPLACE(A720,""\D+"", """"),A720)"),"4")</f>
        <v>4</v>
      </c>
      <c r="C720" s="2">
        <f t="shared" si="1"/>
        <v>44</v>
      </c>
    </row>
    <row r="721">
      <c r="A721" s="3" t="s">
        <v>715</v>
      </c>
      <c r="B721" s="2" t="str">
        <f>IFERROR(__xludf.DUMMYFUNCTION("iferror(REGEXREPLACE(A721,""\D+"", """"),A721)"),"2")</f>
        <v>2</v>
      </c>
      <c r="C721" s="2">
        <f t="shared" si="1"/>
        <v>22</v>
      </c>
    </row>
    <row r="722">
      <c r="A722" s="3" t="s">
        <v>716</v>
      </c>
      <c r="B722" s="2" t="str">
        <f>IFERROR(__xludf.DUMMYFUNCTION("iferror(REGEXREPLACE(A722,""\D+"", """"),A722)"),"47")</f>
        <v>47</v>
      </c>
      <c r="C722" s="2">
        <f t="shared" si="1"/>
        <v>47</v>
      </c>
    </row>
    <row r="723">
      <c r="A723" s="3" t="s">
        <v>717</v>
      </c>
      <c r="B723" s="2" t="str">
        <f>IFERROR(__xludf.DUMMYFUNCTION("iferror(REGEXREPLACE(A723,""\D+"", """"),A723)"),"3")</f>
        <v>3</v>
      </c>
      <c r="C723" s="2">
        <f t="shared" si="1"/>
        <v>33</v>
      </c>
    </row>
    <row r="724">
      <c r="A724" s="3" t="s">
        <v>718</v>
      </c>
      <c r="B724" s="2" t="str">
        <f>IFERROR(__xludf.DUMMYFUNCTION("iferror(REGEXREPLACE(A724,""\D+"", """"),A724)"),"31")</f>
        <v>31</v>
      </c>
      <c r="C724" s="2">
        <f t="shared" si="1"/>
        <v>31</v>
      </c>
    </row>
    <row r="725">
      <c r="A725" s="3" t="s">
        <v>719</v>
      </c>
      <c r="B725" s="2" t="str">
        <f>IFERROR(__xludf.DUMMYFUNCTION("iferror(REGEXREPLACE(A725,""\D+"", """"),A725)"),"425")</f>
        <v>425</v>
      </c>
      <c r="C725" s="2">
        <f t="shared" si="1"/>
        <v>45</v>
      </c>
    </row>
    <row r="726">
      <c r="A726" s="3" t="s">
        <v>720</v>
      </c>
      <c r="B726" s="2" t="str">
        <f>IFERROR(__xludf.DUMMYFUNCTION("iferror(REGEXREPLACE(A726,""\D+"", """"),A726)"),"666")</f>
        <v>666</v>
      </c>
      <c r="C726" s="2">
        <f t="shared" si="1"/>
        <v>66</v>
      </c>
    </row>
    <row r="727">
      <c r="A727" s="3" t="s">
        <v>721</v>
      </c>
      <c r="B727" s="2" t="str">
        <f>IFERROR(__xludf.DUMMYFUNCTION("iferror(REGEXREPLACE(A727,""\D+"", """"),A727)"),"17")</f>
        <v>17</v>
      </c>
      <c r="C727" s="2">
        <f t="shared" si="1"/>
        <v>17</v>
      </c>
    </row>
    <row r="728">
      <c r="A728" s="3" t="s">
        <v>722</v>
      </c>
      <c r="B728" s="2" t="str">
        <f>IFERROR(__xludf.DUMMYFUNCTION("iferror(REGEXREPLACE(A728,""\D+"", """"),A728)"),"1")</f>
        <v>1</v>
      </c>
      <c r="C728" s="2">
        <f t="shared" si="1"/>
        <v>11</v>
      </c>
    </row>
    <row r="729">
      <c r="A729" s="3" t="s">
        <v>723</v>
      </c>
      <c r="B729" s="2" t="str">
        <f>IFERROR(__xludf.DUMMYFUNCTION("iferror(REGEXREPLACE(A729,""\D+"", """"),A729)"),"5")</f>
        <v>5</v>
      </c>
      <c r="C729" s="2">
        <f t="shared" si="1"/>
        <v>55</v>
      </c>
    </row>
    <row r="730">
      <c r="A730" s="3" t="s">
        <v>724</v>
      </c>
      <c r="B730" s="2" t="str">
        <f>IFERROR(__xludf.DUMMYFUNCTION("iferror(REGEXREPLACE(A730,""\D+"", """"),A730)"),"2")</f>
        <v>2</v>
      </c>
      <c r="C730" s="2">
        <f t="shared" si="1"/>
        <v>22</v>
      </c>
    </row>
    <row r="731">
      <c r="A731" s="3" t="s">
        <v>725</v>
      </c>
      <c r="B731" s="2" t="str">
        <f>IFERROR(__xludf.DUMMYFUNCTION("iferror(REGEXREPLACE(A731,""\D+"", """"),A731)"),"5576")</f>
        <v>5576</v>
      </c>
      <c r="C731" s="2">
        <f t="shared" si="1"/>
        <v>56</v>
      </c>
    </row>
    <row r="732">
      <c r="A732" s="3" t="s">
        <v>726</v>
      </c>
      <c r="B732" s="2" t="str">
        <f>IFERROR(__xludf.DUMMYFUNCTION("iferror(REGEXREPLACE(A732,""\D+"", """"),A732)"),"41")</f>
        <v>41</v>
      </c>
      <c r="C732" s="2">
        <f t="shared" si="1"/>
        <v>41</v>
      </c>
    </row>
    <row r="733">
      <c r="A733" s="3" t="s">
        <v>727</v>
      </c>
      <c r="B733" s="2" t="str">
        <f>IFERROR(__xludf.DUMMYFUNCTION("iferror(REGEXREPLACE(A733,""\D+"", """"),A733)"),"34")</f>
        <v>34</v>
      </c>
      <c r="C733" s="2">
        <f t="shared" si="1"/>
        <v>34</v>
      </c>
    </row>
    <row r="734">
      <c r="A734" s="3" t="s">
        <v>728</v>
      </c>
      <c r="B734" s="2" t="str">
        <f>IFERROR(__xludf.DUMMYFUNCTION("iferror(REGEXREPLACE(A734,""\D+"", """"),A734)"),"9")</f>
        <v>9</v>
      </c>
      <c r="C734" s="2">
        <f t="shared" si="1"/>
        <v>99</v>
      </c>
    </row>
    <row r="735">
      <c r="A735" s="3" t="s">
        <v>729</v>
      </c>
      <c r="B735" s="2" t="str">
        <f>IFERROR(__xludf.DUMMYFUNCTION("iferror(REGEXREPLACE(A735,""\D+"", """"),A735)"),"12")</f>
        <v>12</v>
      </c>
      <c r="C735" s="2">
        <f t="shared" si="1"/>
        <v>12</v>
      </c>
    </row>
    <row r="736">
      <c r="A736" s="3" t="s">
        <v>730</v>
      </c>
      <c r="B736" s="2" t="str">
        <f>IFERROR(__xludf.DUMMYFUNCTION("iferror(REGEXREPLACE(A736,""\D+"", """"),A736)"),"458")</f>
        <v>458</v>
      </c>
      <c r="C736" s="2">
        <f t="shared" si="1"/>
        <v>48</v>
      </c>
    </row>
    <row r="737">
      <c r="A737" s="3" t="s">
        <v>731</v>
      </c>
      <c r="B737" s="2" t="str">
        <f>IFERROR(__xludf.DUMMYFUNCTION("iferror(REGEXREPLACE(A737,""\D+"", """"),A737)"),"43")</f>
        <v>43</v>
      </c>
      <c r="C737" s="2">
        <f t="shared" si="1"/>
        <v>43</v>
      </c>
    </row>
    <row r="738">
      <c r="A738" s="3" t="s">
        <v>732</v>
      </c>
      <c r="B738" s="2" t="str">
        <f>IFERROR(__xludf.DUMMYFUNCTION("iferror(REGEXREPLACE(A738,""\D+"", """"),A738)"),"3")</f>
        <v>3</v>
      </c>
      <c r="C738" s="2">
        <f t="shared" si="1"/>
        <v>33</v>
      </c>
    </row>
    <row r="739">
      <c r="A739" s="3" t="s">
        <v>733</v>
      </c>
      <c r="B739" s="2" t="str">
        <f>IFERROR(__xludf.DUMMYFUNCTION("iferror(REGEXREPLACE(A739,""\D+"", """"),A739)"),"553")</f>
        <v>553</v>
      </c>
      <c r="C739" s="2">
        <f t="shared" si="1"/>
        <v>53</v>
      </c>
    </row>
    <row r="740">
      <c r="A740" s="3" t="s">
        <v>734</v>
      </c>
      <c r="B740" s="2" t="str">
        <f>IFERROR(__xludf.DUMMYFUNCTION("iferror(REGEXREPLACE(A740,""\D+"", """"),A740)"),"256")</f>
        <v>256</v>
      </c>
      <c r="C740" s="2">
        <f t="shared" si="1"/>
        <v>26</v>
      </c>
    </row>
    <row r="741">
      <c r="A741" s="3" t="s">
        <v>735</v>
      </c>
      <c r="B741" s="2" t="str">
        <f>IFERROR(__xludf.DUMMYFUNCTION("iferror(REGEXREPLACE(A741,""\D+"", """"),A741)"),"45")</f>
        <v>45</v>
      </c>
      <c r="C741" s="2">
        <f t="shared" si="1"/>
        <v>45</v>
      </c>
    </row>
    <row r="742">
      <c r="A742" s="3" t="s">
        <v>736</v>
      </c>
      <c r="B742" s="2" t="str">
        <f>IFERROR(__xludf.DUMMYFUNCTION("iferror(REGEXREPLACE(A742,""\D+"", """"),A742)"),"75174")</f>
        <v>75174</v>
      </c>
      <c r="C742" s="2">
        <f t="shared" si="1"/>
        <v>74</v>
      </c>
    </row>
    <row r="743">
      <c r="A743" s="3" t="s">
        <v>737</v>
      </c>
      <c r="B743" s="2" t="str">
        <f>IFERROR(__xludf.DUMMYFUNCTION("iferror(REGEXREPLACE(A743,""\D+"", """"),A743)"),"6")</f>
        <v>6</v>
      </c>
      <c r="C743" s="2">
        <f t="shared" si="1"/>
        <v>66</v>
      </c>
    </row>
    <row r="744">
      <c r="A744" s="3" t="s">
        <v>738</v>
      </c>
      <c r="B744" s="2" t="str">
        <f>IFERROR(__xludf.DUMMYFUNCTION("iferror(REGEXREPLACE(A744,""\D+"", """"),A744)"),"8")</f>
        <v>8</v>
      </c>
      <c r="C744" s="2">
        <f t="shared" si="1"/>
        <v>88</v>
      </c>
    </row>
    <row r="745">
      <c r="A745" s="3" t="s">
        <v>739</v>
      </c>
      <c r="B745" s="2" t="str">
        <f>IFERROR(__xludf.DUMMYFUNCTION("iferror(REGEXREPLACE(A745,""\D+"", """"),A745)"),"7252")</f>
        <v>7252</v>
      </c>
      <c r="C745" s="2">
        <f t="shared" si="1"/>
        <v>72</v>
      </c>
    </row>
    <row r="746">
      <c r="A746" s="3" t="s">
        <v>740</v>
      </c>
      <c r="B746" s="2" t="str">
        <f>IFERROR(__xludf.DUMMYFUNCTION("iferror(REGEXREPLACE(A746,""\D+"", """"),A746)"),"48")</f>
        <v>48</v>
      </c>
      <c r="C746" s="2">
        <f t="shared" si="1"/>
        <v>48</v>
      </c>
    </row>
    <row r="747">
      <c r="A747" s="3" t="s">
        <v>741</v>
      </c>
      <c r="B747" s="2" t="str">
        <f>IFERROR(__xludf.DUMMYFUNCTION("iferror(REGEXREPLACE(A747,""\D+"", """"),A747)"),"9")</f>
        <v>9</v>
      </c>
      <c r="C747" s="2">
        <f t="shared" si="1"/>
        <v>99</v>
      </c>
    </row>
    <row r="748">
      <c r="A748" s="3" t="s">
        <v>742</v>
      </c>
      <c r="B748" s="2" t="str">
        <f>IFERROR(__xludf.DUMMYFUNCTION("iferror(REGEXREPLACE(A748,""\D+"", """"),A748)"),"18")</f>
        <v>18</v>
      </c>
      <c r="C748" s="2">
        <f t="shared" si="1"/>
        <v>18</v>
      </c>
    </row>
    <row r="749">
      <c r="A749" s="3" t="s">
        <v>743</v>
      </c>
      <c r="B749" s="2" t="str">
        <f>IFERROR(__xludf.DUMMYFUNCTION("iferror(REGEXREPLACE(A749,""\D+"", """"),A749)"),"6718")</f>
        <v>6718</v>
      </c>
      <c r="C749" s="2">
        <f t="shared" si="1"/>
        <v>68</v>
      </c>
    </row>
    <row r="750">
      <c r="A750" s="3" t="s">
        <v>744</v>
      </c>
      <c r="B750" s="2" t="str">
        <f>IFERROR(__xludf.DUMMYFUNCTION("iferror(REGEXREPLACE(A750,""\D+"", """"),A750)"),"951")</f>
        <v>951</v>
      </c>
      <c r="C750" s="2">
        <f t="shared" si="1"/>
        <v>91</v>
      </c>
    </row>
    <row r="751">
      <c r="A751" s="3" t="s">
        <v>745</v>
      </c>
      <c r="B751" s="2" t="str">
        <f>IFERROR(__xludf.DUMMYFUNCTION("iferror(REGEXREPLACE(A751,""\D+"", """"),A751)"),"9834")</f>
        <v>9834</v>
      </c>
      <c r="C751" s="2">
        <f t="shared" si="1"/>
        <v>94</v>
      </c>
    </row>
    <row r="752">
      <c r="A752" s="3" t="s">
        <v>746</v>
      </c>
      <c r="B752" s="2" t="str">
        <f>IFERROR(__xludf.DUMMYFUNCTION("iferror(REGEXREPLACE(A752,""\D+"", """"),A752)"),"66")</f>
        <v>66</v>
      </c>
      <c r="C752" s="2">
        <f t="shared" si="1"/>
        <v>66</v>
      </c>
    </row>
    <row r="753">
      <c r="A753" s="3" t="s">
        <v>747</v>
      </c>
      <c r="B753" s="2" t="str">
        <f>IFERROR(__xludf.DUMMYFUNCTION("iferror(REGEXREPLACE(A753,""\D+"", """"),A753)"),"7")</f>
        <v>7</v>
      </c>
      <c r="C753" s="2">
        <f t="shared" si="1"/>
        <v>77</v>
      </c>
    </row>
    <row r="754">
      <c r="A754" s="3" t="s">
        <v>748</v>
      </c>
      <c r="B754" s="2" t="str">
        <f>IFERROR(__xludf.DUMMYFUNCTION("iferror(REGEXREPLACE(A754,""\D+"", """"),A754)"),"8")</f>
        <v>8</v>
      </c>
      <c r="C754" s="2">
        <f t="shared" si="1"/>
        <v>88</v>
      </c>
    </row>
    <row r="755">
      <c r="A755" s="3" t="s">
        <v>749</v>
      </c>
      <c r="B755" s="2" t="str">
        <f>IFERROR(__xludf.DUMMYFUNCTION("iferror(REGEXREPLACE(A755,""\D+"", """"),A755)"),"9")</f>
        <v>9</v>
      </c>
      <c r="C755" s="2">
        <f t="shared" si="1"/>
        <v>99</v>
      </c>
    </row>
    <row r="756">
      <c r="A756" s="3" t="s">
        <v>750</v>
      </c>
      <c r="B756" s="2" t="str">
        <f>IFERROR(__xludf.DUMMYFUNCTION("iferror(REGEXREPLACE(A756,""\D+"", """"),A756)"),"2")</f>
        <v>2</v>
      </c>
      <c r="C756" s="2">
        <f t="shared" si="1"/>
        <v>22</v>
      </c>
    </row>
    <row r="757">
      <c r="A757" s="3" t="s">
        <v>751</v>
      </c>
      <c r="B757" s="2" t="str">
        <f>IFERROR(__xludf.DUMMYFUNCTION("iferror(REGEXREPLACE(A757,""\D+"", """"),A757)"),"23")</f>
        <v>23</v>
      </c>
      <c r="C757" s="2">
        <f t="shared" si="1"/>
        <v>23</v>
      </c>
    </row>
    <row r="758">
      <c r="A758" s="3" t="s">
        <v>752</v>
      </c>
      <c r="B758" s="2" t="str">
        <f>IFERROR(__xludf.DUMMYFUNCTION("iferror(REGEXREPLACE(A758,""\D+"", """"),A758)"),"28")</f>
        <v>28</v>
      </c>
      <c r="C758" s="2">
        <f t="shared" si="1"/>
        <v>28</v>
      </c>
    </row>
    <row r="759">
      <c r="A759" s="3" t="s">
        <v>753</v>
      </c>
      <c r="B759" s="2" t="str">
        <f>IFERROR(__xludf.DUMMYFUNCTION("iferror(REGEXREPLACE(A759,""\D+"", """"),A759)"),"7")</f>
        <v>7</v>
      </c>
      <c r="C759" s="2">
        <f t="shared" si="1"/>
        <v>77</v>
      </c>
    </row>
    <row r="760">
      <c r="A760" s="3" t="s">
        <v>754</v>
      </c>
      <c r="B760" s="2" t="str">
        <f>IFERROR(__xludf.DUMMYFUNCTION("iferror(REGEXREPLACE(A760,""\D+"", """"),A760)"),"83")</f>
        <v>83</v>
      </c>
      <c r="C760" s="2">
        <f t="shared" si="1"/>
        <v>83</v>
      </c>
    </row>
    <row r="761">
      <c r="A761" s="3" t="s">
        <v>755</v>
      </c>
      <c r="B761" s="2" t="str">
        <f>IFERROR(__xludf.DUMMYFUNCTION("iferror(REGEXREPLACE(A761,""\D+"", """"),A761)"),"17")</f>
        <v>17</v>
      </c>
      <c r="C761" s="2">
        <f t="shared" si="1"/>
        <v>17</v>
      </c>
    </row>
    <row r="762">
      <c r="A762" s="3" t="s">
        <v>756</v>
      </c>
      <c r="B762" s="2" t="str">
        <f>IFERROR(__xludf.DUMMYFUNCTION("iferror(REGEXREPLACE(A762,""\D+"", """"),A762)"),"7")</f>
        <v>7</v>
      </c>
      <c r="C762" s="2">
        <f t="shared" si="1"/>
        <v>77</v>
      </c>
    </row>
    <row r="763">
      <c r="A763" s="3" t="s">
        <v>757</v>
      </c>
      <c r="B763" s="2" t="str">
        <f>IFERROR(__xludf.DUMMYFUNCTION("iferror(REGEXREPLACE(A763,""\D+"", """"),A763)"),"9")</f>
        <v>9</v>
      </c>
      <c r="C763" s="2">
        <f t="shared" si="1"/>
        <v>99</v>
      </c>
    </row>
    <row r="764">
      <c r="A764" s="3" t="s">
        <v>758</v>
      </c>
      <c r="B764" s="2" t="str">
        <f>IFERROR(__xludf.DUMMYFUNCTION("iferror(REGEXREPLACE(A764,""\D+"", """"),A764)"),"5")</f>
        <v>5</v>
      </c>
      <c r="C764" s="2">
        <f t="shared" si="1"/>
        <v>55</v>
      </c>
    </row>
    <row r="765">
      <c r="A765" s="3" t="s">
        <v>759</v>
      </c>
      <c r="B765" s="2" t="str">
        <f>IFERROR(__xludf.DUMMYFUNCTION("iferror(REGEXREPLACE(A765,""\D+"", """"),A765)"),"1")</f>
        <v>1</v>
      </c>
      <c r="C765" s="2">
        <f t="shared" si="1"/>
        <v>11</v>
      </c>
    </row>
    <row r="766">
      <c r="A766" s="3" t="s">
        <v>760</v>
      </c>
      <c r="B766" s="2" t="str">
        <f>IFERROR(__xludf.DUMMYFUNCTION("iferror(REGEXREPLACE(A766,""\D+"", """"),A766)"),"59")</f>
        <v>59</v>
      </c>
      <c r="C766" s="2">
        <f t="shared" si="1"/>
        <v>59</v>
      </c>
    </row>
    <row r="767">
      <c r="A767" s="3" t="s">
        <v>761</v>
      </c>
      <c r="B767" s="2" t="str">
        <f>IFERROR(__xludf.DUMMYFUNCTION("iferror(REGEXREPLACE(A767,""\D+"", """"),A767)"),"7")</f>
        <v>7</v>
      </c>
      <c r="C767" s="2">
        <f t="shared" si="1"/>
        <v>77</v>
      </c>
    </row>
    <row r="768">
      <c r="A768" s="3" t="s">
        <v>762</v>
      </c>
      <c r="B768" s="2" t="str">
        <f>IFERROR(__xludf.DUMMYFUNCTION("iferror(REGEXREPLACE(A768,""\D+"", """"),A768)"),"1")</f>
        <v>1</v>
      </c>
      <c r="C768" s="2">
        <f t="shared" si="1"/>
        <v>11</v>
      </c>
    </row>
    <row r="769">
      <c r="A769" s="3" t="s">
        <v>763</v>
      </c>
      <c r="B769" s="2" t="str">
        <f>IFERROR(__xludf.DUMMYFUNCTION("iferror(REGEXREPLACE(A769,""\D+"", """"),A769)"),"4175")</f>
        <v>4175</v>
      </c>
      <c r="C769" s="2">
        <f t="shared" si="1"/>
        <v>45</v>
      </c>
    </row>
    <row r="770">
      <c r="A770" s="3" t="s">
        <v>764</v>
      </c>
      <c r="B770" s="2" t="str">
        <f>IFERROR(__xludf.DUMMYFUNCTION("iferror(REGEXREPLACE(A770,""\D+"", """"),A770)"),"76")</f>
        <v>76</v>
      </c>
      <c r="C770" s="2">
        <f t="shared" si="1"/>
        <v>76</v>
      </c>
    </row>
    <row r="771">
      <c r="A771" s="3" t="s">
        <v>765</v>
      </c>
      <c r="B771" s="2" t="str">
        <f>IFERROR(__xludf.DUMMYFUNCTION("iferror(REGEXREPLACE(A771,""\D+"", """"),A771)"),"25")</f>
        <v>25</v>
      </c>
      <c r="C771" s="2">
        <f t="shared" si="1"/>
        <v>25</v>
      </c>
    </row>
    <row r="772">
      <c r="A772" s="3" t="s">
        <v>766</v>
      </c>
      <c r="B772" s="2" t="str">
        <f>IFERROR(__xludf.DUMMYFUNCTION("iferror(REGEXREPLACE(A772,""\D+"", """"),A772)"),"3")</f>
        <v>3</v>
      </c>
      <c r="C772" s="2">
        <f t="shared" si="1"/>
        <v>33</v>
      </c>
    </row>
    <row r="773">
      <c r="A773" s="3" t="s">
        <v>767</v>
      </c>
      <c r="B773" s="2" t="str">
        <f>IFERROR(__xludf.DUMMYFUNCTION("iferror(REGEXREPLACE(A773,""\D+"", """"),A773)"),"5")</f>
        <v>5</v>
      </c>
      <c r="C773" s="2">
        <f t="shared" si="1"/>
        <v>55</v>
      </c>
    </row>
    <row r="774">
      <c r="A774" s="3" t="s">
        <v>768</v>
      </c>
      <c r="B774" s="2" t="str">
        <f>IFERROR(__xludf.DUMMYFUNCTION("iferror(REGEXREPLACE(A774,""\D+"", """"),A774)"),"8914")</f>
        <v>8914</v>
      </c>
      <c r="C774" s="2">
        <f t="shared" si="1"/>
        <v>84</v>
      </c>
    </row>
    <row r="775">
      <c r="A775" s="3" t="s">
        <v>769</v>
      </c>
      <c r="B775" s="2" t="str">
        <f>IFERROR(__xludf.DUMMYFUNCTION("iferror(REGEXREPLACE(A775,""\D+"", """"),A775)"),"5")</f>
        <v>5</v>
      </c>
      <c r="C775" s="2">
        <f t="shared" si="1"/>
        <v>55</v>
      </c>
    </row>
    <row r="776">
      <c r="A776" s="3" t="s">
        <v>770</v>
      </c>
      <c r="B776" s="2" t="str">
        <f>IFERROR(__xludf.DUMMYFUNCTION("iferror(REGEXREPLACE(A776,""\D+"", """"),A776)"),"64317")</f>
        <v>64317</v>
      </c>
      <c r="C776" s="2">
        <f t="shared" si="1"/>
        <v>67</v>
      </c>
    </row>
    <row r="777">
      <c r="A777" s="3" t="s">
        <v>771</v>
      </c>
      <c r="B777" s="2" t="str">
        <f>IFERROR(__xludf.DUMMYFUNCTION("iferror(REGEXREPLACE(A777,""\D+"", """"),A777)"),"3")</f>
        <v>3</v>
      </c>
      <c r="C777" s="2">
        <f t="shared" si="1"/>
        <v>33</v>
      </c>
    </row>
    <row r="778">
      <c r="A778" s="3" t="s">
        <v>772</v>
      </c>
      <c r="B778" s="2" t="str">
        <f>IFERROR(__xludf.DUMMYFUNCTION("iferror(REGEXREPLACE(A778,""\D+"", """"),A778)"),"4")</f>
        <v>4</v>
      </c>
      <c r="C778" s="2">
        <f t="shared" si="1"/>
        <v>44</v>
      </c>
    </row>
    <row r="779">
      <c r="A779" s="3" t="s">
        <v>773</v>
      </c>
      <c r="B779" s="2" t="str">
        <f>IFERROR(__xludf.DUMMYFUNCTION("iferror(REGEXREPLACE(A779,""\D+"", """"),A779)"),"5")</f>
        <v>5</v>
      </c>
      <c r="C779" s="2">
        <f t="shared" si="1"/>
        <v>55</v>
      </c>
    </row>
    <row r="780">
      <c r="A780" s="3" t="s">
        <v>774</v>
      </c>
      <c r="B780" s="2" t="str">
        <f>IFERROR(__xludf.DUMMYFUNCTION("iferror(REGEXREPLACE(A780,""\D+"", """"),A780)"),"1822")</f>
        <v>1822</v>
      </c>
      <c r="C780" s="2">
        <f t="shared" si="1"/>
        <v>12</v>
      </c>
    </row>
    <row r="781">
      <c r="A781" s="3" t="s">
        <v>775</v>
      </c>
      <c r="B781" s="2" t="str">
        <f>IFERROR(__xludf.DUMMYFUNCTION("iferror(REGEXREPLACE(A781,""\D+"", """"),A781)"),"22")</f>
        <v>22</v>
      </c>
      <c r="C781" s="2">
        <f t="shared" si="1"/>
        <v>22</v>
      </c>
    </row>
    <row r="782">
      <c r="A782" s="3" t="s">
        <v>776</v>
      </c>
      <c r="B782" s="2" t="str">
        <f>IFERROR(__xludf.DUMMYFUNCTION("iferror(REGEXREPLACE(A782,""\D+"", """"),A782)"),"1")</f>
        <v>1</v>
      </c>
      <c r="C782" s="2">
        <f t="shared" si="1"/>
        <v>11</v>
      </c>
    </row>
    <row r="783">
      <c r="A783" s="3" t="s">
        <v>777</v>
      </c>
      <c r="B783" s="2" t="str">
        <f>IFERROR(__xludf.DUMMYFUNCTION("iferror(REGEXREPLACE(A783,""\D+"", """"),A783)"),"4")</f>
        <v>4</v>
      </c>
      <c r="C783" s="2">
        <f t="shared" si="1"/>
        <v>44</v>
      </c>
    </row>
    <row r="784">
      <c r="A784" s="3" t="s">
        <v>778</v>
      </c>
      <c r="B784" s="2" t="str">
        <f>IFERROR(__xludf.DUMMYFUNCTION("iferror(REGEXREPLACE(A784,""\D+"", """"),A784)"),"39")</f>
        <v>39</v>
      </c>
      <c r="C784" s="2">
        <f t="shared" si="1"/>
        <v>39</v>
      </c>
    </row>
    <row r="785">
      <c r="A785" s="3" t="s">
        <v>779</v>
      </c>
      <c r="B785" s="2" t="str">
        <f>IFERROR(__xludf.DUMMYFUNCTION("iferror(REGEXREPLACE(A785,""\D+"", """"),A785)"),"27")</f>
        <v>27</v>
      </c>
      <c r="C785" s="2">
        <f t="shared" si="1"/>
        <v>27</v>
      </c>
    </row>
    <row r="786">
      <c r="A786" s="3" t="s">
        <v>780</v>
      </c>
      <c r="B786" s="2" t="str">
        <f>IFERROR(__xludf.DUMMYFUNCTION("iferror(REGEXREPLACE(A786,""\D+"", """"),A786)"),"5513")</f>
        <v>5513</v>
      </c>
      <c r="C786" s="2">
        <f t="shared" si="1"/>
        <v>53</v>
      </c>
    </row>
    <row r="787">
      <c r="A787" s="3" t="s">
        <v>781</v>
      </c>
      <c r="B787" s="2" t="str">
        <f>IFERROR(__xludf.DUMMYFUNCTION("iferror(REGEXREPLACE(A787,""\D+"", """"),A787)"),"38")</f>
        <v>38</v>
      </c>
      <c r="C787" s="2">
        <f t="shared" si="1"/>
        <v>38</v>
      </c>
    </row>
    <row r="788">
      <c r="A788" s="3" t="s">
        <v>782</v>
      </c>
      <c r="B788" s="2" t="str">
        <f>IFERROR(__xludf.DUMMYFUNCTION("iferror(REGEXREPLACE(A788,""\D+"", """"),A788)"),"192")</f>
        <v>192</v>
      </c>
      <c r="C788" s="2">
        <f t="shared" si="1"/>
        <v>12</v>
      </c>
    </row>
    <row r="789">
      <c r="A789" s="3" t="s">
        <v>783</v>
      </c>
      <c r="B789" s="2" t="str">
        <f>IFERROR(__xludf.DUMMYFUNCTION("iferror(REGEXREPLACE(A789,""\D+"", """"),A789)"),"744")</f>
        <v>744</v>
      </c>
      <c r="C789" s="2">
        <f t="shared" si="1"/>
        <v>74</v>
      </c>
    </row>
    <row r="790">
      <c r="A790" s="3" t="s">
        <v>784</v>
      </c>
      <c r="B790" s="2" t="str">
        <f>IFERROR(__xludf.DUMMYFUNCTION("iferror(REGEXREPLACE(A790,""\D+"", """"),A790)"),"8778662")</f>
        <v>8778662</v>
      </c>
      <c r="C790" s="2">
        <f t="shared" si="1"/>
        <v>82</v>
      </c>
    </row>
    <row r="791">
      <c r="A791" s="3" t="s">
        <v>785</v>
      </c>
      <c r="B791" s="2" t="str">
        <f>IFERROR(__xludf.DUMMYFUNCTION("iferror(REGEXREPLACE(A791,""\D+"", """"),A791)"),"1832")</f>
        <v>1832</v>
      </c>
      <c r="C791" s="2">
        <f t="shared" si="1"/>
        <v>12</v>
      </c>
    </row>
    <row r="792">
      <c r="A792" s="3" t="s">
        <v>786</v>
      </c>
      <c r="B792" s="2" t="str">
        <f>IFERROR(__xludf.DUMMYFUNCTION("iferror(REGEXREPLACE(A792,""\D+"", """"),A792)"),"2321")</f>
        <v>2321</v>
      </c>
      <c r="C792" s="2">
        <f t="shared" si="1"/>
        <v>21</v>
      </c>
    </row>
    <row r="793">
      <c r="A793" s="3" t="s">
        <v>787</v>
      </c>
      <c r="B793" s="2" t="str">
        <f>IFERROR(__xludf.DUMMYFUNCTION("iferror(REGEXREPLACE(A793,""\D+"", """"),A793)"),"37")</f>
        <v>37</v>
      </c>
      <c r="C793" s="2">
        <f t="shared" si="1"/>
        <v>37</v>
      </c>
    </row>
    <row r="794">
      <c r="A794" s="3" t="s">
        <v>788</v>
      </c>
      <c r="B794" s="2" t="str">
        <f>IFERROR(__xludf.DUMMYFUNCTION("iferror(REGEXREPLACE(A794,""\D+"", """"),A794)"),"57")</f>
        <v>57</v>
      </c>
      <c r="C794" s="2">
        <f t="shared" si="1"/>
        <v>57</v>
      </c>
    </row>
    <row r="795">
      <c r="A795" s="3" t="s">
        <v>789</v>
      </c>
      <c r="B795" s="2" t="str">
        <f>IFERROR(__xludf.DUMMYFUNCTION("iferror(REGEXREPLACE(A795,""\D+"", """"),A795)"),"22")</f>
        <v>22</v>
      </c>
      <c r="C795" s="2">
        <f t="shared" si="1"/>
        <v>22</v>
      </c>
    </row>
    <row r="796">
      <c r="A796" s="3" t="s">
        <v>790</v>
      </c>
      <c r="B796" s="2" t="str">
        <f>IFERROR(__xludf.DUMMYFUNCTION("iferror(REGEXREPLACE(A796,""\D+"", """"),A796)"),"35")</f>
        <v>35</v>
      </c>
      <c r="C796" s="2">
        <f t="shared" si="1"/>
        <v>35</v>
      </c>
    </row>
    <row r="797">
      <c r="A797" s="3" t="s">
        <v>791</v>
      </c>
      <c r="B797" s="2" t="str">
        <f>IFERROR(__xludf.DUMMYFUNCTION("iferror(REGEXREPLACE(A797,""\D+"", """"),A797)"),"332")</f>
        <v>332</v>
      </c>
      <c r="C797" s="2">
        <f t="shared" si="1"/>
        <v>32</v>
      </c>
    </row>
    <row r="798">
      <c r="A798" s="3" t="s">
        <v>792</v>
      </c>
      <c r="B798" s="2" t="str">
        <f>IFERROR(__xludf.DUMMYFUNCTION("iferror(REGEXREPLACE(A798,""\D+"", """"),A798)"),"19778")</f>
        <v>19778</v>
      </c>
      <c r="C798" s="2">
        <f t="shared" si="1"/>
        <v>18</v>
      </c>
    </row>
    <row r="799">
      <c r="A799" s="3" t="s">
        <v>793</v>
      </c>
      <c r="B799" s="2" t="str">
        <f>IFERROR(__xludf.DUMMYFUNCTION("iferror(REGEXREPLACE(A799,""\D+"", """"),A799)"),"53")</f>
        <v>53</v>
      </c>
      <c r="C799" s="2">
        <f t="shared" si="1"/>
        <v>53</v>
      </c>
    </row>
    <row r="800">
      <c r="A800" s="3" t="s">
        <v>794</v>
      </c>
      <c r="B800" s="2" t="str">
        <f>IFERROR(__xludf.DUMMYFUNCTION("iferror(REGEXREPLACE(A800,""\D+"", """"),A800)"),"72782")</f>
        <v>72782</v>
      </c>
      <c r="C800" s="2">
        <f t="shared" si="1"/>
        <v>72</v>
      </c>
    </row>
    <row r="801">
      <c r="A801" s="3" t="s">
        <v>795</v>
      </c>
      <c r="B801" s="2" t="str">
        <f>IFERROR(__xludf.DUMMYFUNCTION("iferror(REGEXREPLACE(A801,""\D+"", """"),A801)"),"2")</f>
        <v>2</v>
      </c>
      <c r="C801" s="2">
        <f t="shared" si="1"/>
        <v>22</v>
      </c>
    </row>
    <row r="802">
      <c r="A802" s="3" t="s">
        <v>796</v>
      </c>
      <c r="B802" s="2" t="str">
        <f>IFERROR(__xludf.DUMMYFUNCTION("iferror(REGEXREPLACE(A802,""\D+"", """"),A802)"),"66")</f>
        <v>66</v>
      </c>
      <c r="C802" s="2">
        <f t="shared" si="1"/>
        <v>66</v>
      </c>
    </row>
    <row r="803">
      <c r="A803" s="3" t="s">
        <v>797</v>
      </c>
      <c r="B803" s="2" t="str">
        <f>IFERROR(__xludf.DUMMYFUNCTION("iferror(REGEXREPLACE(A803,""\D+"", """"),A803)"),"423")</f>
        <v>423</v>
      </c>
      <c r="C803" s="2">
        <f t="shared" si="1"/>
        <v>43</v>
      </c>
    </row>
    <row r="804">
      <c r="A804" s="3" t="s">
        <v>798</v>
      </c>
      <c r="B804" s="2" t="str">
        <f>IFERROR(__xludf.DUMMYFUNCTION("iferror(REGEXREPLACE(A804,""\D+"", """"),A804)"),"1")</f>
        <v>1</v>
      </c>
      <c r="C804" s="2">
        <f t="shared" si="1"/>
        <v>11</v>
      </c>
    </row>
    <row r="805">
      <c r="A805" s="3" t="s">
        <v>799</v>
      </c>
      <c r="B805" s="2" t="str">
        <f>IFERROR(__xludf.DUMMYFUNCTION("iferror(REGEXREPLACE(A805,""\D+"", """"),A805)"),"227")</f>
        <v>227</v>
      </c>
      <c r="C805" s="2">
        <f t="shared" si="1"/>
        <v>27</v>
      </c>
    </row>
    <row r="806">
      <c r="A806" s="3" t="s">
        <v>800</v>
      </c>
      <c r="B806" s="2" t="str">
        <f>IFERROR(__xludf.DUMMYFUNCTION("iferror(REGEXREPLACE(A806,""\D+"", """"),A806)"),"26")</f>
        <v>26</v>
      </c>
      <c r="C806" s="2">
        <f t="shared" si="1"/>
        <v>26</v>
      </c>
    </row>
    <row r="807">
      <c r="A807" s="3" t="s">
        <v>801</v>
      </c>
      <c r="B807" s="2" t="str">
        <f>IFERROR(__xludf.DUMMYFUNCTION("iferror(REGEXREPLACE(A807,""\D+"", """"),A807)"),"2")</f>
        <v>2</v>
      </c>
      <c r="C807" s="2">
        <f t="shared" si="1"/>
        <v>22</v>
      </c>
    </row>
    <row r="808">
      <c r="A808" s="3" t="s">
        <v>802</v>
      </c>
      <c r="B808" s="2" t="str">
        <f>IFERROR(__xludf.DUMMYFUNCTION("iferror(REGEXREPLACE(A808,""\D+"", """"),A808)"),"66")</f>
        <v>66</v>
      </c>
      <c r="C808" s="2">
        <f t="shared" si="1"/>
        <v>66</v>
      </c>
    </row>
    <row r="809">
      <c r="A809" s="3" t="s">
        <v>803</v>
      </c>
      <c r="B809" s="2" t="str">
        <f>IFERROR(__xludf.DUMMYFUNCTION("iferror(REGEXREPLACE(A809,""\D+"", """"),A809)"),"9")</f>
        <v>9</v>
      </c>
      <c r="C809" s="2">
        <f t="shared" si="1"/>
        <v>99</v>
      </c>
    </row>
    <row r="810">
      <c r="A810" s="3" t="s">
        <v>804</v>
      </c>
      <c r="B810" s="2" t="str">
        <f>IFERROR(__xludf.DUMMYFUNCTION("iferror(REGEXREPLACE(A810,""\D+"", """"),A810)"),"238")</f>
        <v>238</v>
      </c>
      <c r="C810" s="2">
        <f t="shared" si="1"/>
        <v>28</v>
      </c>
    </row>
    <row r="811">
      <c r="A811" s="3" t="s">
        <v>805</v>
      </c>
      <c r="B811" s="2" t="str">
        <f>IFERROR(__xludf.DUMMYFUNCTION("iferror(REGEXREPLACE(A811,""\D+"", """"),A811)"),"68")</f>
        <v>68</v>
      </c>
      <c r="C811" s="2">
        <f t="shared" si="1"/>
        <v>68</v>
      </c>
    </row>
    <row r="812">
      <c r="A812" s="3" t="s">
        <v>806</v>
      </c>
      <c r="B812" s="2" t="str">
        <f>IFERROR(__xludf.DUMMYFUNCTION("iferror(REGEXREPLACE(A812,""\D+"", """"),A812)"),"3")</f>
        <v>3</v>
      </c>
      <c r="C812" s="2">
        <f t="shared" si="1"/>
        <v>33</v>
      </c>
    </row>
    <row r="813">
      <c r="A813" s="3" t="s">
        <v>807</v>
      </c>
      <c r="B813" s="2" t="str">
        <f>IFERROR(__xludf.DUMMYFUNCTION("iferror(REGEXREPLACE(A813,""\D+"", """"),A813)"),"964537")</f>
        <v>964537</v>
      </c>
      <c r="C813" s="2">
        <f t="shared" si="1"/>
        <v>97</v>
      </c>
    </row>
    <row r="814">
      <c r="A814" s="3" t="s">
        <v>808</v>
      </c>
      <c r="B814" s="2" t="str">
        <f>IFERROR(__xludf.DUMMYFUNCTION("iferror(REGEXREPLACE(A814,""\D+"", """"),A814)"),"31")</f>
        <v>31</v>
      </c>
      <c r="C814" s="2">
        <f t="shared" si="1"/>
        <v>31</v>
      </c>
    </row>
    <row r="815">
      <c r="A815" s="3" t="s">
        <v>809</v>
      </c>
      <c r="B815" s="2" t="str">
        <f>IFERROR(__xludf.DUMMYFUNCTION("iferror(REGEXREPLACE(A815,""\D+"", """"),A815)"),"4838")</f>
        <v>4838</v>
      </c>
      <c r="C815" s="2">
        <f t="shared" si="1"/>
        <v>48</v>
      </c>
    </row>
    <row r="816">
      <c r="A816" s="3" t="s">
        <v>810</v>
      </c>
      <c r="B816" s="2" t="str">
        <f>IFERROR(__xludf.DUMMYFUNCTION("iferror(REGEXREPLACE(A816,""\D+"", """"),A816)"),"97")</f>
        <v>97</v>
      </c>
      <c r="C816" s="2">
        <f t="shared" si="1"/>
        <v>97</v>
      </c>
    </row>
    <row r="817">
      <c r="A817" s="3" t="s">
        <v>811</v>
      </c>
      <c r="B817" s="2" t="str">
        <f>IFERROR(__xludf.DUMMYFUNCTION("iferror(REGEXREPLACE(A817,""\D+"", """"),A817)"),"25")</f>
        <v>25</v>
      </c>
      <c r="C817" s="2">
        <f t="shared" si="1"/>
        <v>25</v>
      </c>
    </row>
    <row r="818">
      <c r="A818" s="3" t="s">
        <v>812</v>
      </c>
      <c r="B818" s="2" t="str">
        <f>IFERROR(__xludf.DUMMYFUNCTION("iferror(REGEXREPLACE(A818,""\D+"", """"),A818)"),"49")</f>
        <v>49</v>
      </c>
      <c r="C818" s="2">
        <f t="shared" si="1"/>
        <v>49</v>
      </c>
    </row>
    <row r="819">
      <c r="A819" s="3" t="s">
        <v>813</v>
      </c>
      <c r="B819" s="2" t="str">
        <f>IFERROR(__xludf.DUMMYFUNCTION("iferror(REGEXREPLACE(A819,""\D+"", """"),A819)"),"2")</f>
        <v>2</v>
      </c>
      <c r="C819" s="2">
        <f t="shared" si="1"/>
        <v>22</v>
      </c>
    </row>
    <row r="820">
      <c r="A820" s="3" t="s">
        <v>814</v>
      </c>
      <c r="B820" s="2" t="str">
        <f>IFERROR(__xludf.DUMMYFUNCTION("iferror(REGEXREPLACE(A820,""\D+"", """"),A820)"),"365")</f>
        <v>365</v>
      </c>
      <c r="C820" s="2">
        <f t="shared" si="1"/>
        <v>35</v>
      </c>
    </row>
    <row r="821">
      <c r="A821" s="3" t="s">
        <v>815</v>
      </c>
      <c r="B821" s="2" t="str">
        <f>IFERROR(__xludf.DUMMYFUNCTION("iferror(REGEXREPLACE(A821,""\D+"", """"),A821)"),"7863")</f>
        <v>7863</v>
      </c>
      <c r="C821" s="2">
        <f t="shared" si="1"/>
        <v>73</v>
      </c>
    </row>
    <row r="822">
      <c r="A822" s="3" t="s">
        <v>816</v>
      </c>
      <c r="B822" s="2" t="str">
        <f>IFERROR(__xludf.DUMMYFUNCTION("iferror(REGEXREPLACE(A822,""\D+"", """"),A822)"),"336")</f>
        <v>336</v>
      </c>
      <c r="C822" s="2">
        <f t="shared" si="1"/>
        <v>36</v>
      </c>
    </row>
    <row r="823">
      <c r="A823" s="3" t="s">
        <v>817</v>
      </c>
      <c r="B823" s="2" t="str">
        <f>IFERROR(__xludf.DUMMYFUNCTION("iferror(REGEXREPLACE(A823,""\D+"", """"),A823)"),"4")</f>
        <v>4</v>
      </c>
      <c r="C823" s="2">
        <f t="shared" si="1"/>
        <v>44</v>
      </c>
    </row>
    <row r="824">
      <c r="A824" s="3" t="s">
        <v>818</v>
      </c>
      <c r="B824" s="2" t="str">
        <f>IFERROR(__xludf.DUMMYFUNCTION("iferror(REGEXREPLACE(A824,""\D+"", """"),A824)"),"948")</f>
        <v>948</v>
      </c>
      <c r="C824" s="2">
        <f t="shared" si="1"/>
        <v>98</v>
      </c>
    </row>
    <row r="825">
      <c r="A825" s="3" t="s">
        <v>819</v>
      </c>
      <c r="B825" s="2" t="str">
        <f>IFERROR(__xludf.DUMMYFUNCTION("iferror(REGEXREPLACE(A825,""\D+"", """"),A825)"),"8")</f>
        <v>8</v>
      </c>
      <c r="C825" s="2">
        <f t="shared" si="1"/>
        <v>88</v>
      </c>
    </row>
    <row r="826">
      <c r="A826" s="3" t="s">
        <v>820</v>
      </c>
      <c r="B826" s="2" t="str">
        <f>IFERROR(__xludf.DUMMYFUNCTION("iferror(REGEXREPLACE(A826,""\D+"", """"),A826)"),"853")</f>
        <v>853</v>
      </c>
      <c r="C826" s="2">
        <f t="shared" si="1"/>
        <v>83</v>
      </c>
    </row>
    <row r="827">
      <c r="A827" s="3" t="s">
        <v>821</v>
      </c>
      <c r="B827" s="2" t="str">
        <f>IFERROR(__xludf.DUMMYFUNCTION("iferror(REGEXREPLACE(A827,""\D+"", """"),A827)"),"657")</f>
        <v>657</v>
      </c>
      <c r="C827" s="2">
        <f t="shared" si="1"/>
        <v>67</v>
      </c>
    </row>
    <row r="828">
      <c r="A828" s="3" t="s">
        <v>822</v>
      </c>
      <c r="B828" s="2" t="str">
        <f>IFERROR(__xludf.DUMMYFUNCTION("iferror(REGEXREPLACE(A828,""\D+"", """"),A828)"),"9535")</f>
        <v>9535</v>
      </c>
      <c r="C828" s="2">
        <f t="shared" si="1"/>
        <v>95</v>
      </c>
    </row>
    <row r="829">
      <c r="A829" s="3" t="s">
        <v>823</v>
      </c>
      <c r="B829" s="2" t="str">
        <f>IFERROR(__xludf.DUMMYFUNCTION("iferror(REGEXREPLACE(A829,""\D+"", """"),A829)"),"1573")</f>
        <v>1573</v>
      </c>
      <c r="C829" s="2">
        <f t="shared" si="1"/>
        <v>13</v>
      </c>
    </row>
    <row r="830">
      <c r="A830" s="3" t="s">
        <v>824</v>
      </c>
      <c r="B830" s="2" t="str">
        <f>IFERROR(__xludf.DUMMYFUNCTION("iferror(REGEXREPLACE(A830,""\D+"", """"),A830)"),"89")</f>
        <v>89</v>
      </c>
      <c r="C830" s="2">
        <f t="shared" si="1"/>
        <v>89</v>
      </c>
    </row>
    <row r="831">
      <c r="A831" s="3" t="s">
        <v>825</v>
      </c>
      <c r="B831" s="2" t="str">
        <f>IFERROR(__xludf.DUMMYFUNCTION("iferror(REGEXREPLACE(A831,""\D+"", """"),A831)"),"174")</f>
        <v>174</v>
      </c>
      <c r="C831" s="2">
        <f t="shared" si="1"/>
        <v>14</v>
      </c>
    </row>
    <row r="832">
      <c r="A832" s="3" t="s">
        <v>826</v>
      </c>
      <c r="B832" s="2" t="str">
        <f>IFERROR(__xludf.DUMMYFUNCTION("iferror(REGEXREPLACE(A832,""\D+"", """"),A832)"),"6")</f>
        <v>6</v>
      </c>
      <c r="C832" s="2">
        <f t="shared" si="1"/>
        <v>66</v>
      </c>
    </row>
    <row r="833">
      <c r="A833" s="3" t="s">
        <v>827</v>
      </c>
      <c r="B833" s="2" t="str">
        <f>IFERROR(__xludf.DUMMYFUNCTION("iferror(REGEXREPLACE(A833,""\D+"", """"),A833)"),"91")</f>
        <v>91</v>
      </c>
      <c r="C833" s="2">
        <f t="shared" si="1"/>
        <v>91</v>
      </c>
    </row>
    <row r="834">
      <c r="A834" s="3" t="s">
        <v>828</v>
      </c>
      <c r="B834" s="2" t="str">
        <f>IFERROR(__xludf.DUMMYFUNCTION("iferror(REGEXREPLACE(A834,""\D+"", """"),A834)"),"569")</f>
        <v>569</v>
      </c>
      <c r="C834" s="2">
        <f t="shared" si="1"/>
        <v>59</v>
      </c>
    </row>
    <row r="835">
      <c r="A835" s="3" t="s">
        <v>829</v>
      </c>
      <c r="B835" s="2" t="str">
        <f>IFERROR(__xludf.DUMMYFUNCTION("iferror(REGEXREPLACE(A835,""\D+"", """"),A835)"),"66")</f>
        <v>66</v>
      </c>
      <c r="C835" s="2">
        <f t="shared" si="1"/>
        <v>66</v>
      </c>
    </row>
    <row r="836">
      <c r="A836" s="3" t="s">
        <v>830</v>
      </c>
      <c r="B836" s="2" t="str">
        <f>IFERROR(__xludf.DUMMYFUNCTION("iferror(REGEXREPLACE(A836,""\D+"", """"),A836)"),"929")</f>
        <v>929</v>
      </c>
      <c r="C836" s="2">
        <f t="shared" si="1"/>
        <v>99</v>
      </c>
    </row>
    <row r="837">
      <c r="A837" s="3" t="s">
        <v>831</v>
      </c>
      <c r="B837" s="2" t="str">
        <f>IFERROR(__xludf.DUMMYFUNCTION("iferror(REGEXREPLACE(A837,""\D+"", """"),A837)"),"577")</f>
        <v>577</v>
      </c>
      <c r="C837" s="2">
        <f t="shared" si="1"/>
        <v>57</v>
      </c>
    </row>
    <row r="838">
      <c r="A838" s="3" t="s">
        <v>832</v>
      </c>
      <c r="B838" s="2" t="str">
        <f>IFERROR(__xludf.DUMMYFUNCTION("iferror(REGEXREPLACE(A838,""\D+"", """"),A838)"),"391")</f>
        <v>391</v>
      </c>
      <c r="C838" s="2">
        <f t="shared" si="1"/>
        <v>31</v>
      </c>
    </row>
    <row r="839">
      <c r="A839" s="3" t="s">
        <v>833</v>
      </c>
      <c r="B839" s="2" t="str">
        <f>IFERROR(__xludf.DUMMYFUNCTION("iferror(REGEXREPLACE(A839,""\D+"", """"),A839)"),"618")</f>
        <v>618</v>
      </c>
      <c r="C839" s="2">
        <f t="shared" si="1"/>
        <v>68</v>
      </c>
    </row>
    <row r="840">
      <c r="A840" s="3" t="s">
        <v>834</v>
      </c>
      <c r="B840" s="2" t="str">
        <f>IFERROR(__xludf.DUMMYFUNCTION("iferror(REGEXREPLACE(A840,""\D+"", """"),A840)"),"5")</f>
        <v>5</v>
      </c>
      <c r="C840" s="2">
        <f t="shared" si="1"/>
        <v>55</v>
      </c>
    </row>
    <row r="841">
      <c r="A841" s="3" t="s">
        <v>835</v>
      </c>
      <c r="B841" s="2" t="str">
        <f>IFERROR(__xludf.DUMMYFUNCTION("iferror(REGEXREPLACE(A841,""\D+"", """"),A841)"),"3")</f>
        <v>3</v>
      </c>
      <c r="C841" s="2">
        <f t="shared" si="1"/>
        <v>33</v>
      </c>
    </row>
    <row r="842">
      <c r="A842" s="3" t="s">
        <v>836</v>
      </c>
      <c r="B842" s="2" t="str">
        <f>IFERROR(__xludf.DUMMYFUNCTION("iferror(REGEXREPLACE(A842,""\D+"", """"),A842)"),"2581")</f>
        <v>2581</v>
      </c>
      <c r="C842" s="2">
        <f t="shared" si="1"/>
        <v>21</v>
      </c>
    </row>
    <row r="843">
      <c r="A843" s="3" t="s">
        <v>837</v>
      </c>
      <c r="B843" s="2" t="str">
        <f>IFERROR(__xludf.DUMMYFUNCTION("iferror(REGEXREPLACE(A843,""\D+"", """"),A843)"),"13848")</f>
        <v>13848</v>
      </c>
      <c r="C843" s="2">
        <f t="shared" si="1"/>
        <v>18</v>
      </c>
    </row>
    <row r="844">
      <c r="A844" s="3" t="s">
        <v>838</v>
      </c>
      <c r="B844" s="2" t="str">
        <f>IFERROR(__xludf.DUMMYFUNCTION("iferror(REGEXREPLACE(A844,""\D+"", """"),A844)"),"79")</f>
        <v>79</v>
      </c>
      <c r="C844" s="2">
        <f t="shared" si="1"/>
        <v>79</v>
      </c>
    </row>
    <row r="845">
      <c r="A845" s="3" t="s">
        <v>839</v>
      </c>
      <c r="B845" s="2" t="str">
        <f>IFERROR(__xludf.DUMMYFUNCTION("iferror(REGEXREPLACE(A845,""\D+"", """"),A845)"),"286")</f>
        <v>286</v>
      </c>
      <c r="C845" s="2">
        <f t="shared" si="1"/>
        <v>26</v>
      </c>
    </row>
    <row r="846">
      <c r="A846" s="3" t="s">
        <v>840</v>
      </c>
      <c r="B846" s="2" t="str">
        <f>IFERROR(__xludf.DUMMYFUNCTION("iferror(REGEXREPLACE(A846,""\D+"", """"),A846)"),"78")</f>
        <v>78</v>
      </c>
      <c r="C846" s="2">
        <f t="shared" si="1"/>
        <v>78</v>
      </c>
    </row>
    <row r="847">
      <c r="A847" s="3" t="s">
        <v>841</v>
      </c>
      <c r="B847" s="2" t="str">
        <f>IFERROR(__xludf.DUMMYFUNCTION("iferror(REGEXREPLACE(A847,""\D+"", """"),A847)"),"515")</f>
        <v>515</v>
      </c>
      <c r="C847" s="2">
        <f t="shared" si="1"/>
        <v>55</v>
      </c>
    </row>
    <row r="848">
      <c r="A848" s="3" t="s">
        <v>842</v>
      </c>
      <c r="B848" s="2" t="str">
        <f>IFERROR(__xludf.DUMMYFUNCTION("iferror(REGEXREPLACE(A848,""\D+"", """"),A848)"),"5")</f>
        <v>5</v>
      </c>
      <c r="C848" s="2">
        <f t="shared" si="1"/>
        <v>55</v>
      </c>
    </row>
    <row r="849">
      <c r="A849" s="3" t="s">
        <v>843</v>
      </c>
      <c r="B849" s="2" t="str">
        <f>IFERROR(__xludf.DUMMYFUNCTION("iferror(REGEXREPLACE(A849,""\D+"", """"),A849)"),"6")</f>
        <v>6</v>
      </c>
      <c r="C849" s="2">
        <f t="shared" si="1"/>
        <v>66</v>
      </c>
    </row>
    <row r="850">
      <c r="A850" s="3" t="s">
        <v>844</v>
      </c>
      <c r="B850" s="2" t="str">
        <f>IFERROR(__xludf.DUMMYFUNCTION("iferror(REGEXREPLACE(A850,""\D+"", """"),A850)"),"42")</f>
        <v>42</v>
      </c>
      <c r="C850" s="2">
        <f t="shared" si="1"/>
        <v>42</v>
      </c>
    </row>
    <row r="851">
      <c r="A851" s="3" t="s">
        <v>845</v>
      </c>
      <c r="B851" s="2" t="str">
        <f>IFERROR(__xludf.DUMMYFUNCTION("iferror(REGEXREPLACE(A851,""\D+"", """"),A851)"),"9")</f>
        <v>9</v>
      </c>
      <c r="C851" s="2">
        <f t="shared" si="1"/>
        <v>99</v>
      </c>
    </row>
    <row r="852">
      <c r="A852" s="3" t="s">
        <v>846</v>
      </c>
      <c r="B852" s="2" t="str">
        <f>IFERROR(__xludf.DUMMYFUNCTION("iferror(REGEXREPLACE(A852,""\D+"", """"),A852)"),"7133")</f>
        <v>7133</v>
      </c>
      <c r="C852" s="2">
        <f t="shared" si="1"/>
        <v>73</v>
      </c>
    </row>
    <row r="853">
      <c r="A853" s="3" t="s">
        <v>847</v>
      </c>
      <c r="B853" s="2" t="str">
        <f>IFERROR(__xludf.DUMMYFUNCTION("iferror(REGEXREPLACE(A853,""\D+"", """"),A853)"),"1")</f>
        <v>1</v>
      </c>
      <c r="C853" s="2">
        <f t="shared" si="1"/>
        <v>11</v>
      </c>
    </row>
    <row r="854">
      <c r="A854" s="3" t="s">
        <v>848</v>
      </c>
      <c r="B854" s="2" t="str">
        <f>IFERROR(__xludf.DUMMYFUNCTION("iferror(REGEXREPLACE(A854,""\D+"", """"),A854)"),"1")</f>
        <v>1</v>
      </c>
      <c r="C854" s="2">
        <f t="shared" si="1"/>
        <v>11</v>
      </c>
    </row>
    <row r="855">
      <c r="A855" s="3" t="s">
        <v>849</v>
      </c>
      <c r="B855" s="2" t="str">
        <f>IFERROR(__xludf.DUMMYFUNCTION("iferror(REGEXREPLACE(A855,""\D+"", """"),A855)"),"99")</f>
        <v>99</v>
      </c>
      <c r="C855" s="2">
        <f t="shared" si="1"/>
        <v>99</v>
      </c>
    </row>
    <row r="856">
      <c r="A856" s="3" t="s">
        <v>850</v>
      </c>
      <c r="B856" s="2" t="str">
        <f>IFERROR(__xludf.DUMMYFUNCTION("iferror(REGEXREPLACE(A856,""\D+"", """"),A856)"),"7")</f>
        <v>7</v>
      </c>
      <c r="C856" s="2">
        <f t="shared" si="1"/>
        <v>77</v>
      </c>
    </row>
    <row r="857">
      <c r="A857" s="3" t="s">
        <v>851</v>
      </c>
      <c r="B857" s="2" t="str">
        <f>IFERROR(__xludf.DUMMYFUNCTION("iferror(REGEXREPLACE(A857,""\D+"", """"),A857)"),"82")</f>
        <v>82</v>
      </c>
      <c r="C857" s="2">
        <f t="shared" si="1"/>
        <v>82</v>
      </c>
    </row>
    <row r="858">
      <c r="A858" s="3" t="s">
        <v>852</v>
      </c>
      <c r="B858" s="2" t="str">
        <f>IFERROR(__xludf.DUMMYFUNCTION("iferror(REGEXREPLACE(A858,""\D+"", """"),A858)"),"4268")</f>
        <v>4268</v>
      </c>
      <c r="C858" s="2">
        <f t="shared" si="1"/>
        <v>48</v>
      </c>
    </row>
    <row r="859">
      <c r="A859" s="3" t="s">
        <v>853</v>
      </c>
      <c r="B859" s="2" t="str">
        <f>IFERROR(__xludf.DUMMYFUNCTION("iferror(REGEXREPLACE(A859,""\D+"", """"),A859)"),"4")</f>
        <v>4</v>
      </c>
      <c r="C859" s="2">
        <f t="shared" si="1"/>
        <v>44</v>
      </c>
    </row>
    <row r="860">
      <c r="A860" s="3" t="s">
        <v>854</v>
      </c>
      <c r="B860" s="2" t="str">
        <f>IFERROR(__xludf.DUMMYFUNCTION("iferror(REGEXREPLACE(A860,""\D+"", """"),A860)"),"93976")</f>
        <v>93976</v>
      </c>
      <c r="C860" s="2">
        <f t="shared" si="1"/>
        <v>96</v>
      </c>
    </row>
    <row r="861">
      <c r="A861" s="3" t="s">
        <v>855</v>
      </c>
      <c r="B861" s="2" t="str">
        <f>IFERROR(__xludf.DUMMYFUNCTION("iferror(REGEXREPLACE(A861,""\D+"", """"),A861)"),"9")</f>
        <v>9</v>
      </c>
      <c r="C861" s="2">
        <f t="shared" si="1"/>
        <v>99</v>
      </c>
    </row>
    <row r="862">
      <c r="A862" s="3" t="s">
        <v>856</v>
      </c>
      <c r="B862" s="2" t="str">
        <f>IFERROR(__xludf.DUMMYFUNCTION("iferror(REGEXREPLACE(A862,""\D+"", """"),A862)"),"7274")</f>
        <v>7274</v>
      </c>
      <c r="C862" s="2">
        <f t="shared" si="1"/>
        <v>74</v>
      </c>
    </row>
    <row r="863">
      <c r="A863" s="3" t="s">
        <v>857</v>
      </c>
      <c r="B863" s="2" t="str">
        <f>IFERROR(__xludf.DUMMYFUNCTION("iferror(REGEXREPLACE(A863,""\D+"", """"),A863)"),"15")</f>
        <v>15</v>
      </c>
      <c r="C863" s="2">
        <f t="shared" si="1"/>
        <v>15</v>
      </c>
    </row>
    <row r="864">
      <c r="A864" s="3" t="s">
        <v>858</v>
      </c>
      <c r="B864" s="2" t="str">
        <f>IFERROR(__xludf.DUMMYFUNCTION("iferror(REGEXREPLACE(A864,""\D+"", """"),A864)"),"2")</f>
        <v>2</v>
      </c>
      <c r="C864" s="2">
        <f t="shared" si="1"/>
        <v>22</v>
      </c>
    </row>
    <row r="865">
      <c r="A865" s="3" t="s">
        <v>859</v>
      </c>
      <c r="B865" s="2" t="str">
        <f>IFERROR(__xludf.DUMMYFUNCTION("iferror(REGEXREPLACE(A865,""\D+"", """"),A865)"),"3")</f>
        <v>3</v>
      </c>
      <c r="C865" s="2">
        <f t="shared" si="1"/>
        <v>33</v>
      </c>
    </row>
    <row r="866">
      <c r="A866" s="3" t="s">
        <v>860</v>
      </c>
      <c r="B866" s="2" t="str">
        <f>IFERROR(__xludf.DUMMYFUNCTION("iferror(REGEXREPLACE(A866,""\D+"", """"),A866)"),"7")</f>
        <v>7</v>
      </c>
      <c r="C866" s="2">
        <f t="shared" si="1"/>
        <v>77</v>
      </c>
    </row>
    <row r="867">
      <c r="A867" s="3" t="s">
        <v>861</v>
      </c>
      <c r="B867" s="2" t="str">
        <f>IFERROR(__xludf.DUMMYFUNCTION("iferror(REGEXREPLACE(A867,""\D+"", """"),A867)"),"57")</f>
        <v>57</v>
      </c>
      <c r="C867" s="2">
        <f t="shared" si="1"/>
        <v>57</v>
      </c>
    </row>
    <row r="868">
      <c r="A868" s="3" t="s">
        <v>862</v>
      </c>
      <c r="B868" s="2" t="str">
        <f>IFERROR(__xludf.DUMMYFUNCTION("iferror(REGEXREPLACE(A868,""\D+"", """"),A868)"),"2")</f>
        <v>2</v>
      </c>
      <c r="C868" s="2">
        <f t="shared" si="1"/>
        <v>22</v>
      </c>
    </row>
    <row r="869">
      <c r="A869" s="3" t="s">
        <v>863</v>
      </c>
      <c r="B869" s="2" t="str">
        <f>IFERROR(__xludf.DUMMYFUNCTION("iferror(REGEXREPLACE(A869,""\D+"", """"),A869)"),"3")</f>
        <v>3</v>
      </c>
      <c r="C869" s="2">
        <f t="shared" si="1"/>
        <v>33</v>
      </c>
    </row>
    <row r="870">
      <c r="A870" s="3" t="s">
        <v>864</v>
      </c>
      <c r="B870" s="2" t="str">
        <f>IFERROR(__xludf.DUMMYFUNCTION("iferror(REGEXREPLACE(A870,""\D+"", """"),A870)"),"494")</f>
        <v>494</v>
      </c>
      <c r="C870" s="2">
        <f t="shared" si="1"/>
        <v>44</v>
      </c>
    </row>
    <row r="871">
      <c r="A871" s="3" t="s">
        <v>865</v>
      </c>
      <c r="B871" s="2" t="str">
        <f>IFERROR(__xludf.DUMMYFUNCTION("iferror(REGEXREPLACE(A871,""\D+"", """"),A871)"),"3")</f>
        <v>3</v>
      </c>
      <c r="C871" s="2">
        <f t="shared" si="1"/>
        <v>33</v>
      </c>
    </row>
    <row r="872">
      <c r="A872" s="3" t="s">
        <v>866</v>
      </c>
      <c r="B872" s="2" t="str">
        <f>IFERROR(__xludf.DUMMYFUNCTION("iferror(REGEXREPLACE(A872,""\D+"", """"),A872)"),"6")</f>
        <v>6</v>
      </c>
      <c r="C872" s="2">
        <f t="shared" si="1"/>
        <v>66</v>
      </c>
    </row>
    <row r="873">
      <c r="A873" s="3" t="s">
        <v>867</v>
      </c>
      <c r="B873" s="2" t="str">
        <f>IFERROR(__xludf.DUMMYFUNCTION("iferror(REGEXREPLACE(A873,""\D+"", """"),A873)"),"351")</f>
        <v>351</v>
      </c>
      <c r="C873" s="2">
        <f t="shared" si="1"/>
        <v>31</v>
      </c>
    </row>
    <row r="874">
      <c r="A874" s="3" t="s">
        <v>868</v>
      </c>
      <c r="B874" s="2" t="str">
        <f>IFERROR(__xludf.DUMMYFUNCTION("iferror(REGEXREPLACE(A874,""\D+"", """"),A874)"),"23")</f>
        <v>23</v>
      </c>
      <c r="C874" s="2">
        <f t="shared" si="1"/>
        <v>23</v>
      </c>
    </row>
    <row r="875">
      <c r="A875" s="3" t="s">
        <v>869</v>
      </c>
      <c r="B875" s="2" t="str">
        <f>IFERROR(__xludf.DUMMYFUNCTION("iferror(REGEXREPLACE(A875,""\D+"", """"),A875)"),"344")</f>
        <v>344</v>
      </c>
      <c r="C875" s="2">
        <f t="shared" si="1"/>
        <v>34</v>
      </c>
    </row>
    <row r="876">
      <c r="A876" s="3" t="s">
        <v>870</v>
      </c>
      <c r="B876" s="2" t="str">
        <f>IFERROR(__xludf.DUMMYFUNCTION("iferror(REGEXREPLACE(A876,""\D+"", """"),A876)"),"3")</f>
        <v>3</v>
      </c>
      <c r="C876" s="2">
        <f t="shared" si="1"/>
        <v>33</v>
      </c>
    </row>
    <row r="877">
      <c r="A877" s="3" t="s">
        <v>871</v>
      </c>
      <c r="B877" s="2" t="str">
        <f>IFERROR(__xludf.DUMMYFUNCTION("iferror(REGEXREPLACE(A877,""\D+"", """"),A877)"),"5")</f>
        <v>5</v>
      </c>
      <c r="C877" s="2">
        <f t="shared" si="1"/>
        <v>55</v>
      </c>
    </row>
    <row r="878">
      <c r="A878" s="3" t="s">
        <v>872</v>
      </c>
      <c r="B878" s="2" t="str">
        <f>IFERROR(__xludf.DUMMYFUNCTION("iferror(REGEXREPLACE(A878,""\D+"", """"),A878)"),"9227")</f>
        <v>9227</v>
      </c>
      <c r="C878" s="2">
        <f t="shared" si="1"/>
        <v>97</v>
      </c>
    </row>
    <row r="879">
      <c r="A879" s="3" t="s">
        <v>873</v>
      </c>
      <c r="B879" s="2" t="str">
        <f>IFERROR(__xludf.DUMMYFUNCTION("iferror(REGEXREPLACE(A879,""\D+"", """"),A879)"),"2")</f>
        <v>2</v>
      </c>
      <c r="C879" s="2">
        <f t="shared" si="1"/>
        <v>22</v>
      </c>
    </row>
    <row r="880">
      <c r="A880" s="3" t="s">
        <v>874</v>
      </c>
      <c r="B880" s="2" t="str">
        <f>IFERROR(__xludf.DUMMYFUNCTION("iferror(REGEXREPLACE(A880,""\D+"", """"),A880)"),"8476")</f>
        <v>8476</v>
      </c>
      <c r="C880" s="2">
        <f t="shared" si="1"/>
        <v>86</v>
      </c>
    </row>
    <row r="881">
      <c r="A881" s="3" t="s">
        <v>875</v>
      </c>
      <c r="B881" s="2" t="str">
        <f>IFERROR(__xludf.DUMMYFUNCTION("iferror(REGEXREPLACE(A881,""\D+"", """"),A881)"),"86")</f>
        <v>86</v>
      </c>
      <c r="C881" s="2">
        <f t="shared" si="1"/>
        <v>86</v>
      </c>
    </row>
    <row r="882">
      <c r="A882" s="3" t="s">
        <v>876</v>
      </c>
      <c r="B882" s="2" t="str">
        <f>IFERROR(__xludf.DUMMYFUNCTION("iferror(REGEXREPLACE(A882,""\D+"", """"),A882)"),"525")</f>
        <v>525</v>
      </c>
      <c r="C882" s="2">
        <f t="shared" si="1"/>
        <v>55</v>
      </c>
    </row>
    <row r="883">
      <c r="A883" s="3" t="s">
        <v>877</v>
      </c>
      <c r="B883" s="2" t="str">
        <f>IFERROR(__xludf.DUMMYFUNCTION("iferror(REGEXREPLACE(A883,""\D+"", """"),A883)"),"115")</f>
        <v>115</v>
      </c>
      <c r="C883" s="2">
        <f t="shared" si="1"/>
        <v>15</v>
      </c>
    </row>
    <row r="884">
      <c r="A884" s="3" t="s">
        <v>878</v>
      </c>
      <c r="B884" s="2" t="str">
        <f>IFERROR(__xludf.DUMMYFUNCTION("iferror(REGEXREPLACE(A884,""\D+"", """"),A884)"),"34")</f>
        <v>34</v>
      </c>
      <c r="C884" s="2">
        <f t="shared" si="1"/>
        <v>34</v>
      </c>
    </row>
    <row r="885">
      <c r="A885" s="3" t="s">
        <v>879</v>
      </c>
      <c r="B885" s="2" t="str">
        <f>IFERROR(__xludf.DUMMYFUNCTION("iferror(REGEXREPLACE(A885,""\D+"", """"),A885)"),"62")</f>
        <v>62</v>
      </c>
      <c r="C885" s="2">
        <f t="shared" si="1"/>
        <v>62</v>
      </c>
    </row>
    <row r="886">
      <c r="A886" s="3" t="s">
        <v>880</v>
      </c>
      <c r="B886" s="2" t="str">
        <f>IFERROR(__xludf.DUMMYFUNCTION("iferror(REGEXREPLACE(A886,""\D+"", """"),A886)"),"2")</f>
        <v>2</v>
      </c>
      <c r="C886" s="2">
        <f t="shared" si="1"/>
        <v>22</v>
      </c>
    </row>
    <row r="887">
      <c r="A887" s="3" t="s">
        <v>881</v>
      </c>
      <c r="B887" s="2" t="str">
        <f>IFERROR(__xludf.DUMMYFUNCTION("iferror(REGEXREPLACE(A887,""\D+"", """"),A887)"),"792")</f>
        <v>792</v>
      </c>
      <c r="C887" s="2">
        <f t="shared" si="1"/>
        <v>72</v>
      </c>
    </row>
    <row r="888">
      <c r="A888" s="3" t="s">
        <v>882</v>
      </c>
      <c r="B888" s="2" t="str">
        <f>IFERROR(__xludf.DUMMYFUNCTION("iferror(REGEXREPLACE(A888,""\D+"", """"),A888)"),"2574")</f>
        <v>2574</v>
      </c>
      <c r="C888" s="2">
        <f t="shared" si="1"/>
        <v>24</v>
      </c>
    </row>
    <row r="889">
      <c r="A889" s="3" t="s">
        <v>883</v>
      </c>
      <c r="B889" s="2" t="str">
        <f>IFERROR(__xludf.DUMMYFUNCTION("iferror(REGEXREPLACE(A889,""\D+"", """"),A889)"),"9")</f>
        <v>9</v>
      </c>
      <c r="C889" s="2">
        <f t="shared" si="1"/>
        <v>99</v>
      </c>
    </row>
    <row r="890">
      <c r="A890" s="3" t="s">
        <v>884</v>
      </c>
      <c r="B890" s="2" t="str">
        <f>IFERROR(__xludf.DUMMYFUNCTION("iferror(REGEXREPLACE(A890,""\D+"", """"),A890)"),"6214")</f>
        <v>6214</v>
      </c>
      <c r="C890" s="2">
        <f t="shared" si="1"/>
        <v>64</v>
      </c>
    </row>
    <row r="891">
      <c r="A891" s="3" t="s">
        <v>885</v>
      </c>
      <c r="B891" s="2" t="str">
        <f>IFERROR(__xludf.DUMMYFUNCTION("iferror(REGEXREPLACE(A891,""\D+"", """"),A891)"),"613")</f>
        <v>613</v>
      </c>
      <c r="C891" s="2">
        <f t="shared" si="1"/>
        <v>63</v>
      </c>
    </row>
    <row r="892">
      <c r="A892" s="3" t="s">
        <v>886</v>
      </c>
      <c r="B892" s="2" t="str">
        <f>IFERROR(__xludf.DUMMYFUNCTION("iferror(REGEXREPLACE(A892,""\D+"", """"),A892)"),"12")</f>
        <v>12</v>
      </c>
      <c r="C892" s="2">
        <f t="shared" si="1"/>
        <v>12</v>
      </c>
    </row>
    <row r="893">
      <c r="A893" s="3" t="s">
        <v>887</v>
      </c>
      <c r="B893" s="2" t="str">
        <f>IFERROR(__xludf.DUMMYFUNCTION("iferror(REGEXREPLACE(A893,""\D+"", """"),A893)"),"6")</f>
        <v>6</v>
      </c>
      <c r="C893" s="2">
        <f t="shared" si="1"/>
        <v>66</v>
      </c>
    </row>
    <row r="894">
      <c r="A894" s="3" t="s">
        <v>888</v>
      </c>
      <c r="B894" s="2" t="str">
        <f>IFERROR(__xludf.DUMMYFUNCTION("iferror(REGEXREPLACE(A894,""\D+"", """"),A894)"),"46")</f>
        <v>46</v>
      </c>
      <c r="C894" s="2">
        <f t="shared" si="1"/>
        <v>46</v>
      </c>
    </row>
    <row r="895">
      <c r="A895" s="3" t="s">
        <v>889</v>
      </c>
      <c r="B895" s="2" t="str">
        <f>IFERROR(__xludf.DUMMYFUNCTION("iferror(REGEXREPLACE(A895,""\D+"", """"),A895)"),"888")</f>
        <v>888</v>
      </c>
      <c r="C895" s="2">
        <f t="shared" si="1"/>
        <v>88</v>
      </c>
    </row>
    <row r="896">
      <c r="A896" s="3" t="s">
        <v>890</v>
      </c>
      <c r="B896" s="2" t="str">
        <f>IFERROR(__xludf.DUMMYFUNCTION("iferror(REGEXREPLACE(A896,""\D+"", """"),A896)"),"29")</f>
        <v>29</v>
      </c>
      <c r="C896" s="2">
        <f t="shared" si="1"/>
        <v>29</v>
      </c>
    </row>
    <row r="897">
      <c r="A897" s="3" t="s">
        <v>891</v>
      </c>
      <c r="B897" s="2" t="str">
        <f>IFERROR(__xludf.DUMMYFUNCTION("iferror(REGEXREPLACE(A897,""\D+"", """"),A897)"),"998")</f>
        <v>998</v>
      </c>
      <c r="C897" s="2">
        <f t="shared" si="1"/>
        <v>98</v>
      </c>
    </row>
    <row r="898">
      <c r="A898" s="3" t="s">
        <v>892</v>
      </c>
      <c r="B898" s="2" t="str">
        <f>IFERROR(__xludf.DUMMYFUNCTION("iferror(REGEXREPLACE(A898,""\D+"", """"),A898)"),"4")</f>
        <v>4</v>
      </c>
      <c r="C898" s="2">
        <f t="shared" si="1"/>
        <v>44</v>
      </c>
    </row>
    <row r="899">
      <c r="A899" s="3" t="s">
        <v>893</v>
      </c>
      <c r="B899" s="2" t="str">
        <f>IFERROR(__xludf.DUMMYFUNCTION("iferror(REGEXREPLACE(A899,""\D+"", """"),A899)"),"1")</f>
        <v>1</v>
      </c>
      <c r="C899" s="2">
        <f t="shared" si="1"/>
        <v>11</v>
      </c>
    </row>
    <row r="900">
      <c r="A900" s="3" t="s">
        <v>894</v>
      </c>
      <c r="B900" s="2" t="str">
        <f>IFERROR(__xludf.DUMMYFUNCTION("iferror(REGEXREPLACE(A900,""\D+"", """"),A900)"),"9")</f>
        <v>9</v>
      </c>
      <c r="C900" s="2">
        <f t="shared" si="1"/>
        <v>99</v>
      </c>
    </row>
    <row r="901">
      <c r="A901" s="3" t="s">
        <v>895</v>
      </c>
      <c r="B901" s="2" t="str">
        <f>IFERROR(__xludf.DUMMYFUNCTION("iferror(REGEXREPLACE(A901,""\D+"", """"),A901)"),"356")</f>
        <v>356</v>
      </c>
      <c r="C901" s="2">
        <f t="shared" si="1"/>
        <v>36</v>
      </c>
    </row>
    <row r="902">
      <c r="A902" s="3" t="s">
        <v>896</v>
      </c>
      <c r="B902" s="2" t="str">
        <f>IFERROR(__xludf.DUMMYFUNCTION("iferror(REGEXREPLACE(A902,""\D+"", """"),A902)"),"699")</f>
        <v>699</v>
      </c>
      <c r="C902" s="2">
        <f t="shared" si="1"/>
        <v>69</v>
      </c>
    </row>
    <row r="903">
      <c r="A903" s="3" t="s">
        <v>897</v>
      </c>
      <c r="B903" s="2" t="str">
        <f>IFERROR(__xludf.DUMMYFUNCTION("iferror(REGEXREPLACE(A903,""\D+"", """"),A903)"),"48")</f>
        <v>48</v>
      </c>
      <c r="C903" s="2">
        <f t="shared" si="1"/>
        <v>48</v>
      </c>
    </row>
    <row r="904">
      <c r="A904" s="3" t="s">
        <v>898</v>
      </c>
      <c r="B904" s="2" t="str">
        <f>IFERROR(__xludf.DUMMYFUNCTION("iferror(REGEXREPLACE(A904,""\D+"", """"),A904)"),"17")</f>
        <v>17</v>
      </c>
      <c r="C904" s="2">
        <f t="shared" si="1"/>
        <v>17</v>
      </c>
    </row>
    <row r="905">
      <c r="A905" s="3" t="s">
        <v>899</v>
      </c>
      <c r="B905" s="2" t="str">
        <f>IFERROR(__xludf.DUMMYFUNCTION("iferror(REGEXREPLACE(A905,""\D+"", """"),A905)"),"32877")</f>
        <v>32877</v>
      </c>
      <c r="C905" s="2">
        <f t="shared" si="1"/>
        <v>37</v>
      </c>
    </row>
    <row r="906">
      <c r="A906" s="3" t="s">
        <v>900</v>
      </c>
      <c r="B906" s="2" t="str">
        <f>IFERROR(__xludf.DUMMYFUNCTION("iferror(REGEXREPLACE(A906,""\D+"", """"),A906)"),"1")</f>
        <v>1</v>
      </c>
      <c r="C906" s="2">
        <f t="shared" si="1"/>
        <v>11</v>
      </c>
    </row>
    <row r="907">
      <c r="A907" s="3" t="s">
        <v>901</v>
      </c>
      <c r="B907" s="2" t="str">
        <f>IFERROR(__xludf.DUMMYFUNCTION("iferror(REGEXREPLACE(A907,""\D+"", """"),A907)"),"4")</f>
        <v>4</v>
      </c>
      <c r="C907" s="2">
        <f t="shared" si="1"/>
        <v>44</v>
      </c>
    </row>
    <row r="908">
      <c r="A908" s="3" t="s">
        <v>902</v>
      </c>
      <c r="B908" s="2" t="str">
        <f>IFERROR(__xludf.DUMMYFUNCTION("iferror(REGEXREPLACE(A908,""\D+"", """"),A908)"),"8")</f>
        <v>8</v>
      </c>
      <c r="C908" s="2">
        <f t="shared" si="1"/>
        <v>88</v>
      </c>
    </row>
    <row r="909">
      <c r="A909" s="3" t="s">
        <v>903</v>
      </c>
      <c r="B909" s="2" t="str">
        <f>IFERROR(__xludf.DUMMYFUNCTION("iferror(REGEXREPLACE(A909,""\D+"", """"),A909)"),"154")</f>
        <v>154</v>
      </c>
      <c r="C909" s="2">
        <f t="shared" si="1"/>
        <v>14</v>
      </c>
    </row>
    <row r="910">
      <c r="A910" s="3" t="s">
        <v>904</v>
      </c>
      <c r="B910" s="2" t="str">
        <f>IFERROR(__xludf.DUMMYFUNCTION("iferror(REGEXREPLACE(A910,""\D+"", """"),A910)"),"7")</f>
        <v>7</v>
      </c>
      <c r="C910" s="2">
        <f t="shared" si="1"/>
        <v>77</v>
      </c>
    </row>
    <row r="911">
      <c r="A911" s="3" t="s">
        <v>905</v>
      </c>
      <c r="B911" s="2" t="str">
        <f>IFERROR(__xludf.DUMMYFUNCTION("iferror(REGEXREPLACE(A911,""\D+"", """"),A911)"),"3")</f>
        <v>3</v>
      </c>
      <c r="C911" s="2">
        <f t="shared" si="1"/>
        <v>33</v>
      </c>
    </row>
    <row r="912">
      <c r="A912" s="3" t="s">
        <v>906</v>
      </c>
      <c r="B912" s="2" t="str">
        <f>IFERROR(__xludf.DUMMYFUNCTION("iferror(REGEXREPLACE(A912,""\D+"", """"),A912)"),"8")</f>
        <v>8</v>
      </c>
      <c r="C912" s="2">
        <f t="shared" si="1"/>
        <v>88</v>
      </c>
    </row>
    <row r="913">
      <c r="A913" s="3" t="s">
        <v>907</v>
      </c>
      <c r="B913" s="2" t="str">
        <f>IFERROR(__xludf.DUMMYFUNCTION("iferror(REGEXREPLACE(A913,""\D+"", """"),A913)"),"6")</f>
        <v>6</v>
      </c>
      <c r="C913" s="2">
        <f t="shared" si="1"/>
        <v>66</v>
      </c>
    </row>
    <row r="914">
      <c r="A914" s="3" t="s">
        <v>908</v>
      </c>
      <c r="B914" s="2" t="str">
        <f>IFERROR(__xludf.DUMMYFUNCTION("iferror(REGEXREPLACE(A914,""\D+"", """"),A914)"),"928")</f>
        <v>928</v>
      </c>
      <c r="C914" s="2">
        <f t="shared" si="1"/>
        <v>98</v>
      </c>
    </row>
    <row r="915">
      <c r="A915" s="3" t="s">
        <v>909</v>
      </c>
      <c r="B915" s="2" t="str">
        <f>IFERROR(__xludf.DUMMYFUNCTION("iferror(REGEXREPLACE(A915,""\D+"", """"),A915)"),"42")</f>
        <v>42</v>
      </c>
      <c r="C915" s="2">
        <f t="shared" si="1"/>
        <v>42</v>
      </c>
    </row>
    <row r="916">
      <c r="A916" s="3" t="s">
        <v>910</v>
      </c>
      <c r="B916" s="2" t="str">
        <f>IFERROR(__xludf.DUMMYFUNCTION("iferror(REGEXREPLACE(A916,""\D+"", """"),A916)"),"3")</f>
        <v>3</v>
      </c>
      <c r="C916" s="2">
        <f t="shared" si="1"/>
        <v>33</v>
      </c>
    </row>
    <row r="917">
      <c r="A917" s="3" t="s">
        <v>911</v>
      </c>
      <c r="B917" s="2" t="str">
        <f>IFERROR(__xludf.DUMMYFUNCTION("iferror(REGEXREPLACE(A917,""\D+"", """"),A917)"),"73")</f>
        <v>73</v>
      </c>
      <c r="C917" s="2">
        <f t="shared" si="1"/>
        <v>73</v>
      </c>
    </row>
    <row r="918">
      <c r="A918" s="3" t="s">
        <v>912</v>
      </c>
      <c r="B918" s="2" t="str">
        <f>IFERROR(__xludf.DUMMYFUNCTION("iferror(REGEXREPLACE(A918,""\D+"", """"),A918)"),"4")</f>
        <v>4</v>
      </c>
      <c r="C918" s="2">
        <f t="shared" si="1"/>
        <v>44</v>
      </c>
    </row>
    <row r="919">
      <c r="A919" s="3" t="s">
        <v>913</v>
      </c>
      <c r="B919" s="2" t="str">
        <f>IFERROR(__xludf.DUMMYFUNCTION("iferror(REGEXREPLACE(A919,""\D+"", """"),A919)"),"1")</f>
        <v>1</v>
      </c>
      <c r="C919" s="2">
        <f t="shared" si="1"/>
        <v>11</v>
      </c>
    </row>
    <row r="920">
      <c r="A920" s="3" t="s">
        <v>914</v>
      </c>
      <c r="B920" s="2" t="str">
        <f>IFERROR(__xludf.DUMMYFUNCTION("iferror(REGEXREPLACE(A920,""\D+"", """"),A920)"),"5")</f>
        <v>5</v>
      </c>
      <c r="C920" s="2">
        <f t="shared" si="1"/>
        <v>55</v>
      </c>
    </row>
    <row r="921">
      <c r="A921" s="3" t="s">
        <v>915</v>
      </c>
      <c r="B921" s="2" t="str">
        <f>IFERROR(__xludf.DUMMYFUNCTION("iferror(REGEXREPLACE(A921,""\D+"", """"),A921)"),"6")</f>
        <v>6</v>
      </c>
      <c r="C921" s="2">
        <f t="shared" si="1"/>
        <v>66</v>
      </c>
    </row>
    <row r="922">
      <c r="A922" s="3" t="s">
        <v>916</v>
      </c>
      <c r="B922" s="2" t="str">
        <f>IFERROR(__xludf.DUMMYFUNCTION("iferror(REGEXREPLACE(A922,""\D+"", """"),A922)"),"323")</f>
        <v>323</v>
      </c>
      <c r="C922" s="2">
        <f t="shared" si="1"/>
        <v>33</v>
      </c>
    </row>
    <row r="923">
      <c r="A923" s="3" t="s">
        <v>917</v>
      </c>
      <c r="B923" s="2" t="str">
        <f>IFERROR(__xludf.DUMMYFUNCTION("iferror(REGEXREPLACE(A923,""\D+"", """"),A923)"),"46")</f>
        <v>46</v>
      </c>
      <c r="C923" s="2">
        <f t="shared" si="1"/>
        <v>46</v>
      </c>
    </row>
    <row r="924">
      <c r="A924" s="3" t="s">
        <v>918</v>
      </c>
      <c r="B924" s="2" t="str">
        <f>IFERROR(__xludf.DUMMYFUNCTION("iferror(REGEXREPLACE(A924,""\D+"", """"),A924)"),"324")</f>
        <v>324</v>
      </c>
      <c r="C924" s="2">
        <f t="shared" si="1"/>
        <v>34</v>
      </c>
    </row>
    <row r="925">
      <c r="A925" s="3" t="s">
        <v>919</v>
      </c>
      <c r="B925" s="2" t="str">
        <f>IFERROR(__xludf.DUMMYFUNCTION("iferror(REGEXREPLACE(A925,""\D+"", """"),A925)"),"7")</f>
        <v>7</v>
      </c>
      <c r="C925" s="2">
        <f t="shared" si="1"/>
        <v>77</v>
      </c>
    </row>
    <row r="926">
      <c r="A926" s="3" t="s">
        <v>920</v>
      </c>
      <c r="B926" s="2" t="str">
        <f>IFERROR(__xludf.DUMMYFUNCTION("iferror(REGEXREPLACE(A926,""\D+"", """"),A926)"),"115")</f>
        <v>115</v>
      </c>
      <c r="C926" s="2">
        <f t="shared" si="1"/>
        <v>15</v>
      </c>
    </row>
    <row r="927">
      <c r="A927" s="3" t="s">
        <v>921</v>
      </c>
      <c r="B927" s="2" t="str">
        <f>IFERROR(__xludf.DUMMYFUNCTION("iferror(REGEXREPLACE(A927,""\D+"", """"),A927)"),"45")</f>
        <v>45</v>
      </c>
      <c r="C927" s="2">
        <f t="shared" si="1"/>
        <v>45</v>
      </c>
    </row>
    <row r="928">
      <c r="A928" s="3" t="s">
        <v>922</v>
      </c>
      <c r="B928" s="2" t="str">
        <f>IFERROR(__xludf.DUMMYFUNCTION("iferror(REGEXREPLACE(A928,""\D+"", """"),A928)"),"1")</f>
        <v>1</v>
      </c>
      <c r="C928" s="2">
        <f t="shared" si="1"/>
        <v>11</v>
      </c>
    </row>
    <row r="929">
      <c r="A929" s="3" t="s">
        <v>923</v>
      </c>
      <c r="B929" s="2" t="str">
        <f>IFERROR(__xludf.DUMMYFUNCTION("iferror(REGEXREPLACE(A929,""\D+"", """"),A929)"),"252")</f>
        <v>252</v>
      </c>
      <c r="C929" s="2">
        <f t="shared" si="1"/>
        <v>22</v>
      </c>
    </row>
    <row r="930">
      <c r="A930" s="3" t="s">
        <v>924</v>
      </c>
      <c r="B930" s="2" t="str">
        <f>IFERROR(__xludf.DUMMYFUNCTION("iferror(REGEXREPLACE(A930,""\D+"", """"),A930)"),"4183")</f>
        <v>4183</v>
      </c>
      <c r="C930" s="2">
        <f t="shared" si="1"/>
        <v>43</v>
      </c>
    </row>
    <row r="931">
      <c r="A931" s="3" t="s">
        <v>925</v>
      </c>
      <c r="B931" s="2" t="str">
        <f>IFERROR(__xludf.DUMMYFUNCTION("iferror(REGEXREPLACE(A931,""\D+"", """"),A931)"),"2243")</f>
        <v>2243</v>
      </c>
      <c r="C931" s="2">
        <f t="shared" si="1"/>
        <v>23</v>
      </c>
    </row>
    <row r="932">
      <c r="A932" s="3" t="s">
        <v>926</v>
      </c>
      <c r="B932" s="2" t="str">
        <f>IFERROR(__xludf.DUMMYFUNCTION("iferror(REGEXREPLACE(A932,""\D+"", """"),A932)"),"39")</f>
        <v>39</v>
      </c>
      <c r="C932" s="2">
        <f t="shared" si="1"/>
        <v>39</v>
      </c>
    </row>
    <row r="933">
      <c r="A933" s="3" t="s">
        <v>927</v>
      </c>
      <c r="B933" s="2" t="str">
        <f>IFERROR(__xludf.DUMMYFUNCTION("iferror(REGEXREPLACE(A933,""\D+"", """"),A933)"),"2579")</f>
        <v>2579</v>
      </c>
      <c r="C933" s="2">
        <f t="shared" si="1"/>
        <v>29</v>
      </c>
    </row>
    <row r="934">
      <c r="A934" s="3" t="s">
        <v>928</v>
      </c>
      <c r="B934" s="2" t="str">
        <f>IFERROR(__xludf.DUMMYFUNCTION("iferror(REGEXREPLACE(A934,""\D+"", """"),A934)"),"48")</f>
        <v>48</v>
      </c>
      <c r="C934" s="2">
        <f t="shared" si="1"/>
        <v>48</v>
      </c>
    </row>
    <row r="935">
      <c r="A935" s="3" t="s">
        <v>929</v>
      </c>
      <c r="B935" s="2" t="str">
        <f>IFERROR(__xludf.DUMMYFUNCTION("iferror(REGEXREPLACE(A935,""\D+"", """"),A935)"),"11")</f>
        <v>11</v>
      </c>
      <c r="C935" s="2">
        <f t="shared" si="1"/>
        <v>11</v>
      </c>
    </row>
    <row r="936">
      <c r="A936" s="3" t="s">
        <v>930</v>
      </c>
      <c r="B936" s="2" t="str">
        <f>IFERROR(__xludf.DUMMYFUNCTION("iferror(REGEXREPLACE(A936,""\D+"", """"),A936)"),"4125")</f>
        <v>4125</v>
      </c>
      <c r="C936" s="2">
        <f t="shared" si="1"/>
        <v>45</v>
      </c>
    </row>
    <row r="937">
      <c r="A937" s="3" t="s">
        <v>931</v>
      </c>
      <c r="B937" s="2" t="str">
        <f>IFERROR(__xludf.DUMMYFUNCTION("iferror(REGEXREPLACE(A937,""\D+"", """"),A937)"),"59")</f>
        <v>59</v>
      </c>
      <c r="C937" s="2">
        <f t="shared" si="1"/>
        <v>59</v>
      </c>
    </row>
    <row r="938">
      <c r="A938" s="3" t="s">
        <v>932</v>
      </c>
      <c r="B938" s="2" t="str">
        <f>IFERROR(__xludf.DUMMYFUNCTION("iferror(REGEXREPLACE(A938,""\D+"", """"),A938)"),"861")</f>
        <v>861</v>
      </c>
      <c r="C938" s="2">
        <f t="shared" si="1"/>
        <v>81</v>
      </c>
    </row>
    <row r="939">
      <c r="A939" s="3" t="s">
        <v>933</v>
      </c>
      <c r="B939" s="2" t="str">
        <f>IFERROR(__xludf.DUMMYFUNCTION("iferror(REGEXREPLACE(A939,""\D+"", """"),A939)"),"986")</f>
        <v>986</v>
      </c>
      <c r="C939" s="2">
        <f t="shared" si="1"/>
        <v>96</v>
      </c>
    </row>
    <row r="940">
      <c r="A940" s="3" t="s">
        <v>934</v>
      </c>
      <c r="B940" s="2" t="str">
        <f>IFERROR(__xludf.DUMMYFUNCTION("iferror(REGEXREPLACE(A940,""\D+"", """"),A940)"),"7")</f>
        <v>7</v>
      </c>
      <c r="C940" s="2">
        <f t="shared" si="1"/>
        <v>77</v>
      </c>
    </row>
    <row r="941">
      <c r="A941" s="3" t="s">
        <v>935</v>
      </c>
      <c r="B941" s="2" t="str">
        <f>IFERROR(__xludf.DUMMYFUNCTION("iferror(REGEXREPLACE(A941,""\D+"", """"),A941)"),"5958")</f>
        <v>5958</v>
      </c>
      <c r="C941" s="2">
        <f t="shared" si="1"/>
        <v>58</v>
      </c>
    </row>
    <row r="942">
      <c r="A942" s="3" t="s">
        <v>936</v>
      </c>
      <c r="B942" s="2" t="str">
        <f>IFERROR(__xludf.DUMMYFUNCTION("iferror(REGEXREPLACE(A942,""\D+"", """"),A942)"),"2")</f>
        <v>2</v>
      </c>
      <c r="C942" s="2">
        <f t="shared" si="1"/>
        <v>22</v>
      </c>
    </row>
    <row r="943">
      <c r="A943" s="3" t="s">
        <v>937</v>
      </c>
      <c r="B943" s="2" t="str">
        <f>IFERROR(__xludf.DUMMYFUNCTION("iferror(REGEXREPLACE(A943,""\D+"", """"),A943)"),"9")</f>
        <v>9</v>
      </c>
      <c r="C943" s="2">
        <f t="shared" si="1"/>
        <v>99</v>
      </c>
    </row>
    <row r="944">
      <c r="A944" s="3" t="s">
        <v>938</v>
      </c>
      <c r="B944" s="2" t="str">
        <f>IFERROR(__xludf.DUMMYFUNCTION("iferror(REGEXREPLACE(A944,""\D+"", """"),A944)"),"28")</f>
        <v>28</v>
      </c>
      <c r="C944" s="2">
        <f t="shared" si="1"/>
        <v>28</v>
      </c>
    </row>
    <row r="945">
      <c r="A945" s="3" t="s">
        <v>939</v>
      </c>
      <c r="B945" s="2" t="str">
        <f>IFERROR(__xludf.DUMMYFUNCTION("iferror(REGEXREPLACE(A945,""\D+"", """"),A945)"),"389")</f>
        <v>389</v>
      </c>
      <c r="C945" s="2">
        <f t="shared" si="1"/>
        <v>39</v>
      </c>
    </row>
    <row r="946">
      <c r="A946" s="3" t="s">
        <v>940</v>
      </c>
      <c r="B946" s="2" t="str">
        <f>IFERROR(__xludf.DUMMYFUNCTION("iferror(REGEXREPLACE(A946,""\D+"", """"),A946)"),"8")</f>
        <v>8</v>
      </c>
      <c r="C946" s="2">
        <f t="shared" si="1"/>
        <v>88</v>
      </c>
    </row>
    <row r="947">
      <c r="A947" s="3" t="s">
        <v>941</v>
      </c>
      <c r="B947" s="2" t="str">
        <f>IFERROR(__xludf.DUMMYFUNCTION("iferror(REGEXREPLACE(A947,""\D+"", """"),A947)"),"7")</f>
        <v>7</v>
      </c>
      <c r="C947" s="2">
        <f t="shared" si="1"/>
        <v>77</v>
      </c>
    </row>
    <row r="948">
      <c r="A948" s="3" t="s">
        <v>942</v>
      </c>
      <c r="B948" s="2" t="str">
        <f>IFERROR(__xludf.DUMMYFUNCTION("iferror(REGEXREPLACE(A948,""\D+"", """"),A948)"),"56")</f>
        <v>56</v>
      </c>
      <c r="C948" s="2">
        <f t="shared" si="1"/>
        <v>56</v>
      </c>
    </row>
    <row r="949">
      <c r="A949" s="3" t="s">
        <v>943</v>
      </c>
      <c r="B949" s="2" t="str">
        <f>IFERROR(__xludf.DUMMYFUNCTION("iferror(REGEXREPLACE(A949,""\D+"", """"),A949)"),"242288")</f>
        <v>242288</v>
      </c>
      <c r="C949" s="2">
        <f t="shared" si="1"/>
        <v>28</v>
      </c>
    </row>
    <row r="950">
      <c r="A950" s="3" t="s">
        <v>944</v>
      </c>
      <c r="B950" s="2" t="str">
        <f>IFERROR(__xludf.DUMMYFUNCTION("iferror(REGEXREPLACE(A950,""\D+"", """"),A950)"),"5")</f>
        <v>5</v>
      </c>
      <c r="C950" s="2">
        <f t="shared" si="1"/>
        <v>55</v>
      </c>
    </row>
    <row r="951">
      <c r="A951" s="3" t="s">
        <v>945</v>
      </c>
      <c r="B951" s="2" t="str">
        <f>IFERROR(__xludf.DUMMYFUNCTION("iferror(REGEXREPLACE(A951,""\D+"", """"),A951)"),"21")</f>
        <v>21</v>
      </c>
      <c r="C951" s="2">
        <f t="shared" si="1"/>
        <v>21</v>
      </c>
    </row>
    <row r="952">
      <c r="A952" s="3" t="s">
        <v>946</v>
      </c>
      <c r="B952" s="2" t="str">
        <f>IFERROR(__xludf.DUMMYFUNCTION("iferror(REGEXREPLACE(A952,""\D+"", """"),A952)"),"98")</f>
        <v>98</v>
      </c>
      <c r="C952" s="2">
        <f t="shared" si="1"/>
        <v>98</v>
      </c>
    </row>
    <row r="953">
      <c r="A953" s="3" t="s">
        <v>947</v>
      </c>
      <c r="B953" s="2" t="str">
        <f>IFERROR(__xludf.DUMMYFUNCTION("iferror(REGEXREPLACE(A953,""\D+"", """"),A953)"),"8")</f>
        <v>8</v>
      </c>
      <c r="C953" s="2">
        <f t="shared" si="1"/>
        <v>88</v>
      </c>
    </row>
    <row r="954">
      <c r="A954" s="3" t="s">
        <v>948</v>
      </c>
      <c r="B954" s="2" t="str">
        <f>IFERROR(__xludf.DUMMYFUNCTION("iferror(REGEXREPLACE(A954,""\D+"", """"),A954)"),"53")</f>
        <v>53</v>
      </c>
      <c r="C954" s="2">
        <f t="shared" si="1"/>
        <v>53</v>
      </c>
    </row>
    <row r="955">
      <c r="A955" s="3" t="s">
        <v>949</v>
      </c>
      <c r="B955" s="2" t="str">
        <f>IFERROR(__xludf.DUMMYFUNCTION("iferror(REGEXREPLACE(A955,""\D+"", """"),A955)"),"15")</f>
        <v>15</v>
      </c>
      <c r="C955" s="2">
        <f t="shared" si="1"/>
        <v>15</v>
      </c>
    </row>
    <row r="956">
      <c r="A956" s="3" t="s">
        <v>950</v>
      </c>
      <c r="B956" s="2" t="str">
        <f>IFERROR(__xludf.DUMMYFUNCTION("iferror(REGEXREPLACE(A956,""\D+"", """"),A956)"),"3")</f>
        <v>3</v>
      </c>
      <c r="C956" s="2">
        <f t="shared" si="1"/>
        <v>33</v>
      </c>
    </row>
    <row r="957">
      <c r="A957" s="3" t="s">
        <v>951</v>
      </c>
      <c r="B957" s="2" t="str">
        <f>IFERROR(__xludf.DUMMYFUNCTION("iferror(REGEXREPLACE(A957,""\D+"", """"),A957)"),"468")</f>
        <v>468</v>
      </c>
      <c r="C957" s="2">
        <f t="shared" si="1"/>
        <v>48</v>
      </c>
    </row>
    <row r="958">
      <c r="A958" s="3" t="s">
        <v>952</v>
      </c>
      <c r="B958" s="2" t="str">
        <f>IFERROR(__xludf.DUMMYFUNCTION("iferror(REGEXREPLACE(A958,""\D+"", """"),A958)"),"2")</f>
        <v>2</v>
      </c>
      <c r="C958" s="2">
        <f t="shared" si="1"/>
        <v>22</v>
      </c>
    </row>
    <row r="959">
      <c r="A959" s="3" t="s">
        <v>953</v>
      </c>
      <c r="B959" s="2" t="str">
        <f>IFERROR(__xludf.DUMMYFUNCTION("iferror(REGEXREPLACE(A959,""\D+"", """"),A959)"),"6974")</f>
        <v>6974</v>
      </c>
      <c r="C959" s="2">
        <f t="shared" si="1"/>
        <v>64</v>
      </c>
    </row>
    <row r="960">
      <c r="A960" s="3" t="s">
        <v>954</v>
      </c>
      <c r="B960" s="2" t="str">
        <f>IFERROR(__xludf.DUMMYFUNCTION("iferror(REGEXREPLACE(A960,""\D+"", """"),A960)"),"52")</f>
        <v>52</v>
      </c>
      <c r="C960" s="2">
        <f t="shared" si="1"/>
        <v>52</v>
      </c>
    </row>
    <row r="961">
      <c r="A961" s="3" t="s">
        <v>955</v>
      </c>
      <c r="B961" s="2" t="str">
        <f>IFERROR(__xludf.DUMMYFUNCTION("iferror(REGEXREPLACE(A961,""\D+"", """"),A961)"),"81")</f>
        <v>81</v>
      </c>
      <c r="C961" s="2">
        <f t="shared" si="1"/>
        <v>81</v>
      </c>
    </row>
    <row r="962">
      <c r="A962" s="3" t="s">
        <v>956</v>
      </c>
      <c r="B962" s="2" t="str">
        <f>IFERROR(__xludf.DUMMYFUNCTION("iferror(REGEXREPLACE(A962,""\D+"", """"),A962)"),"26")</f>
        <v>26</v>
      </c>
      <c r="C962" s="2">
        <f t="shared" si="1"/>
        <v>26</v>
      </c>
    </row>
    <row r="963">
      <c r="A963" s="3" t="s">
        <v>957</v>
      </c>
      <c r="B963" s="2" t="str">
        <f>IFERROR(__xludf.DUMMYFUNCTION("iferror(REGEXREPLACE(A963,""\D+"", """"),A963)"),"6725")</f>
        <v>6725</v>
      </c>
      <c r="C963" s="2">
        <f t="shared" si="1"/>
        <v>65</v>
      </c>
    </row>
    <row r="964">
      <c r="A964" s="3" t="s">
        <v>958</v>
      </c>
      <c r="B964" s="2" t="str">
        <f>IFERROR(__xludf.DUMMYFUNCTION("iferror(REGEXREPLACE(A964,""\D+"", """"),A964)"),"5")</f>
        <v>5</v>
      </c>
      <c r="C964" s="2">
        <f t="shared" si="1"/>
        <v>55</v>
      </c>
    </row>
    <row r="965">
      <c r="A965" s="3" t="s">
        <v>959</v>
      </c>
      <c r="B965" s="2" t="str">
        <f>IFERROR(__xludf.DUMMYFUNCTION("iferror(REGEXREPLACE(A965,""\D+"", """"),A965)"),"4")</f>
        <v>4</v>
      </c>
      <c r="C965" s="2">
        <f t="shared" si="1"/>
        <v>44</v>
      </c>
    </row>
    <row r="966">
      <c r="A966" s="3" t="s">
        <v>960</v>
      </c>
      <c r="B966" s="2" t="str">
        <f>IFERROR(__xludf.DUMMYFUNCTION("iferror(REGEXREPLACE(A966,""\D+"", """"),A966)"),"457")</f>
        <v>457</v>
      </c>
      <c r="C966" s="2">
        <f t="shared" si="1"/>
        <v>47</v>
      </c>
    </row>
    <row r="967">
      <c r="A967" s="3" t="s">
        <v>961</v>
      </c>
      <c r="B967" s="2" t="str">
        <f>IFERROR(__xludf.DUMMYFUNCTION("iferror(REGEXREPLACE(A967,""\D+"", """"),A967)"),"9")</f>
        <v>9</v>
      </c>
      <c r="C967" s="2">
        <f t="shared" si="1"/>
        <v>99</v>
      </c>
    </row>
    <row r="968">
      <c r="A968" s="3" t="s">
        <v>962</v>
      </c>
      <c r="B968" s="2" t="str">
        <f>IFERROR(__xludf.DUMMYFUNCTION("iferror(REGEXREPLACE(A968,""\D+"", """"),A968)"),"4")</f>
        <v>4</v>
      </c>
      <c r="C968" s="2">
        <f t="shared" si="1"/>
        <v>44</v>
      </c>
    </row>
    <row r="969">
      <c r="A969" s="3" t="s">
        <v>963</v>
      </c>
      <c r="B969" s="2" t="str">
        <f>IFERROR(__xludf.DUMMYFUNCTION("iferror(REGEXREPLACE(A969,""\D+"", """"),A969)"),"9")</f>
        <v>9</v>
      </c>
      <c r="C969" s="2">
        <f t="shared" si="1"/>
        <v>99</v>
      </c>
    </row>
    <row r="970">
      <c r="A970" s="3" t="s">
        <v>964</v>
      </c>
      <c r="B970" s="2" t="str">
        <f>IFERROR(__xludf.DUMMYFUNCTION("iferror(REGEXREPLACE(A970,""\D+"", """"),A970)"),"5")</f>
        <v>5</v>
      </c>
      <c r="C970" s="2">
        <f t="shared" si="1"/>
        <v>55</v>
      </c>
    </row>
    <row r="971">
      <c r="A971" s="3" t="s">
        <v>965</v>
      </c>
      <c r="B971" s="2" t="str">
        <f>IFERROR(__xludf.DUMMYFUNCTION("iferror(REGEXREPLACE(A971,""\D+"", """"),A971)"),"3143")</f>
        <v>3143</v>
      </c>
      <c r="C971" s="2">
        <f t="shared" si="1"/>
        <v>33</v>
      </c>
    </row>
    <row r="972">
      <c r="A972" s="3" t="s">
        <v>966</v>
      </c>
      <c r="B972" s="2" t="str">
        <f>IFERROR(__xludf.DUMMYFUNCTION("iferror(REGEXREPLACE(A972,""\D+"", """"),A972)"),"568")</f>
        <v>568</v>
      </c>
      <c r="C972" s="2">
        <f t="shared" si="1"/>
        <v>58</v>
      </c>
    </row>
    <row r="973">
      <c r="A973" s="3" t="s">
        <v>967</v>
      </c>
      <c r="B973" s="2" t="str">
        <f>IFERROR(__xludf.DUMMYFUNCTION("iferror(REGEXREPLACE(A973,""\D+"", """"),A973)"),"6")</f>
        <v>6</v>
      </c>
      <c r="C973" s="2">
        <f t="shared" si="1"/>
        <v>66</v>
      </c>
    </row>
    <row r="974">
      <c r="A974" s="3" t="s">
        <v>968</v>
      </c>
      <c r="B974" s="2" t="str">
        <f>IFERROR(__xludf.DUMMYFUNCTION("iferror(REGEXREPLACE(A974,""\D+"", """"),A974)"),"19")</f>
        <v>19</v>
      </c>
      <c r="C974" s="2">
        <f t="shared" si="1"/>
        <v>19</v>
      </c>
    </row>
    <row r="975">
      <c r="A975" s="3" t="s">
        <v>969</v>
      </c>
      <c r="B975" s="2" t="str">
        <f>IFERROR(__xludf.DUMMYFUNCTION("iferror(REGEXREPLACE(A975,""\D+"", """"),A975)"),"265")</f>
        <v>265</v>
      </c>
      <c r="C975" s="2">
        <f t="shared" si="1"/>
        <v>25</v>
      </c>
    </row>
    <row r="976">
      <c r="A976" s="3" t="s">
        <v>970</v>
      </c>
      <c r="B976" s="2" t="str">
        <f>IFERROR(__xludf.DUMMYFUNCTION("iferror(REGEXREPLACE(A976,""\D+"", """"),A976)"),"88")</f>
        <v>88</v>
      </c>
      <c r="C976" s="2">
        <f t="shared" si="1"/>
        <v>88</v>
      </c>
    </row>
    <row r="977">
      <c r="A977" s="3" t="s">
        <v>971</v>
      </c>
      <c r="B977" s="2" t="str">
        <f>IFERROR(__xludf.DUMMYFUNCTION("iferror(REGEXREPLACE(A977,""\D+"", """"),A977)"),"5")</f>
        <v>5</v>
      </c>
      <c r="C977" s="2">
        <f t="shared" si="1"/>
        <v>55</v>
      </c>
    </row>
    <row r="978">
      <c r="A978" s="3" t="s">
        <v>972</v>
      </c>
      <c r="B978" s="2" t="str">
        <f>IFERROR(__xludf.DUMMYFUNCTION("iferror(REGEXREPLACE(A978,""\D+"", """"),A978)"),"7")</f>
        <v>7</v>
      </c>
      <c r="C978" s="2">
        <f t="shared" si="1"/>
        <v>77</v>
      </c>
    </row>
    <row r="979">
      <c r="A979" s="3" t="s">
        <v>973</v>
      </c>
      <c r="B979" s="2" t="str">
        <f>IFERROR(__xludf.DUMMYFUNCTION("iferror(REGEXREPLACE(A979,""\D+"", """"),A979)"),"3")</f>
        <v>3</v>
      </c>
      <c r="C979" s="2">
        <f t="shared" si="1"/>
        <v>33</v>
      </c>
    </row>
    <row r="980">
      <c r="A980" s="3" t="s">
        <v>974</v>
      </c>
      <c r="B980" s="2" t="str">
        <f>IFERROR(__xludf.DUMMYFUNCTION("iferror(REGEXREPLACE(A980,""\D+"", """"),A980)"),"748")</f>
        <v>748</v>
      </c>
      <c r="C980" s="2">
        <f t="shared" si="1"/>
        <v>78</v>
      </c>
    </row>
    <row r="981">
      <c r="A981" s="3" t="s">
        <v>975</v>
      </c>
      <c r="B981" s="2" t="str">
        <f>IFERROR(__xludf.DUMMYFUNCTION("iferror(REGEXREPLACE(A981,""\D+"", """"),A981)"),"4")</f>
        <v>4</v>
      </c>
      <c r="C981" s="2">
        <f t="shared" si="1"/>
        <v>44</v>
      </c>
    </row>
    <row r="982">
      <c r="A982" s="3" t="s">
        <v>976</v>
      </c>
      <c r="B982" s="2" t="str">
        <f>IFERROR(__xludf.DUMMYFUNCTION("iferror(REGEXREPLACE(A982,""\D+"", """"),A982)"),"5555")</f>
        <v>5555</v>
      </c>
      <c r="C982" s="2">
        <f t="shared" si="1"/>
        <v>55</v>
      </c>
    </row>
    <row r="983">
      <c r="A983" s="3" t="s">
        <v>977</v>
      </c>
      <c r="B983" s="2" t="str">
        <f>IFERROR(__xludf.DUMMYFUNCTION("iferror(REGEXREPLACE(A983,""\D+"", """"),A983)"),"94")</f>
        <v>94</v>
      </c>
      <c r="C983" s="2">
        <f t="shared" si="1"/>
        <v>94</v>
      </c>
    </row>
    <row r="984">
      <c r="A984" s="3" t="s">
        <v>978</v>
      </c>
      <c r="B984" s="2" t="str">
        <f>IFERROR(__xludf.DUMMYFUNCTION("iferror(REGEXREPLACE(A984,""\D+"", """"),A984)"),"77")</f>
        <v>77</v>
      </c>
      <c r="C984" s="2">
        <f t="shared" si="1"/>
        <v>77</v>
      </c>
    </row>
    <row r="985">
      <c r="A985" s="3" t="s">
        <v>979</v>
      </c>
      <c r="B985" s="2" t="str">
        <f>IFERROR(__xludf.DUMMYFUNCTION("iferror(REGEXREPLACE(A985,""\D+"", """"),A985)"),"1")</f>
        <v>1</v>
      </c>
      <c r="C985" s="2">
        <f t="shared" si="1"/>
        <v>11</v>
      </c>
    </row>
    <row r="986">
      <c r="A986" s="3" t="s">
        <v>980</v>
      </c>
      <c r="B986" s="2" t="str">
        <f>IFERROR(__xludf.DUMMYFUNCTION("iferror(REGEXREPLACE(A986,""\D+"", """"),A986)"),"94")</f>
        <v>94</v>
      </c>
      <c r="C986" s="2">
        <f t="shared" si="1"/>
        <v>94</v>
      </c>
    </row>
    <row r="987">
      <c r="A987" s="3" t="s">
        <v>981</v>
      </c>
      <c r="B987" s="2" t="str">
        <f>IFERROR(__xludf.DUMMYFUNCTION("iferror(REGEXREPLACE(A987,""\D+"", """"),A987)"),"229")</f>
        <v>229</v>
      </c>
      <c r="C987" s="2">
        <f t="shared" si="1"/>
        <v>29</v>
      </c>
    </row>
    <row r="988">
      <c r="A988" s="3" t="s">
        <v>982</v>
      </c>
      <c r="B988" s="2" t="str">
        <f>IFERROR(__xludf.DUMMYFUNCTION("iferror(REGEXREPLACE(A988,""\D+"", """"),A988)"),"84965")</f>
        <v>84965</v>
      </c>
      <c r="C988" s="2">
        <f t="shared" si="1"/>
        <v>85</v>
      </c>
    </row>
    <row r="989">
      <c r="A989" s="3" t="s">
        <v>983</v>
      </c>
      <c r="B989" s="2" t="str">
        <f>IFERROR(__xludf.DUMMYFUNCTION("iferror(REGEXREPLACE(A989,""\D+"", """"),A989)"),"35")</f>
        <v>35</v>
      </c>
      <c r="C989" s="2">
        <f t="shared" si="1"/>
        <v>35</v>
      </c>
    </row>
    <row r="990">
      <c r="A990" s="3" t="s">
        <v>984</v>
      </c>
      <c r="B990" s="2" t="str">
        <f>IFERROR(__xludf.DUMMYFUNCTION("iferror(REGEXREPLACE(A990,""\D+"", """"),A990)"),"4")</f>
        <v>4</v>
      </c>
      <c r="C990" s="2">
        <f t="shared" si="1"/>
        <v>44</v>
      </c>
    </row>
    <row r="991">
      <c r="A991" s="3" t="s">
        <v>985</v>
      </c>
      <c r="B991" s="2" t="str">
        <f>IFERROR(__xludf.DUMMYFUNCTION("iferror(REGEXREPLACE(A991,""\D+"", """"),A991)"),"51")</f>
        <v>51</v>
      </c>
      <c r="C991" s="2">
        <f t="shared" si="1"/>
        <v>51</v>
      </c>
    </row>
    <row r="992">
      <c r="A992" s="3" t="s">
        <v>986</v>
      </c>
      <c r="B992" s="2" t="str">
        <f>IFERROR(__xludf.DUMMYFUNCTION("iferror(REGEXREPLACE(A992,""\D+"", """"),A992)"),"4")</f>
        <v>4</v>
      </c>
      <c r="C992" s="2">
        <f t="shared" si="1"/>
        <v>44</v>
      </c>
    </row>
    <row r="993">
      <c r="A993" s="3" t="s">
        <v>987</v>
      </c>
      <c r="B993" s="2" t="str">
        <f>IFERROR(__xludf.DUMMYFUNCTION("iferror(REGEXREPLACE(A993,""\D+"", """"),A993)"),"49")</f>
        <v>49</v>
      </c>
      <c r="C993" s="2">
        <f t="shared" si="1"/>
        <v>49</v>
      </c>
    </row>
    <row r="994">
      <c r="A994" s="3" t="s">
        <v>988</v>
      </c>
      <c r="B994" s="2" t="str">
        <f>IFERROR(__xludf.DUMMYFUNCTION("iferror(REGEXREPLACE(A994,""\D+"", """"),A994)"),"2")</f>
        <v>2</v>
      </c>
      <c r="C994" s="2">
        <f t="shared" si="1"/>
        <v>22</v>
      </c>
    </row>
    <row r="995">
      <c r="A995" s="3" t="s">
        <v>989</v>
      </c>
      <c r="B995" s="2" t="str">
        <f>IFERROR(__xludf.DUMMYFUNCTION("iferror(REGEXREPLACE(A995,""\D+"", """"),A995)"),"943")</f>
        <v>943</v>
      </c>
      <c r="C995" s="2">
        <f t="shared" si="1"/>
        <v>93</v>
      </c>
    </row>
    <row r="996">
      <c r="A996" s="3" t="s">
        <v>990</v>
      </c>
      <c r="B996" s="2" t="str">
        <f>IFERROR(__xludf.DUMMYFUNCTION("iferror(REGEXREPLACE(A996,""\D+"", """"),A996)"),"98")</f>
        <v>98</v>
      </c>
      <c r="C996" s="2">
        <f t="shared" si="1"/>
        <v>98</v>
      </c>
    </row>
    <row r="997">
      <c r="A997" s="3" t="s">
        <v>991</v>
      </c>
      <c r="B997" s="2" t="str">
        <f>IFERROR(__xludf.DUMMYFUNCTION("iferror(REGEXREPLACE(A997,""\D+"", """"),A997)"),"78")</f>
        <v>78</v>
      </c>
      <c r="C997" s="2">
        <f t="shared" si="1"/>
        <v>78</v>
      </c>
    </row>
    <row r="998">
      <c r="A998" s="3" t="s">
        <v>992</v>
      </c>
      <c r="B998" s="2" t="str">
        <f>IFERROR(__xludf.DUMMYFUNCTION("iferror(REGEXREPLACE(A998,""\D+"", """"),A998)"),"63")</f>
        <v>63</v>
      </c>
      <c r="C998" s="2">
        <f t="shared" si="1"/>
        <v>63</v>
      </c>
    </row>
    <row r="999">
      <c r="A999" s="3" t="s">
        <v>993</v>
      </c>
      <c r="B999" s="2" t="str">
        <f>IFERROR(__xludf.DUMMYFUNCTION("iferror(REGEXREPLACE(A999,""\D+"", """"),A999)"),"6")</f>
        <v>6</v>
      </c>
      <c r="C999" s="2">
        <f t="shared" si="1"/>
        <v>66</v>
      </c>
    </row>
    <row r="1000">
      <c r="A1000" s="3" t="s">
        <v>994</v>
      </c>
      <c r="B1000" s="2" t="str">
        <f>IFERROR(__xludf.DUMMYFUNCTION("iferror(REGEXREPLACE(A1000,""\D+"", """"),A1000)"),"33")</f>
        <v>33</v>
      </c>
      <c r="C1000" s="2">
        <f t="shared" si="1"/>
        <v>33</v>
      </c>
    </row>
  </sheetData>
  <drawing r:id="rId1"/>
</worksheet>
</file>